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J:\財政課\財政係\０２財政\決算統計\●18 R2財政状況資料集\"/>
    </mc:Choice>
  </mc:AlternateContent>
  <xr:revisionPtr revIDLastSave="0" documentId="13_ncr:1_{0D800B0D-6AC2-4543-A246-A45771B14A44}" xr6:coauthVersionLast="47" xr6:coauthVersionMax="47" xr10:uidLastSave="{00000000-0000-0000-0000-000000000000}"/>
  <bookViews>
    <workbookView xWindow="-120" yWindow="-120" windowWidth="20730" windowHeight="11310"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4" i="10" l="1"/>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U38" i="10"/>
  <c r="C38" i="10"/>
  <c r="CO37" i="10"/>
  <c r="BW37" i="10"/>
  <c r="BE37" i="10"/>
  <c r="U37" i="10"/>
  <c r="C37" i="10"/>
  <c r="CO36" i="10"/>
  <c r="BW36" i="10"/>
  <c r="BE36" i="10"/>
  <c r="CO35" i="10"/>
  <c r="BW35" i="10"/>
  <c r="BE35" i="10"/>
  <c r="CO34" i="10"/>
  <c r="BW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C36" i="10"/>
  <c r="AM34" i="10" l="1"/>
  <c r="AM35" i="10" l="1"/>
  <c r="AM36" i="10" s="1"/>
  <c r="AM37" i="10" s="1"/>
  <c r="AM38" i="10" s="1"/>
  <c r="BE34" i="10" l="1"/>
</calcChain>
</file>

<file path=xl/sharedStrings.xml><?xml version="1.0" encoding="utf-8"?>
<sst xmlns="http://schemas.openxmlformats.org/spreadsheetml/2006/main" count="1150" uniqueCount="635">
  <si>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</si>
  <si>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</si>
  <si>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</si>
  <si>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</si>
  <si>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</si>
  <si>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</si>
  <si>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</si>
  <si>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</si>
  <si>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</si>
  <si>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</si>
  <si>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</si>
  <si>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</si>
  <si>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</si>
  <si>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</si>
  <si>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</si>
  <si>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</si>
  <si>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</si>
  <si>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</si>
  <si>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</si>
  <si>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</si>
  <si>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</si>
  <si>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</si>
  <si>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</si>
  <si>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</si>
  <si>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</si>
  <si>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</si>
  <si>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</si>
  <si>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</si>
  <si>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</si>
  <si>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</si>
  <si>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</si>
  <si>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</si>
  <si>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</si>
  <si>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</si>
  <si>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</si>
  <si>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</si>
  <si>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</si>
  <si>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</si>
  <si>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</si>
  <si>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</si>
  <si>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</si>
  <si>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</si>
  <si>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</si>
  <si>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</si>
  <si>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</si>
  <si>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</si>
  <si>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</si>
  <si>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</si>
  <si>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</si>
  <si>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</si>
  <si>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</si>
  <si>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</si>
  <si>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</si>
  <si>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</si>
  <si>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</si>
  <si>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</si>
  <si>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</si>
  <si>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</si>
  <si>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</si>
  <si>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</si>
  <si>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</si>
  <si>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</si>
  <si>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</si>
  <si>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</si>
  <si>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</si>
  <si>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</si>
  <si>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</si>
  <si>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</si>
  <si>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</si>
  <si>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</si>
  <si>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</si>
  <si>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</si>
  <si>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</si>
  <si>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</si>
  <si>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</si>
  <si>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</si>
  <si>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</si>
  <si>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</si>
  <si>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</si>
  <si>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</si>
  <si>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</si>
  <si>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</si>
  <si>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</si>
  <si>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</si>
  <si>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</si>
  <si>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</si>
  <si>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</si>
  <si>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</si>
  <si>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</si>
  <si>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</si>
  <si>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</si>
  <si>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</si>
  <si>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</si>
  <si>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</si>
  <si>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</si>
  <si>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</si>
  <si>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</si>
  <si>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</si>
  <si>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掛川市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</si>
  <si>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</si>
  <si>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</si>
  <si>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</si>
  <si>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</si>
  <si>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</si>
  <si>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</si>
  <si>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</si>
  <si>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</si>
  <si>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</si>
  <si>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</si>
  <si>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</si>
  <si>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</si>
  <si>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</si>
  <si>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</si>
  <si>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</si>
  <si>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</si>
  <si>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</si>
  <si>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</si>
  <si>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</si>
  <si>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</si>
  <si>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</si>
  <si>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</si>
  <si>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</si>
  <si>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</si>
  <si>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</si>
  <si>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</si>
  <si>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</si>
  <si>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</si>
  <si>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</si>
  <si>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</si>
  <si>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</si>
  <si>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</si>
  <si>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</si>
  <si>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</si>
  <si>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</si>
  <si>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</si>
  <si>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</si>
  <si>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</si>
  <si>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</si>
  <si>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</si>
  <si>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</si>
  <si>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</si>
  <si>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</si>
  <si>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</si>
  <si>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</si>
  <si>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</si>
  <si>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</si>
  <si>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</si>
  <si>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</si>
  <si>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</si>
  <si>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</si>
  <si>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</si>
  <si>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</si>
  <si>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</si>
  <si>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</si>
  <si>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</si>
  <si>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</si>
  <si>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</si>
  <si>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</si>
  <si>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</si>
  <si>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</si>
  <si>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</si>
  <si>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</si>
  <si>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</si>
  <si>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</si>
  <si>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</si>
  <si>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</si>
  <si>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</si>
  <si>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</si>
  <si>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</si>
  <si>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</si>
  <si>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</si>
  <si>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</si>
  <si>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</si>
  <si>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</si>
  <si>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</si>
  <si>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</si>
  <si>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</si>
  <si>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</si>
  <si>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</si>
  <si>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</si>
  <si>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</si>
  <si>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</si>
  <si>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</si>
  <si>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</si>
  <si>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</si>
  <si>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</si>
  <si>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</si>
  <si>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</si>
  <si>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</si>
  <si>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</si>
  <si>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</si>
  <si>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</si>
  <si>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</si>
  <si>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</si>
  <si>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</si>
  <si>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</si>
  <si>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</si>
  <si>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</si>
  <si>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</si>
  <si>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</si>
  <si>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</si>
  <si>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</si>
  <si>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</si>
  <si>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</si>
  <si>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</si>
  <si>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</si>
  <si>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</si>
  <si>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</si>
  <si>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</si>
  <si>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</si>
  <si>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</si>
  <si>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</si>
  <si>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静岡県掛川市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</si>
  <si>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</si>
  <si>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</si>
  <si>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</si>
  <si>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</si>
  <si>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</si>
  <si>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</si>
  <si>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</si>
  <si>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</si>
  <si>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</si>
  <si>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</si>
  <si>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</si>
  <si>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</si>
  <si>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</si>
  <si>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</si>
  <si>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</si>
  <si>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</si>
  <si>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</si>
  <si>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</si>
  <si>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</si>
  <si>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</si>
  <si>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</si>
  <si>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</si>
  <si>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</si>
  <si>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</si>
  <si>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</si>
  <si>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</si>
  <si>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</si>
  <si>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</si>
  <si>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</si>
  <si>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</si>
  <si>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</si>
  <si>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</si>
  <si>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</si>
  <si>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</si>
  <si>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</si>
  <si>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</si>
  <si>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</si>
  <si>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</si>
  <si>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</si>
  <si>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</si>
  <si>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</si>
  <si>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</si>
  <si>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</si>
  <si>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</si>
  <si>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</si>
  <si>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</si>
  <si>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</si>
  <si>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</si>
  <si>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</si>
  <si>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</si>
  <si>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</si>
  <si>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</si>
  <si>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</si>
  <si>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</si>
  <si>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</si>
  <si>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</si>
  <si>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</si>
  <si>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</si>
  <si>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</si>
  <si>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</si>
  <si>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</si>
  <si>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</si>
  <si>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</si>
  <si>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</si>
  <si>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</si>
  <si>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</si>
  <si>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</si>
  <si>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</si>
  <si>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</si>
  <si>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</si>
  <si>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</si>
  <si>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</si>
  <si>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</si>
  <si>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</si>
  <si>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</si>
  <si>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</si>
  <si>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</si>
  <si>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</si>
  <si>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</si>
  <si>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</si>
  <si>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</si>
  <si>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</si>
  <si>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</si>
  <si>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</si>
  <si>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</si>
  <si>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</si>
  <si>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</si>
  <si>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</si>
  <si>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</si>
  <si>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</si>
  <si>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</si>
  <si>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</si>
  <si>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</si>
  <si>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</si>
  <si>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</si>
  <si>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</si>
  <si>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</si>
  <si>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</si>
  <si>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</si>
  <si>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</si>
  <si>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</si>
  <si>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</si>
  <si>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</si>
  <si>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</si>
  <si>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</si>
  <si>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</si>
  <si>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</si>
  <si>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</si>
  <si>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</si>
  <si>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</si>
  <si>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</si>
  <si>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</si>
  <si>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</si>
  <si>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</si>
  <si>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</si>
  <si>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</si>
  <si>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</si>
  <si>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</si>
  <si>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</si>
  <si>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</si>
  <si>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</si>
  <si>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</si>
  <si>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</si>
  <si>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</si>
  <si>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</si>
  <si>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</si>
  <si>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</si>
  <si>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</si>
  <si>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</si>
  <si>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</si>
  <si>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</si>
  <si>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</si>
  <si>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</si>
  <si>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</si>
  <si>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</si>
  <si>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</si>
  <si>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</si>
  <si>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</si>
  <si>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</si>
  <si>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</si>
  <si>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</si>
  <si>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</si>
  <si>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</si>
  <si>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</si>
  <si>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</si>
  <si>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</si>
  <si>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</si>
  <si>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</si>
  <si>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</si>
  <si>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</si>
  <si>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</si>
  <si>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</si>
  <si>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</si>
  <si>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</si>
  <si>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静岡県掛川市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</si>
  <si>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</si>
  <si>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</si>
  <si>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</si>
  <si>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</si>
  <si>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</si>
  <si>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</si>
  <si>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</si>
  <si>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</si>
  <si>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</si>
  <si>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</si>
  <si>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</si>
  <si>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</si>
  <si>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</si>
  <si>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</si>
  <si>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</si>
  <si>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</si>
  <si>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</si>
  <si>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</si>
  <si>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</si>
  <si>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</si>
  <si>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公共用地取得特別会計</t>
    <phoneticPr fontId="5"/>
  </si>
  <si>
    <t>掛川駅周辺施設管理特別会計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</si>
  <si>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</si>
  <si>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</si>
  <si>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</si>
  <si>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</si>
  <si>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</si>
  <si>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</si>
  <si>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</si>
  <si>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</si>
  <si>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</si>
  <si>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</si>
  <si>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</si>
  <si>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</si>
  <si>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</si>
  <si>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</si>
  <si>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</si>
  <si>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</si>
  <si>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</si>
  <si>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</si>
  <si>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</si>
  <si>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</si>
  <si>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法適用企業</t>
    <phoneticPr fontId="5"/>
  </si>
  <si>
    <t>公共下水道事業会計</t>
    <phoneticPr fontId="5"/>
  </si>
  <si>
    <t>農業集落排水事業会計</t>
    <phoneticPr fontId="5"/>
  </si>
  <si>
    <t>法適用企業</t>
    <phoneticPr fontId="5"/>
  </si>
  <si>
    <t>浄化槽市町村設置推進事業会計</t>
    <phoneticPr fontId="5"/>
  </si>
  <si>
    <t>大坂・土方工業用地整備事業特別会計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</si>
  <si>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</si>
  <si>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</si>
  <si>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</si>
  <si>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</si>
  <si>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</si>
  <si>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</si>
  <si>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</si>
  <si>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</si>
  <si>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</si>
  <si>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</si>
  <si>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</si>
  <si>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</si>
  <si>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</si>
  <si>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</si>
  <si>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</si>
  <si>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</si>
  <si>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</si>
  <si>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</si>
  <si>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</si>
  <si>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</si>
  <si>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</si>
  <si>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</si>
  <si>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</si>
  <si>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</si>
  <si>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</si>
  <si>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</si>
  <si>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</si>
  <si>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</si>
  <si>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</si>
  <si>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</si>
  <si>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</si>
  <si>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</si>
  <si>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</si>
  <si>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</si>
  <si>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</si>
  <si>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</si>
  <si>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</si>
  <si>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</si>
  <si>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</si>
  <si>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</si>
  <si>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</si>
  <si>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</si>
  <si>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</si>
  <si>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</si>
  <si>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</si>
  <si>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</si>
  <si>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</si>
  <si>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</si>
  <si>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</si>
  <si>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</si>
  <si>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</si>
  <si>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</si>
  <si>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</si>
  <si>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</si>
  <si>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</si>
  <si>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</si>
  <si>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</si>
  <si>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</si>
  <si>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</si>
  <si>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</si>
  <si>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</si>
  <si>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</si>
  <si>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</si>
  <si>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</si>
  <si>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</si>
  <si>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</si>
  <si>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</si>
  <si>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</si>
  <si>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</si>
  <si>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浄化槽市町村設置推進事業特別会計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</si>
  <si>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</si>
  <si>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</si>
  <si>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</si>
  <si>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</si>
  <si>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</si>
  <si>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</si>
  <si>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</si>
  <si>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</si>
  <si>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</si>
  <si>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</si>
  <si>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</si>
  <si>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</si>
  <si>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</si>
  <si>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</si>
  <si>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</si>
  <si>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</si>
  <si>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</si>
  <si>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</si>
  <si>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</si>
  <si>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</si>
  <si>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</si>
  <si>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</si>
  <si>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</si>
  <si>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</si>
  <si>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</si>
  <si>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</si>
  <si>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</si>
  <si>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</si>
  <si>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</si>
  <si>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</si>
  <si>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</si>
  <si>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</si>
  <si>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</si>
  <si>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</si>
  <si>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</si>
  <si>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</si>
  <si>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</si>
  <si>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</si>
  <si>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</si>
  <si>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</si>
  <si>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</si>
  <si>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</si>
  <si>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</si>
  <si>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</si>
  <si>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</si>
  <si>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</si>
  <si>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</si>
  <si>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</si>
  <si>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</si>
  <si>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</si>
  <si>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</si>
  <si>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</si>
  <si>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</si>
  <si>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</si>
  <si>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</si>
  <si>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</si>
  <si>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</si>
  <si>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</si>
  <si>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</si>
  <si>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</si>
  <si>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</si>
  <si>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</si>
  <si>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</si>
  <si>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</si>
  <si>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</si>
  <si>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</si>
  <si>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</si>
  <si>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</si>
  <si>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</si>
  <si>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</si>
  <si>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</si>
  <si>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</si>
  <si>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</si>
  <si>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</si>
  <si>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</si>
  <si>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</si>
  <si>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</si>
  <si>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</si>
  <si>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</si>
  <si>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</si>
  <si>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</si>
  <si>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</si>
  <si>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</si>
  <si>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</si>
  <si>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</si>
  <si>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</si>
  <si>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1.67</t>
  </si>
  <si>
    <t>▲ 0.70</t>
  </si>
  <si>
    <t>▲ 0.35</t>
  </si>
  <si>
    <t>▲ 3.12</t>
  </si>
  <si>
    <t>水道事業会計</t>
  </si>
  <si>
    <t>一般会計</t>
  </si>
  <si>
    <t>公共用地取得特別会計</t>
  </si>
  <si>
    <t>国民健康保険特別会計</t>
  </si>
  <si>
    <t>介護保険特別会計</t>
  </si>
  <si>
    <t>公共下水道事業会計</t>
  </si>
  <si>
    <t>簡易水道特別会計</t>
  </si>
  <si>
    <t>後期高齢者医療保険特別会計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</si>
  <si>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</si>
  <si>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</si>
  <si>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</si>
  <si>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</si>
  <si>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</si>
  <si>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</si>
  <si>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</si>
  <si>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</si>
  <si>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</si>
  <si>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簡易水道事業会計</t>
    <rPh sb="4" eb="6">
      <t>ジギョウ</t>
    </rPh>
    <phoneticPr fontId="5"/>
  </si>
  <si>
    <t>小笠老人ホーム施設組合</t>
    <rPh sb="0" eb="2">
      <t>オガサ</t>
    </rPh>
    <rPh sb="2" eb="4">
      <t>ロウジン</t>
    </rPh>
    <rPh sb="7" eb="9">
      <t>シセツ</t>
    </rPh>
    <rPh sb="9" eb="11">
      <t>クミアイ</t>
    </rPh>
    <phoneticPr fontId="2"/>
  </si>
  <si>
    <t>東遠広域施設組合</t>
    <rPh sb="0" eb="2">
      <t>トウエン</t>
    </rPh>
    <rPh sb="2" eb="4">
      <t>コウイキ</t>
    </rPh>
    <rPh sb="4" eb="6">
      <t>シセツ</t>
    </rPh>
    <rPh sb="6" eb="8">
      <t>クミアイ</t>
    </rPh>
    <phoneticPr fontId="2"/>
  </si>
  <si>
    <t>太田川原野谷川治水水防組合</t>
    <rPh sb="0" eb="2">
      <t>オオタ</t>
    </rPh>
    <rPh sb="2" eb="3">
      <t>ガワ</t>
    </rPh>
    <rPh sb="3" eb="6">
      <t>ハラノヤ</t>
    </rPh>
    <rPh sb="6" eb="7">
      <t>ガワ</t>
    </rPh>
    <rPh sb="7" eb="9">
      <t>チスイ</t>
    </rPh>
    <rPh sb="9" eb="11">
      <t>スイボウ</t>
    </rPh>
    <rPh sb="11" eb="13">
      <t>クミアイ</t>
    </rPh>
    <phoneticPr fontId="2"/>
  </si>
  <si>
    <t>東遠学園組合</t>
    <rPh sb="0" eb="2">
      <t>トウエン</t>
    </rPh>
    <rPh sb="2" eb="4">
      <t>ガクエン</t>
    </rPh>
    <rPh sb="4" eb="6">
      <t>クミアイ</t>
    </rPh>
    <phoneticPr fontId="2"/>
  </si>
  <si>
    <t>東遠地区聖苑組合</t>
    <rPh sb="0" eb="2">
      <t>トウエン</t>
    </rPh>
    <rPh sb="2" eb="4">
      <t>チク</t>
    </rPh>
    <rPh sb="4" eb="6">
      <t>セイエン</t>
    </rPh>
    <rPh sb="6" eb="8">
      <t>クミアイ</t>
    </rPh>
    <phoneticPr fontId="2"/>
  </si>
  <si>
    <t>中東遠看護専門学校組合</t>
    <rPh sb="0" eb="2">
      <t>チュウトウ</t>
    </rPh>
    <rPh sb="2" eb="3">
      <t>エン</t>
    </rPh>
    <rPh sb="3" eb="5">
      <t>カンゴ</t>
    </rPh>
    <rPh sb="5" eb="7">
      <t>センモン</t>
    </rPh>
    <rPh sb="7" eb="9">
      <t>ガッコウ</t>
    </rPh>
    <rPh sb="9" eb="11">
      <t>クミアイ</t>
    </rPh>
    <phoneticPr fontId="2"/>
  </si>
  <si>
    <t>掛川市・菊川市衛生施設組合</t>
    <rPh sb="0" eb="3">
      <t>カケガワシ</t>
    </rPh>
    <rPh sb="4" eb="6">
      <t>キクガワ</t>
    </rPh>
    <rPh sb="6" eb="7">
      <t>シ</t>
    </rPh>
    <rPh sb="7" eb="9">
      <t>エイセイ</t>
    </rPh>
    <rPh sb="9" eb="11">
      <t>シセツ</t>
    </rPh>
    <rPh sb="11" eb="13">
      <t>クミアイ</t>
    </rPh>
    <phoneticPr fontId="2"/>
  </si>
  <si>
    <t>静岡地方税滞納整理機構</t>
    <rPh sb="0" eb="2">
      <t>シズオカ</t>
    </rPh>
    <rPh sb="2" eb="5">
      <t>チホウゼイ</t>
    </rPh>
    <rPh sb="5" eb="7">
      <t>タイノウ</t>
    </rPh>
    <rPh sb="7" eb="9">
      <t>セイリ</t>
    </rPh>
    <rPh sb="9" eb="11">
      <t>キコウ</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</si>
  <si>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</si>
  <si>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</si>
  <si>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東遠工業用水道企業団</t>
    <rPh sb="0" eb="2">
      <t>トウエン</t>
    </rPh>
    <rPh sb="2" eb="5">
      <t>コウギョウヨウ</t>
    </rPh>
    <rPh sb="5" eb="7">
      <t>スイドウ</t>
    </rPh>
    <rPh sb="7" eb="9">
      <t>キギョウ</t>
    </rPh>
    <rPh sb="9" eb="10">
      <t>ダン</t>
    </rPh>
    <phoneticPr fontId="2"/>
  </si>
  <si>
    <t>掛川市・袋井市病院企業団</t>
    <rPh sb="0" eb="3">
      <t>カケガワシ</t>
    </rPh>
    <rPh sb="4" eb="7">
      <t>フクロイシ</t>
    </rPh>
    <rPh sb="7" eb="9">
      <t>ビョウイン</t>
    </rPh>
    <rPh sb="9" eb="11">
      <t>キギョウ</t>
    </rPh>
    <rPh sb="11" eb="12">
      <t>ダン</t>
    </rPh>
    <phoneticPr fontId="2"/>
  </si>
  <si>
    <t>静岡県大井川広域水道企業団</t>
    <rPh sb="0" eb="3">
      <t>シズオカケン</t>
    </rPh>
    <rPh sb="3" eb="6">
      <t>オオイガワ</t>
    </rPh>
    <rPh sb="6" eb="8">
      <t>コウイキ</t>
    </rPh>
    <rPh sb="8" eb="10">
      <t>スイドウ</t>
    </rPh>
    <rPh sb="10" eb="12">
      <t>キギョウ</t>
    </rPh>
    <rPh sb="12" eb="13">
      <t>ダン</t>
    </rPh>
    <phoneticPr fontId="2"/>
  </si>
  <si>
    <t>かけがわ街づくり</t>
    <rPh sb="4" eb="5">
      <t>マチ</t>
    </rPh>
    <phoneticPr fontId="2"/>
  </si>
  <si>
    <t>これっしかどころ</t>
    <phoneticPr fontId="2"/>
  </si>
  <si>
    <t>森の都ならここ</t>
    <rPh sb="0" eb="1">
      <t>モリ</t>
    </rPh>
    <rPh sb="2" eb="3">
      <t>ミヤコ</t>
    </rPh>
    <phoneticPr fontId="2"/>
  </si>
  <si>
    <t>掛川市文化財団</t>
    <rPh sb="0" eb="3">
      <t>カケガワシ</t>
    </rPh>
    <rPh sb="3" eb="5">
      <t>ブンカ</t>
    </rPh>
    <rPh sb="5" eb="7">
      <t>ザイダン</t>
    </rPh>
    <phoneticPr fontId="2"/>
  </si>
  <si>
    <t>大東マリーナ</t>
    <rPh sb="0" eb="2">
      <t>ダイトウ</t>
    </rPh>
    <phoneticPr fontId="2"/>
  </si>
  <si>
    <t>小笠掛川勤労者福祉サービスセンター</t>
    <rPh sb="0" eb="2">
      <t>オガサ</t>
    </rPh>
    <rPh sb="2" eb="4">
      <t>カケガワ</t>
    </rPh>
    <rPh sb="4" eb="7">
      <t>キンロウシャ</t>
    </rPh>
    <rPh sb="7" eb="9">
      <t>フクシ</t>
    </rPh>
    <phoneticPr fontId="2"/>
  </si>
  <si>
    <t>掛川市土地開発公社</t>
    <rPh sb="0" eb="3">
      <t>カケガワシ</t>
    </rPh>
    <rPh sb="3" eb="5">
      <t>トチ</t>
    </rPh>
    <rPh sb="5" eb="7">
      <t>カイハツ</t>
    </rPh>
    <rPh sb="7" eb="9">
      <t>コウシャ</t>
    </rPh>
    <phoneticPr fontId="2"/>
  </si>
  <si>
    <t>中東遠タスクフォースセンター</t>
    <rPh sb="0" eb="2">
      <t>チュウトウ</t>
    </rPh>
    <rPh sb="2" eb="3">
      <t>エン</t>
    </rPh>
    <phoneticPr fontId="2"/>
  </si>
  <si>
    <t>かけがわ報徳パワー</t>
    <rPh sb="4" eb="6">
      <t>ホウトク</t>
    </rPh>
    <phoneticPr fontId="2"/>
  </si>
  <si>
    <t>〇</t>
    <phoneticPr fontId="2"/>
  </si>
  <si>
    <t>地域福祉基金</t>
    <rPh sb="0" eb="2">
      <t>チイキ</t>
    </rPh>
    <rPh sb="2" eb="4">
      <t>フクシ</t>
    </rPh>
    <rPh sb="4" eb="6">
      <t>キキン</t>
    </rPh>
    <phoneticPr fontId="5"/>
  </si>
  <si>
    <t>ふるさと応援基金</t>
    <rPh sb="4" eb="6">
      <t>オウエン</t>
    </rPh>
    <rPh sb="6" eb="8">
      <t>キキン</t>
    </rPh>
    <phoneticPr fontId="5"/>
  </si>
  <si>
    <t>生涯学習公園化基金</t>
    <rPh sb="0" eb="2">
      <t>ショウガイ</t>
    </rPh>
    <rPh sb="2" eb="4">
      <t>ガクシュウ</t>
    </rPh>
    <rPh sb="4" eb="7">
      <t>コウエンカ</t>
    </rPh>
    <rPh sb="7" eb="9">
      <t>キキン</t>
    </rPh>
    <phoneticPr fontId="5"/>
  </si>
  <si>
    <t>公共施設整備基金</t>
    <rPh sb="0" eb="2">
      <t>コウキョウ</t>
    </rPh>
    <rPh sb="2" eb="4">
      <t>シセツ</t>
    </rPh>
    <rPh sb="4" eb="6">
      <t>セイビ</t>
    </rPh>
    <rPh sb="6" eb="8">
      <t>キキン</t>
    </rPh>
    <phoneticPr fontId="5"/>
  </si>
  <si>
    <t>-</t>
    <phoneticPr fontId="2"/>
  </si>
  <si>
    <t>地震・津波対策整備基金</t>
    <rPh sb="0" eb="2">
      <t>ジシン</t>
    </rPh>
    <rPh sb="3" eb="5">
      <t>ツナミ</t>
    </rPh>
    <rPh sb="5" eb="7">
      <t>タイサク</t>
    </rPh>
    <rPh sb="7" eb="9">
      <t>セイビ</t>
    </rPh>
    <rPh sb="9" eb="11">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</si>
  <si>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</si>
  <si>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</si>
  <si>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</si>
  <si>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</si>
  <si>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</si>
  <si>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</si>
  <si>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</si>
  <si>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</si>
  <si>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</si>
  <si>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</si>
  <si>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本市の将来負担比率は類似団体内平均値を上回っている一方、有形固定資産減価償却率は類似団体内平均値を下回っている。
将来負担比率については、年々低下しているが、まだまだ高水準にある。プライマリーバランスを意識し新規地方債の発行を抑制するなど、長期的な視点で負担抑制に努める。
一方、過去、積極的なインフラ整備を行ってきたが、その更新が滞っているために有形固定資産減価償却率は上昇を続けている。今後は、公共施設等総合管理計画に基づき、既存施設の長寿命化を推進していくとともに施設の総量を減らすことで、数値の改善を図る。</t>
    <rPh sb="0" eb="2">
      <t>ホンシ</t>
    </rPh>
    <rPh sb="3" eb="5">
      <t>ショウライ</t>
    </rPh>
    <rPh sb="5" eb="7">
      <t>フタン</t>
    </rPh>
    <rPh sb="7" eb="9">
      <t>ヒリツ</t>
    </rPh>
    <rPh sb="10" eb="12">
      <t>ルイジ</t>
    </rPh>
    <rPh sb="12" eb="14">
      <t>ダンタイ</t>
    </rPh>
    <rPh sb="14" eb="15">
      <t>ナイ</t>
    </rPh>
    <rPh sb="15" eb="18">
      <t>ヘイキンチ</t>
    </rPh>
    <rPh sb="19" eb="21">
      <t>ウワマワ</t>
    </rPh>
    <rPh sb="25" eb="27">
      <t>イッポウ</t>
    </rPh>
    <rPh sb="28" eb="30">
      <t>ユウケイ</t>
    </rPh>
    <rPh sb="30" eb="32">
      <t>コテイ</t>
    </rPh>
    <rPh sb="32" eb="34">
      <t>シサン</t>
    </rPh>
    <rPh sb="34" eb="36">
      <t>ゲンカ</t>
    </rPh>
    <rPh sb="36" eb="38">
      <t>ショウキャク</t>
    </rPh>
    <rPh sb="38" eb="39">
      <t>リツ</t>
    </rPh>
    <rPh sb="40" eb="42">
      <t>ルイジ</t>
    </rPh>
    <rPh sb="42" eb="44">
      <t>ダンタイ</t>
    </rPh>
    <rPh sb="44" eb="45">
      <t>ナイ</t>
    </rPh>
    <rPh sb="45" eb="48">
      <t>ヘイキンチ</t>
    </rPh>
    <rPh sb="49" eb="51">
      <t>シタマワ</t>
    </rPh>
    <rPh sb="57" eb="59">
      <t>ショウライ</t>
    </rPh>
    <rPh sb="59" eb="61">
      <t>フタン</t>
    </rPh>
    <rPh sb="61" eb="63">
      <t>ヒリツ</t>
    </rPh>
    <rPh sb="69" eb="71">
      <t>ネンネン</t>
    </rPh>
    <rPh sb="71" eb="73">
      <t>テイカ</t>
    </rPh>
    <rPh sb="83" eb="86">
      <t>コウスイジュン</t>
    </rPh>
    <rPh sb="101" eb="103">
      <t>イシキ</t>
    </rPh>
    <rPh sb="104" eb="106">
      <t>シンキ</t>
    </rPh>
    <rPh sb="106" eb="109">
      <t>チホウサイ</t>
    </rPh>
    <rPh sb="110" eb="112">
      <t>ハッコウ</t>
    </rPh>
    <rPh sb="113" eb="115">
      <t>ヨクセイ</t>
    </rPh>
    <rPh sb="120" eb="123">
      <t>チョウキテキ</t>
    </rPh>
    <rPh sb="124" eb="126">
      <t>シテン</t>
    </rPh>
    <rPh sb="127" eb="129">
      <t>フタン</t>
    </rPh>
    <rPh sb="129" eb="131">
      <t>ヨクセイ</t>
    </rPh>
    <rPh sb="132" eb="133">
      <t>ツト</t>
    </rPh>
    <rPh sb="137" eb="139">
      <t>イッポウ</t>
    </rPh>
    <rPh sb="140" eb="142">
      <t>カコ</t>
    </rPh>
    <rPh sb="143" eb="146">
      <t>セッキョクテキ</t>
    </rPh>
    <rPh sb="151" eb="153">
      <t>セイビ</t>
    </rPh>
    <rPh sb="154" eb="155">
      <t>オコナ</t>
    </rPh>
    <rPh sb="163" eb="165">
      <t>コウシン</t>
    </rPh>
    <rPh sb="166" eb="167">
      <t>トドコオ</t>
    </rPh>
    <rPh sb="174" eb="176">
      <t>ユウケイ</t>
    </rPh>
    <rPh sb="176" eb="178">
      <t>コテイ</t>
    </rPh>
    <rPh sb="178" eb="180">
      <t>シサン</t>
    </rPh>
    <rPh sb="180" eb="182">
      <t>ゲンカ</t>
    </rPh>
    <rPh sb="182" eb="184">
      <t>ショウキャク</t>
    </rPh>
    <rPh sb="184" eb="185">
      <t>リツ</t>
    </rPh>
    <rPh sb="186" eb="188">
      <t>ジョウショウ</t>
    </rPh>
    <rPh sb="189" eb="190">
      <t>ツヅ</t>
    </rPh>
    <rPh sb="195" eb="197">
      <t>コンゴ</t>
    </rPh>
    <rPh sb="199" eb="201">
      <t>コウキョウ</t>
    </rPh>
    <rPh sb="201" eb="203">
      <t>シセツ</t>
    </rPh>
    <rPh sb="203" eb="204">
      <t>トウ</t>
    </rPh>
    <rPh sb="204" eb="206">
      <t>ソウゴウ</t>
    </rPh>
    <rPh sb="206" eb="208">
      <t>カンリ</t>
    </rPh>
    <rPh sb="208" eb="210">
      <t>ケイカク</t>
    </rPh>
    <rPh sb="211" eb="212">
      <t>モト</t>
    </rPh>
    <rPh sb="215" eb="217">
      <t>キゾン</t>
    </rPh>
    <rPh sb="217" eb="219">
      <t>シセツ</t>
    </rPh>
    <rPh sb="220" eb="224">
      <t>チョウジュミョウカ</t>
    </rPh>
    <rPh sb="225" eb="227">
      <t>スイシン</t>
    </rPh>
    <rPh sb="235" eb="237">
      <t>シセツ</t>
    </rPh>
    <rPh sb="238" eb="240">
      <t>ソウリョウ</t>
    </rPh>
    <rPh sb="241" eb="242">
      <t>ヘ</t>
    </rPh>
    <rPh sb="248" eb="250">
      <t>スウチ</t>
    </rPh>
    <rPh sb="251" eb="253">
      <t>カイゼン</t>
    </rPh>
    <rPh sb="254" eb="255">
      <t>ハカ</t>
    </rPh>
    <phoneticPr fontId="5"/>
  </si>
  <si>
    <t>将来負担比率・実質公債費比率については、どちらも前年度と比較して低下している。しかし、どちらも類似団体内平均値と比較して高い割合となっており、特に将来負担比率については、37.7ポイント上回っている。これは、類似団体内において道路や橋りょうの保有量が多く、それらの整備に多額の地方債を発行してきたためと考えられる。今後は、さらなる必要経費の見直しを行っていくとともに、新規地方債の発行抑制に努めるなど、引き続き、財政の健全性確保を図る。</t>
    <rPh sb="0" eb="2">
      <t>ショウライ</t>
    </rPh>
    <rPh sb="2" eb="4">
      <t>フタン</t>
    </rPh>
    <rPh sb="4" eb="6">
      <t>ヒリツ</t>
    </rPh>
    <rPh sb="7" eb="9">
      <t>ジッシツ</t>
    </rPh>
    <rPh sb="9" eb="12">
      <t>コウサイヒ</t>
    </rPh>
    <rPh sb="12" eb="14">
      <t>ヒリツ</t>
    </rPh>
    <rPh sb="24" eb="27">
      <t>ゼンネンド</t>
    </rPh>
    <rPh sb="28" eb="30">
      <t>ヒカク</t>
    </rPh>
    <rPh sb="32" eb="34">
      <t>テイカ</t>
    </rPh>
    <rPh sb="47" eb="49">
      <t>ルイジ</t>
    </rPh>
    <rPh sb="49" eb="51">
      <t>ダンタイ</t>
    </rPh>
    <rPh sb="51" eb="52">
      <t>ナイ</t>
    </rPh>
    <rPh sb="52" eb="55">
      <t>ヘイキンチ</t>
    </rPh>
    <rPh sb="56" eb="58">
      <t>ヒカク</t>
    </rPh>
    <rPh sb="60" eb="61">
      <t>タカ</t>
    </rPh>
    <rPh sb="62" eb="64">
      <t>ワリアイ</t>
    </rPh>
    <rPh sb="71" eb="72">
      <t>トク</t>
    </rPh>
    <rPh sb="73" eb="75">
      <t>ショウライ</t>
    </rPh>
    <rPh sb="75" eb="77">
      <t>フタン</t>
    </rPh>
    <rPh sb="77" eb="79">
      <t>ヒリツ</t>
    </rPh>
    <rPh sb="93" eb="95">
      <t>ウワマワ</t>
    </rPh>
    <rPh sb="104" eb="106">
      <t>ルイジ</t>
    </rPh>
    <rPh sb="106" eb="108">
      <t>ダンタイ</t>
    </rPh>
    <rPh sb="108" eb="109">
      <t>ナイ</t>
    </rPh>
    <rPh sb="113" eb="115">
      <t>ドウロ</t>
    </rPh>
    <rPh sb="116" eb="117">
      <t>キョウ</t>
    </rPh>
    <rPh sb="121" eb="123">
      <t>ホユウ</t>
    </rPh>
    <rPh sb="123" eb="124">
      <t>リョウ</t>
    </rPh>
    <rPh sb="125" eb="126">
      <t>オオ</t>
    </rPh>
    <rPh sb="132" eb="134">
      <t>セイビ</t>
    </rPh>
    <rPh sb="135" eb="137">
      <t>タガク</t>
    </rPh>
    <rPh sb="138" eb="141">
      <t>チホウサイ</t>
    </rPh>
    <rPh sb="142" eb="144">
      <t>ハッコウ</t>
    </rPh>
    <rPh sb="151" eb="152">
      <t>カンガ</t>
    </rPh>
    <rPh sb="157" eb="159">
      <t>コンゴ</t>
    </rPh>
    <rPh sb="165" eb="167">
      <t>ヒツヨウ</t>
    </rPh>
    <rPh sb="167" eb="169">
      <t>ケイヒ</t>
    </rPh>
    <rPh sb="170" eb="172">
      <t>ミナオ</t>
    </rPh>
    <rPh sb="174" eb="175">
      <t>オコナ</t>
    </rPh>
    <rPh sb="184" eb="186">
      <t>シンキ</t>
    </rPh>
    <rPh sb="186" eb="189">
      <t>チホウサイ</t>
    </rPh>
    <rPh sb="190" eb="192">
      <t>ハッコウ</t>
    </rPh>
    <rPh sb="192" eb="194">
      <t>ヨクセイ</t>
    </rPh>
    <rPh sb="195" eb="196">
      <t>ツト</t>
    </rPh>
    <rPh sb="201" eb="202">
      <t>ヒ</t>
    </rPh>
    <rPh sb="203" eb="204">
      <t>ツヅ</t>
    </rPh>
    <rPh sb="206" eb="208">
      <t>ザイセイ</t>
    </rPh>
    <rPh sb="209" eb="212">
      <t>ケンゼンセイ</t>
    </rPh>
    <rPh sb="212" eb="214">
      <t>カクホ</t>
    </rPh>
    <rPh sb="215" eb="216">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</si>
</sst>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10">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34" fillId="0" borderId="0" xfId="16" applyFont="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12" xfId="8" applyFont="1" applyBorder="1">
      <alignment vertical="center"/>
    </xf>
    <xf numFmtId="0" fontId="24" fillId="0" borderId="48" xfId="8" applyFont="1" applyBorder="1">
      <alignment vertical="center"/>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177" fontId="34" fillId="0" borderId="112" xfId="15" quotePrefix="1"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975C944-0882-476D-9677-C36861C4672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63257</c:v>
                </c:pt>
                <c:pt idx="1">
                  <c:v>52308</c:v>
                </c:pt>
                <c:pt idx="2">
                  <c:v>46402</c:v>
                </c:pt>
                <c:pt idx="3">
                  <c:v>66343</c:v>
                </c:pt>
                <c:pt idx="4">
                  <c:v>56416</c:v>
                </c:pt>
              </c:numCache>
            </c:numRef>
          </c:val>
          <c:smooth val="0"/>
          <c:extLst>
            <c:ext xmlns:c16="http://schemas.microsoft.com/office/drawing/2014/chart" uri="{C3380CC4-5D6E-409C-BE32-E72D297353CC}">
              <c16:uniqueId val="{00000000-88C1-49F4-AEB4-A657EDD2850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65997</c:v>
                </c:pt>
                <c:pt idx="1">
                  <c:v>61808</c:v>
                </c:pt>
                <c:pt idx="2">
                  <c:v>60647</c:v>
                </c:pt>
                <c:pt idx="3">
                  <c:v>57928</c:v>
                </c:pt>
                <c:pt idx="4">
                  <c:v>62885</c:v>
                </c:pt>
              </c:numCache>
            </c:numRef>
          </c:val>
          <c:smooth val="0"/>
          <c:extLst>
            <c:ext xmlns:c16="http://schemas.microsoft.com/office/drawing/2014/chart" uri="{C3380CC4-5D6E-409C-BE32-E72D297353CC}">
              <c16:uniqueId val="{00000001-88C1-49F4-AEB4-A657EDD2850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3.72</c:v>
                </c:pt>
                <c:pt idx="1">
                  <c:v>4.43</c:v>
                </c:pt>
                <c:pt idx="2">
                  <c:v>5.08</c:v>
                </c:pt>
                <c:pt idx="3">
                  <c:v>5.34</c:v>
                </c:pt>
                <c:pt idx="4">
                  <c:v>5.8</c:v>
                </c:pt>
              </c:numCache>
            </c:numRef>
          </c:val>
          <c:extLst>
            <c:ext xmlns:c16="http://schemas.microsoft.com/office/drawing/2014/chart" uri="{C3380CC4-5D6E-409C-BE32-E72D297353CC}">
              <c16:uniqueId val="{00000000-EFBF-4A9F-B5CA-430AE73FB89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16.66</c:v>
                </c:pt>
                <c:pt idx="1">
                  <c:v>15.32</c:v>
                </c:pt>
                <c:pt idx="2">
                  <c:v>14.67</c:v>
                </c:pt>
                <c:pt idx="3">
                  <c:v>13.88</c:v>
                </c:pt>
                <c:pt idx="4">
                  <c:v>10.06</c:v>
                </c:pt>
              </c:numCache>
            </c:numRef>
          </c:val>
          <c:extLst>
            <c:ext xmlns:c16="http://schemas.microsoft.com/office/drawing/2014/chart" uri="{C3380CC4-5D6E-409C-BE32-E72D297353CC}">
              <c16:uniqueId val="{00000001-EFBF-4A9F-B5CA-430AE73FB89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-1.67</c:v>
                </c:pt>
                <c:pt idx="1">
                  <c:v>-0.7</c:v>
                </c:pt>
                <c:pt idx="2">
                  <c:v>0.03</c:v>
                </c:pt>
                <c:pt idx="3">
                  <c:v>-0.35</c:v>
                </c:pt>
                <c:pt idx="4">
                  <c:v>-3.12</c:v>
                </c:pt>
              </c:numCache>
            </c:numRef>
          </c:val>
          <c:smooth val="0"/>
          <c:extLst>
            <c:ext xmlns:c16="http://schemas.microsoft.com/office/drawing/2014/chart" uri="{C3380CC4-5D6E-409C-BE32-E72D297353CC}">
              <c16:uniqueId val="{00000002-EFBF-4A9F-B5CA-430AE73FB89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0.03</c:v>
                </c:pt>
                <c:pt idx="8">
                  <c:v>#N/A</c:v>
                </c:pt>
                <c:pt idx="9">
                  <c:v>0</c:v>
                </c:pt>
              </c:numCache>
            </c:numRef>
          </c:val>
          <c:extLst>
            <c:ext xmlns:c16="http://schemas.microsoft.com/office/drawing/2014/chart" uri="{C3380CC4-5D6E-409C-BE32-E72D297353CC}">
              <c16:uniqueId val="{00000000-7012-4A08-9E6F-1ACB9D6BFC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012-4A08-9E6F-1ACB9D6BFC0E}"/>
            </c:ext>
          </c:extLst>
        </c:ser>
        <c:ser>
          <c:idx val="2"/>
          <c:order val="2"/>
          <c:tx>
            <c:strRef>
              <c:f>データシート!$A$29</c:f>
              <c:strCache>
                <c:ptCount val="1"/>
                <c:pt idx="0">
                  <c:v>後期高齢者医療保険特別会計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0.04</c:v>
                </c:pt>
                <c:pt idx="4">
                  <c:v>#N/A</c:v>
                </c:pt>
                <c:pt idx="5">
                  <c:v>0.03</c:v>
                </c:pt>
                <c:pt idx="6">
                  <c:v>#N/A</c:v>
                </c:pt>
                <c:pt idx="7">
                  <c:v>0.01</c:v>
                </c:pt>
                <c:pt idx="8">
                  <c:v>#N/A</c:v>
                </c:pt>
                <c:pt idx="9">
                  <c:v>0.01</c:v>
                </c:pt>
              </c:numCache>
            </c:numRef>
          </c:val>
          <c:extLst>
            <c:ext xmlns:c16="http://schemas.microsoft.com/office/drawing/2014/chart" uri="{C3380CC4-5D6E-409C-BE32-E72D297353CC}">
              <c16:uniqueId val="{00000002-7012-4A08-9E6F-1ACB9D6BFC0E}"/>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c:v>
                </c:pt>
                <c:pt idx="4">
                  <c:v>#N/A</c:v>
                </c:pt>
                <c:pt idx="5">
                  <c:v>0.01</c:v>
                </c:pt>
                <c:pt idx="6">
                  <c:v>#N/A</c:v>
                </c:pt>
                <c:pt idx="7">
                  <c:v>0.09</c:v>
                </c:pt>
                <c:pt idx="8">
                  <c:v>#N/A</c:v>
                </c:pt>
                <c:pt idx="9">
                  <c:v>7.0000000000000007E-2</c:v>
                </c:pt>
              </c:numCache>
            </c:numRef>
          </c:val>
          <c:extLst>
            <c:ext xmlns:c16="http://schemas.microsoft.com/office/drawing/2014/chart" uri="{C3380CC4-5D6E-409C-BE32-E72D297353CC}">
              <c16:uniqueId val="{00000003-7012-4A08-9E6F-1ACB9D6BFC0E}"/>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0.12</c:v>
                </c:pt>
              </c:numCache>
            </c:numRef>
          </c:val>
          <c:extLst>
            <c:ext xmlns:c16="http://schemas.microsoft.com/office/drawing/2014/chart" uri="{C3380CC4-5D6E-409C-BE32-E72D297353CC}">
              <c16:uniqueId val="{00000004-7012-4A08-9E6F-1ACB9D6BFC0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0.46</c:v>
                </c:pt>
                <c:pt idx="2">
                  <c:v>#N/A</c:v>
                </c:pt>
                <c:pt idx="3">
                  <c:v>0.48</c:v>
                </c:pt>
                <c:pt idx="4">
                  <c:v>#N/A</c:v>
                </c:pt>
                <c:pt idx="5">
                  <c:v>1.06</c:v>
                </c:pt>
                <c:pt idx="6">
                  <c:v>#N/A</c:v>
                </c:pt>
                <c:pt idx="7">
                  <c:v>0.56999999999999995</c:v>
                </c:pt>
                <c:pt idx="8">
                  <c:v>#N/A</c:v>
                </c:pt>
                <c:pt idx="9">
                  <c:v>0.13</c:v>
                </c:pt>
              </c:numCache>
            </c:numRef>
          </c:val>
          <c:extLst>
            <c:ext xmlns:c16="http://schemas.microsoft.com/office/drawing/2014/chart" uri="{C3380CC4-5D6E-409C-BE32-E72D297353CC}">
              <c16:uniqueId val="{00000005-7012-4A08-9E6F-1ACB9D6BFC0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2.4700000000000002</c:v>
                </c:pt>
                <c:pt idx="2">
                  <c:v>#N/A</c:v>
                </c:pt>
                <c:pt idx="3">
                  <c:v>2.27</c:v>
                </c:pt>
                <c:pt idx="4">
                  <c:v>#N/A</c:v>
                </c:pt>
                <c:pt idx="5">
                  <c:v>0.74</c:v>
                </c:pt>
                <c:pt idx="6">
                  <c:v>#N/A</c:v>
                </c:pt>
                <c:pt idx="7">
                  <c:v>0.94</c:v>
                </c:pt>
                <c:pt idx="8">
                  <c:v>#N/A</c:v>
                </c:pt>
                <c:pt idx="9">
                  <c:v>0.97</c:v>
                </c:pt>
              </c:numCache>
            </c:numRef>
          </c:val>
          <c:extLst>
            <c:ext xmlns:c16="http://schemas.microsoft.com/office/drawing/2014/chart" uri="{C3380CC4-5D6E-409C-BE32-E72D297353CC}">
              <c16:uniqueId val="{00000006-7012-4A08-9E6F-1ACB9D6BFC0E}"/>
            </c:ext>
          </c:extLst>
        </c:ser>
        <c:ser>
          <c:idx val="7"/>
          <c:order val="7"/>
          <c:tx>
            <c:strRef>
              <c:f>データシート!$A$34</c:f>
              <c:strCache>
                <c:ptCount val="1"/>
                <c:pt idx="0">
                  <c:v>公共用地取得特別会計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1.63</c:v>
                </c:pt>
                <c:pt idx="2">
                  <c:v>#N/A</c:v>
                </c:pt>
                <c:pt idx="3">
                  <c:v>1.81</c:v>
                </c:pt>
                <c:pt idx="4">
                  <c:v>#N/A</c:v>
                </c:pt>
                <c:pt idx="5">
                  <c:v>1.99</c:v>
                </c:pt>
                <c:pt idx="6">
                  <c:v>#N/A</c:v>
                </c:pt>
                <c:pt idx="7">
                  <c:v>1.98</c:v>
                </c:pt>
                <c:pt idx="8">
                  <c:v>#N/A</c:v>
                </c:pt>
                <c:pt idx="9">
                  <c:v>1.96</c:v>
                </c:pt>
              </c:numCache>
            </c:numRef>
          </c:val>
          <c:extLst>
            <c:ext xmlns:c16="http://schemas.microsoft.com/office/drawing/2014/chart" uri="{C3380CC4-5D6E-409C-BE32-E72D297353CC}">
              <c16:uniqueId val="{00000007-7012-4A08-9E6F-1ACB9D6BFC0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3.7</c:v>
                </c:pt>
                <c:pt idx="2">
                  <c:v>#N/A</c:v>
                </c:pt>
                <c:pt idx="3">
                  <c:v>4.42</c:v>
                </c:pt>
                <c:pt idx="4">
                  <c:v>#N/A</c:v>
                </c:pt>
                <c:pt idx="5">
                  <c:v>5.0599999999999996</c:v>
                </c:pt>
                <c:pt idx="6">
                  <c:v>#N/A</c:v>
                </c:pt>
                <c:pt idx="7">
                  <c:v>5.34</c:v>
                </c:pt>
                <c:pt idx="8">
                  <c:v>#N/A</c:v>
                </c:pt>
                <c:pt idx="9">
                  <c:v>5.79</c:v>
                </c:pt>
              </c:numCache>
            </c:numRef>
          </c:val>
          <c:extLst>
            <c:ext xmlns:c16="http://schemas.microsoft.com/office/drawing/2014/chart" uri="{C3380CC4-5D6E-409C-BE32-E72D297353CC}">
              <c16:uniqueId val="{00000008-7012-4A08-9E6F-1ACB9D6BFC0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5.28</c:v>
                </c:pt>
                <c:pt idx="2">
                  <c:v>#N/A</c:v>
                </c:pt>
                <c:pt idx="3">
                  <c:v>5.65</c:v>
                </c:pt>
                <c:pt idx="4">
                  <c:v>#N/A</c:v>
                </c:pt>
                <c:pt idx="5">
                  <c:v>6.42</c:v>
                </c:pt>
                <c:pt idx="6">
                  <c:v>#N/A</c:v>
                </c:pt>
                <c:pt idx="7">
                  <c:v>7.53</c:v>
                </c:pt>
                <c:pt idx="8">
                  <c:v>#N/A</c:v>
                </c:pt>
                <c:pt idx="9">
                  <c:v>8.36</c:v>
                </c:pt>
              </c:numCache>
            </c:numRef>
          </c:val>
          <c:extLst>
            <c:ext xmlns:c16="http://schemas.microsoft.com/office/drawing/2014/chart" uri="{C3380CC4-5D6E-409C-BE32-E72D297353CC}">
              <c16:uniqueId val="{00000009-7012-4A08-9E6F-1ACB9D6BFC0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5755</c:v>
                </c:pt>
                <c:pt idx="5">
                  <c:v>5928</c:v>
                </c:pt>
                <c:pt idx="8">
                  <c:v>5855</c:v>
                </c:pt>
                <c:pt idx="11">
                  <c:v>5908</c:v>
                </c:pt>
                <c:pt idx="14">
                  <c:v>5708</c:v>
                </c:pt>
              </c:numCache>
            </c:numRef>
          </c:val>
          <c:extLst>
            <c:ext xmlns:c16="http://schemas.microsoft.com/office/drawing/2014/chart" uri="{C3380CC4-5D6E-409C-BE32-E72D297353CC}">
              <c16:uniqueId val="{00000000-D178-4D79-9A50-51427E78903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178-4D79-9A50-51427E78903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615</c:v>
                </c:pt>
                <c:pt idx="3">
                  <c:v>598</c:v>
                </c:pt>
                <c:pt idx="6">
                  <c:v>590</c:v>
                </c:pt>
                <c:pt idx="9">
                  <c:v>567</c:v>
                </c:pt>
                <c:pt idx="12">
                  <c:v>668</c:v>
                </c:pt>
              </c:numCache>
            </c:numRef>
          </c:val>
          <c:extLst>
            <c:ext xmlns:c16="http://schemas.microsoft.com/office/drawing/2014/chart" uri="{C3380CC4-5D6E-409C-BE32-E72D297353CC}">
              <c16:uniqueId val="{00000002-D178-4D79-9A50-51427E78903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868</c:v>
                </c:pt>
                <c:pt idx="3">
                  <c:v>885</c:v>
                </c:pt>
                <c:pt idx="6">
                  <c:v>691</c:v>
                </c:pt>
                <c:pt idx="9">
                  <c:v>646</c:v>
                </c:pt>
                <c:pt idx="12">
                  <c:v>556</c:v>
                </c:pt>
              </c:numCache>
            </c:numRef>
          </c:val>
          <c:extLst>
            <c:ext xmlns:c16="http://schemas.microsoft.com/office/drawing/2014/chart" uri="{C3380CC4-5D6E-409C-BE32-E72D297353CC}">
              <c16:uniqueId val="{00000003-D178-4D79-9A50-51427E78903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1206</c:v>
                </c:pt>
                <c:pt idx="3">
                  <c:v>1105</c:v>
                </c:pt>
                <c:pt idx="6">
                  <c:v>1160</c:v>
                </c:pt>
                <c:pt idx="9">
                  <c:v>1173</c:v>
                </c:pt>
                <c:pt idx="12">
                  <c:v>1048</c:v>
                </c:pt>
              </c:numCache>
            </c:numRef>
          </c:val>
          <c:extLst>
            <c:ext xmlns:c16="http://schemas.microsoft.com/office/drawing/2014/chart" uri="{C3380CC4-5D6E-409C-BE32-E72D297353CC}">
              <c16:uniqueId val="{00000004-D178-4D79-9A50-51427E78903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78-4D79-9A50-51427E78903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178-4D79-9A50-51427E78903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5239</c:v>
                </c:pt>
                <c:pt idx="3">
                  <c:v>5210</c:v>
                </c:pt>
                <c:pt idx="6">
                  <c:v>5186</c:v>
                </c:pt>
                <c:pt idx="9">
                  <c:v>5388</c:v>
                </c:pt>
                <c:pt idx="12">
                  <c:v>5229</c:v>
                </c:pt>
              </c:numCache>
            </c:numRef>
          </c:val>
          <c:extLst>
            <c:ext xmlns:c16="http://schemas.microsoft.com/office/drawing/2014/chart" uri="{C3380CC4-5D6E-409C-BE32-E72D297353CC}">
              <c16:uniqueId val="{00000007-D178-4D79-9A50-51427E78903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2173</c:v>
                </c:pt>
                <c:pt idx="2">
                  <c:v>#N/A</c:v>
                </c:pt>
                <c:pt idx="3">
                  <c:v>#N/A</c:v>
                </c:pt>
                <c:pt idx="4">
                  <c:v>1870</c:v>
                </c:pt>
                <c:pt idx="5">
                  <c:v>#N/A</c:v>
                </c:pt>
                <c:pt idx="6">
                  <c:v>#N/A</c:v>
                </c:pt>
                <c:pt idx="7">
                  <c:v>1772</c:v>
                </c:pt>
                <c:pt idx="8">
                  <c:v>#N/A</c:v>
                </c:pt>
                <c:pt idx="9">
                  <c:v>#N/A</c:v>
                </c:pt>
                <c:pt idx="10">
                  <c:v>1866</c:v>
                </c:pt>
                <c:pt idx="11">
                  <c:v>#N/A</c:v>
                </c:pt>
                <c:pt idx="12">
                  <c:v>#N/A</c:v>
                </c:pt>
                <c:pt idx="13">
                  <c:v>1793</c:v>
                </c:pt>
                <c:pt idx="14">
                  <c:v>#N/A</c:v>
                </c:pt>
              </c:numCache>
            </c:numRef>
          </c:val>
          <c:smooth val="0"/>
          <c:extLst>
            <c:ext xmlns:c16="http://schemas.microsoft.com/office/drawing/2014/chart" uri="{C3380CC4-5D6E-409C-BE32-E72D297353CC}">
              <c16:uniqueId val="{00000008-D178-4D79-9A50-51427E78903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46221</c:v>
                </c:pt>
                <c:pt idx="5">
                  <c:v>46237</c:v>
                </c:pt>
                <c:pt idx="8">
                  <c:v>46195</c:v>
                </c:pt>
                <c:pt idx="11">
                  <c:v>45517</c:v>
                </c:pt>
                <c:pt idx="14">
                  <c:v>45242</c:v>
                </c:pt>
              </c:numCache>
            </c:numRef>
          </c:val>
          <c:extLst>
            <c:ext xmlns:c16="http://schemas.microsoft.com/office/drawing/2014/chart" uri="{C3380CC4-5D6E-409C-BE32-E72D297353CC}">
              <c16:uniqueId val="{00000000-5D61-41C3-92AC-1C3CC92F409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13060</c:v>
                </c:pt>
                <c:pt idx="5">
                  <c:v>13549</c:v>
                </c:pt>
                <c:pt idx="8">
                  <c:v>14219</c:v>
                </c:pt>
                <c:pt idx="11">
                  <c:v>13763</c:v>
                </c:pt>
                <c:pt idx="14">
                  <c:v>13435</c:v>
                </c:pt>
              </c:numCache>
            </c:numRef>
          </c:val>
          <c:extLst>
            <c:ext xmlns:c16="http://schemas.microsoft.com/office/drawing/2014/chart" uri="{C3380CC4-5D6E-409C-BE32-E72D297353CC}">
              <c16:uniqueId val="{00000001-5D61-41C3-92AC-1C3CC92F409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7938</c:v>
                </c:pt>
                <c:pt idx="5">
                  <c:v>8069</c:v>
                </c:pt>
                <c:pt idx="8">
                  <c:v>7971</c:v>
                </c:pt>
                <c:pt idx="11">
                  <c:v>7730</c:v>
                </c:pt>
                <c:pt idx="14">
                  <c:v>6818</c:v>
                </c:pt>
              </c:numCache>
            </c:numRef>
          </c:val>
          <c:extLst>
            <c:ext xmlns:c16="http://schemas.microsoft.com/office/drawing/2014/chart" uri="{C3380CC4-5D6E-409C-BE32-E72D297353CC}">
              <c16:uniqueId val="{00000002-5D61-41C3-92AC-1C3CC92F409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D61-41C3-92AC-1C3CC92F409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D61-41C3-92AC-1C3CC92F409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745</c:v>
                </c:pt>
                <c:pt idx="3">
                  <c:v>702</c:v>
                </c:pt>
                <c:pt idx="6">
                  <c:v>0</c:v>
                </c:pt>
                <c:pt idx="9">
                  <c:v>0</c:v>
                </c:pt>
                <c:pt idx="12">
                  <c:v>0</c:v>
                </c:pt>
              </c:numCache>
            </c:numRef>
          </c:val>
          <c:extLst>
            <c:ext xmlns:c16="http://schemas.microsoft.com/office/drawing/2014/chart" uri="{C3380CC4-5D6E-409C-BE32-E72D297353CC}">
              <c16:uniqueId val="{00000005-5D61-41C3-92AC-1C3CC92F409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6329</c:v>
                </c:pt>
                <c:pt idx="3">
                  <c:v>6210</c:v>
                </c:pt>
                <c:pt idx="6">
                  <c:v>6102</c:v>
                </c:pt>
                <c:pt idx="9">
                  <c:v>6081</c:v>
                </c:pt>
                <c:pt idx="12">
                  <c:v>5908</c:v>
                </c:pt>
              </c:numCache>
            </c:numRef>
          </c:val>
          <c:extLst>
            <c:ext xmlns:c16="http://schemas.microsoft.com/office/drawing/2014/chart" uri="{C3380CC4-5D6E-409C-BE32-E72D297353CC}">
              <c16:uniqueId val="{00000006-5D61-41C3-92AC-1C3CC92F409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7086</c:v>
                </c:pt>
                <c:pt idx="3">
                  <c:v>6427</c:v>
                </c:pt>
                <c:pt idx="6">
                  <c:v>6011</c:v>
                </c:pt>
                <c:pt idx="9">
                  <c:v>5985</c:v>
                </c:pt>
                <c:pt idx="12">
                  <c:v>5537</c:v>
                </c:pt>
              </c:numCache>
            </c:numRef>
          </c:val>
          <c:extLst>
            <c:ext xmlns:c16="http://schemas.microsoft.com/office/drawing/2014/chart" uri="{C3380CC4-5D6E-409C-BE32-E72D297353CC}">
              <c16:uniqueId val="{00000007-5D61-41C3-92AC-1C3CC92F409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17078</c:v>
                </c:pt>
                <c:pt idx="3">
                  <c:v>16928</c:v>
                </c:pt>
                <c:pt idx="6">
                  <c:v>17337</c:v>
                </c:pt>
                <c:pt idx="9">
                  <c:v>16109</c:v>
                </c:pt>
                <c:pt idx="12">
                  <c:v>15011</c:v>
                </c:pt>
              </c:numCache>
            </c:numRef>
          </c:val>
          <c:extLst>
            <c:ext xmlns:c16="http://schemas.microsoft.com/office/drawing/2014/chart" uri="{C3380CC4-5D6E-409C-BE32-E72D297353CC}">
              <c16:uniqueId val="{00000008-5D61-41C3-92AC-1C3CC92F409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7190</c:v>
                </c:pt>
                <c:pt idx="3">
                  <c:v>5680</c:v>
                </c:pt>
                <c:pt idx="6">
                  <c:v>5419</c:v>
                </c:pt>
                <c:pt idx="9">
                  <c:v>4900</c:v>
                </c:pt>
                <c:pt idx="12">
                  <c:v>4307</c:v>
                </c:pt>
              </c:numCache>
            </c:numRef>
          </c:val>
          <c:extLst>
            <c:ext xmlns:c16="http://schemas.microsoft.com/office/drawing/2014/chart" uri="{C3380CC4-5D6E-409C-BE32-E72D297353CC}">
              <c16:uniqueId val="{00000009-5D61-41C3-92AC-1C3CC92F409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46051</c:v>
                </c:pt>
                <c:pt idx="3">
                  <c:v>45954</c:v>
                </c:pt>
                <c:pt idx="6">
                  <c:v>45502</c:v>
                </c:pt>
                <c:pt idx="9">
                  <c:v>44960</c:v>
                </c:pt>
                <c:pt idx="12">
                  <c:v>44755</c:v>
                </c:pt>
              </c:numCache>
            </c:numRef>
          </c:val>
          <c:extLst>
            <c:ext xmlns:c16="http://schemas.microsoft.com/office/drawing/2014/chart" uri="{C3380CC4-5D6E-409C-BE32-E72D297353CC}">
              <c16:uniqueId val="{0000000A-5D61-41C3-92AC-1C3CC92F409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17260</c:v>
                </c:pt>
                <c:pt idx="2">
                  <c:v>#N/A</c:v>
                </c:pt>
                <c:pt idx="3">
                  <c:v>#N/A</c:v>
                </c:pt>
                <c:pt idx="4">
                  <c:v>14046</c:v>
                </c:pt>
                <c:pt idx="5">
                  <c:v>#N/A</c:v>
                </c:pt>
                <c:pt idx="6">
                  <c:v>#N/A</c:v>
                </c:pt>
                <c:pt idx="7">
                  <c:v>11986</c:v>
                </c:pt>
                <c:pt idx="8">
                  <c:v>#N/A</c:v>
                </c:pt>
                <c:pt idx="9">
                  <c:v>#N/A</c:v>
                </c:pt>
                <c:pt idx="10">
                  <c:v>11025</c:v>
                </c:pt>
                <c:pt idx="11">
                  <c:v>#N/A</c:v>
                </c:pt>
                <c:pt idx="12">
                  <c:v>#N/A</c:v>
                </c:pt>
                <c:pt idx="13">
                  <c:v>10023</c:v>
                </c:pt>
                <c:pt idx="14">
                  <c:v>#N/A</c:v>
                </c:pt>
              </c:numCache>
            </c:numRef>
          </c:val>
          <c:smooth val="0"/>
          <c:extLst>
            <c:ext xmlns:c16="http://schemas.microsoft.com/office/drawing/2014/chart" uri="{C3380CC4-5D6E-409C-BE32-E72D297353CC}">
              <c16:uniqueId val="{0000000B-5D61-41C3-92AC-1C3CC92F409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3918</c:v>
                </c:pt>
                <c:pt idx="1">
                  <c:v>3740</c:v>
                </c:pt>
                <c:pt idx="2">
                  <c:v>2745</c:v>
                </c:pt>
              </c:numCache>
            </c:numRef>
          </c:val>
          <c:extLst>
            <c:ext xmlns:c16="http://schemas.microsoft.com/office/drawing/2014/chart" uri="{C3380CC4-5D6E-409C-BE32-E72D297353CC}">
              <c16:uniqueId val="{00000000-1828-4D19-B8AD-20193EBD6D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1828-4D19-B8AD-20193EBD6D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2428</c:v>
                </c:pt>
                <c:pt idx="1">
                  <c:v>2396</c:v>
                </c:pt>
                <c:pt idx="2">
                  <c:v>2461</c:v>
                </c:pt>
              </c:numCache>
            </c:numRef>
          </c:val>
          <c:extLst>
            <c:ext xmlns:c16="http://schemas.microsoft.com/office/drawing/2014/chart" uri="{C3380CC4-5D6E-409C-BE32-E72D297353CC}">
              <c16:uniqueId val="{00000002-1828-4D19-B8AD-20193EBD6D1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{5D0C78C3-D159-4046-AD0E-7BFADFD23F41}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7D5-49F0-8E31-B33C8F3C7D7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{605539E2-F019-4B95-B88B-ECAF3390B2C4}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D5-49F0-8E31-B33C8F3C7D7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{D5D46EA9-F9CD-4DEF-B3E3-D8F497814BA9}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D5-49F0-8E31-B33C8F3C7D7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{2E0CD47E-6E27-4AF9-8338-F9B78A3E8CC7}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D5-49F0-8E31-B33C8F3C7D7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{04A9B97F-21C8-4F86-99E7-A30E5031F58E}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D5-49F0-8E31-B33C8F3C7D7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{2CAD5550-D76A-445B-AA7D-4E77E5971EF9}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7D5-49F0-8E31-B33C8F3C7D7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{2E3E4AC6-0291-49F7-8751-972C0C1B57C6}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7D5-49F0-8E31-B33C8F3C7D7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{0CD13E36-451A-4BFB-83E7-B0B9BF4D0CE0}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7D5-49F0-8E31-B33C8F3C7D7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{7A491D8E-9C5A-4F53-8E8D-18E5D6A50875}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7D5-49F0-8E31-B33C8F3C7D7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55.2</c:v>
                </c:pt>
                <c:pt idx="8">
                  <c:v>56.2</c:v>
                </c:pt>
                <c:pt idx="16">
                  <c:v>57.6</c:v>
                </c:pt>
                <c:pt idx="24">
                  <c:v>58.9</c:v>
                </c:pt>
                <c:pt idx="32">
                  <c:v>60.2</c:v>
                </c:pt>
              </c:numCache>
            </c:numRef>
          </c:xVal>
          <c:yVal>
            <c:numRef>
              <c:f>公会計指標分析・財政指標組合せ分析表!$BP$51:$DC$51</c:f>
              <c:numCache>
                <c:formatCode>#,##0.0;"▲ "#,##0.0</c:formatCode>
                <c:ptCount val="40"/>
                <c:pt idx="0">
                  <c:v>76.8</c:v>
                </c:pt>
                <c:pt idx="8">
                  <c:v>63</c:v>
                </c:pt>
                <c:pt idx="16">
                  <c:v>53.6</c:v>
                </c:pt>
                <c:pt idx="24">
                  <c:v>49</c:v>
                </c:pt>
                <c:pt idx="32">
                  <c:v>43.6</c:v>
                </c:pt>
              </c:numCache>
            </c:numRef>
          </c:yVal>
          <c:smooth val="0"/>
          <c:extLst>
            <c:ext xmlns:c16="http://schemas.microsoft.com/office/drawing/2014/chart" uri="{C3380CC4-5D6E-409C-BE32-E72D297353CC}">
              <c16:uniqueId val="{00000009-57D5-49F0-8E31-B33C8F3C7D7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{08A083EB-A50E-467B-B083-30CEC7745952}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7D5-49F0-8E31-B33C8F3C7D7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{79784A7A-9D27-4400-88E3-6EBDAF79AFA7}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D5-49F0-8E31-B33C8F3C7D7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{992FC907-E48A-416F-9D91-EF0DF30E3B8A}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D5-49F0-8E31-B33C8F3C7D7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{C34F5039-A08E-458A-B117-89AB6CAF0478}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D5-49F0-8E31-B33C8F3C7D7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{69C4D4C2-8438-4CD7-AFF0-82024DD79CCE}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D5-49F0-8E31-B33C8F3C7D7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{930FB221-DFDB-4563-8D7B-571C114055A0}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7D5-49F0-8E31-B33C8F3C7D7C}"/>
                </c:ext>
              </c:extLst>
            </c:dLbl>
            <c:dLbl>
              <c:idx val="16"/>
              <c:layout>
                <c:manualLayout>
                  <c:x val="-2.7958758365093921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{7968AADE-D737-4BE9-987A-2F784CCBDABB}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7D5-49F0-8E31-B33C8F3C7D7C}"/>
                </c:ext>
              </c:extLst>
            </c:dLbl>
            <c:dLbl>
              <c:idx val="24"/>
              <c:layout>
                <c:manualLayout>
                  <c:x val="-3.6202192754712544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{0D9C42BF-C962-4029-9328-3AC94E4BDF67}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7D5-49F0-8E31-B33C8F3C7D7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{44946661-BF50-46E4-BE31-23EA874A2754}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7D5-49F0-8E31-B33C8F3C7D7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58.6</c:v>
                </c:pt>
                <c:pt idx="16">
                  <c:v>60.2</c:v>
                </c:pt>
                <c:pt idx="24">
                  <c:v>60.4</c:v>
                </c:pt>
                <c:pt idx="32">
                  <c:v>61.9</c:v>
                </c:pt>
              </c:numCache>
            </c:numRef>
          </c:xVal>
          <c:yVal>
            <c:numRef>
              <c:f>公会計指標分析・財政指標組合せ分析表!$BP$55:$DC$55</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57D5-49F0-8E31-B33C8F3C7D7C}"/>
            </c:ext>
          </c:extLst>
        </c:ser>
        <c:dLbls>
          <c:showLegendKey val="0"/>
          <c:showVal val="1"/>
          <c:showCatName val="0"/>
          <c:showSerName val="0"/>
          <c:showPercent val="0"/>
          <c:showBubbleSize val="0"/>
        </c:dLbls>
        <c:axId val="46179840"/>
        <c:axId val="46181760"/>
      </c:scatterChart>
      <c:valAx>
        <c:axId val="46179840"/>
        <c:scaling>
          <c:orientation val="maxMin"/>
          <c:max val="63"/>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{86FD1607-50DB-4379-B664-4FC97F6BE15F}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1AB-4632-83D4-67964498CD0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{129DA123-98C6-4663-AFF1-DBD5A62D78F1}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AB-4632-83D4-67964498CD0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{66A1B3E5-A963-4D7D-9664-6F55E4D2C01D}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AB-4632-83D4-67964498CD0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{025552E0-5736-45B9-B1AF-17999A7ED331}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AB-4632-83D4-67964498CD0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{A267D837-4552-4AE7-869B-679A628FC645}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AB-4632-83D4-67964498CD0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{F2B14FFF-471C-4A32-A952-502744481AFC}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1AB-4632-83D4-67964498CD0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{853DF79F-67CA-435E-9521-62061F3C27C4}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1AB-4632-83D4-67964498CD0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{1A5C3561-0075-46A5-B463-3970932D98CF}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1AB-4632-83D4-67964498CD0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{A72FBB93-DF5F-475A-A3B9-575B37F484E6}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1AB-4632-83D4-67964498CD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9.3000000000000007</c:v>
                </c:pt>
                <c:pt idx="16">
                  <c:v>8.6</c:v>
                </c:pt>
                <c:pt idx="24">
                  <c:v>8.1999999999999993</c:v>
                </c:pt>
                <c:pt idx="32">
                  <c:v>8</c:v>
                </c:pt>
              </c:numCache>
            </c:numRef>
          </c:xVal>
          <c:yVal>
            <c:numRef>
              <c:f>公会計指標分析・財政指標組合せ分析表!$BP$73:$DC$73</c:f>
              <c:numCache>
                <c:formatCode>#,##0.0;"▲ "#,##0.0</c:formatCode>
                <c:ptCount val="40"/>
                <c:pt idx="0">
                  <c:v>76.8</c:v>
                </c:pt>
                <c:pt idx="8">
                  <c:v>63</c:v>
                </c:pt>
                <c:pt idx="16">
                  <c:v>53.6</c:v>
                </c:pt>
                <c:pt idx="24">
                  <c:v>49</c:v>
                </c:pt>
                <c:pt idx="32">
                  <c:v>43.6</c:v>
                </c:pt>
              </c:numCache>
            </c:numRef>
          </c:yVal>
          <c:smooth val="0"/>
          <c:extLst>
            <c:ext xmlns:c16="http://schemas.microsoft.com/office/drawing/2014/chart" uri="{C3380CC4-5D6E-409C-BE32-E72D297353CC}">
              <c16:uniqueId val="{00000009-31AB-4632-83D4-67964498CD0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{BD4D9A80-1532-4964-AD9B-29FE3643034E}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1AB-4632-83D4-67964498CD0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{89DB65EA-6D23-4D59-A2B8-D6A620A1C3A2}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AB-4632-83D4-67964498CD0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{C1BD9FAA-213C-4F08-B1D1-F73A90EE268C}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AB-4632-83D4-67964498CD0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{5308FA57-2C52-47C9-ADEF-D8757E96BCA0}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AB-4632-83D4-67964498CD0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{B5458814-F522-44D9-A2F6-CD4641D1CD8C}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AB-4632-83D4-67964498CD0E}"/>
                </c:ext>
              </c:extLst>
            </c:dLbl>
            <c:dLbl>
              <c:idx val="8"/>
              <c:layout>
                <c:manualLayout>
                  <c:x val="-3.2988839265201846E-2"/>
                  <c:y val="-7.508714596203730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{AC251936-6C34-4438-B76B-239C5EDB6D5C}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1AB-4632-83D4-67964498CD0E}"/>
                </c:ext>
              </c:extLst>
            </c:dLbl>
            <c:dLbl>
              <c:idx val="16"/>
              <c:layout>
                <c:manualLayout>
                  <c:x val="-2.3580153741534108E-2"/>
                  <c:y val="-5.718343702715310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{12F601C1-1B60-47D7-B18E-2E7BC3C06400}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1AB-4632-83D4-67964498CD0E}"/>
                </c:ext>
              </c:extLst>
            </c:dLbl>
            <c:dLbl>
              <c:idx val="24"/>
              <c:layout>
                <c:manualLayout>
                  <c:x val="-3.8397332956560892E-2"/>
                  <c:y val="-7.944204665091682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{A52A66E7-2F71-4078-89F5-8250ECB6ED9D}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1AB-4632-83D4-67964498CD0E}"/>
                </c:ext>
              </c:extLst>
            </c:dLbl>
            <c:dLbl>
              <c:idx val="32"/>
              <c:layout>
                <c:manualLayout>
                  <c:x val="-3.1570342725075584E-2"/>
                  <c:y val="-3.7953958711068582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{DB3F9F35-38EC-46BA-B6BD-6B27B6C9F718}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1AB-4632-83D4-67964498CD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5.3</c:v>
                </c:pt>
                <c:pt idx="16">
                  <c:v>5</c:v>
                </c:pt>
                <c:pt idx="24">
                  <c:v>5.0999999999999996</c:v>
                </c:pt>
                <c:pt idx="32">
                  <c:v>5.2</c:v>
                </c:pt>
              </c:numCache>
            </c:numRef>
          </c:xVal>
          <c:yVal>
            <c:numRef>
              <c:f>公会計指標分析・財政指標組合せ分析表!$BP$77:$DC$77</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31AB-4632-83D4-67964498CD0E}"/>
            </c:ext>
          </c:extLst>
        </c:ser>
        <c:dLbls>
          <c:showLegendKey val="0"/>
          <c:showVal val="1"/>
          <c:showCatName val="0"/>
          <c:showSerName val="0"/>
          <c:showPercent val="0"/>
          <c:showBubbleSize val="0"/>
        </c:dLbls>
        <c:axId val="84219776"/>
        <c:axId val="84234240"/>
      </c:scatterChart>
      <c:valAx>
        <c:axId val="84219776"/>
        <c:scaling>
          <c:orientation val="maxMin"/>
          <c:max val="11"/>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静岡県掛川市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前年度と比較して元利償還金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（公営企業債を含む）</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や組合等が起こした地方債の元利償還に対する負担金等が減少したため、実質公債費比率の分子の数値は減少した。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普通会計の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元利償還金については、過去の利率の高い起債の償還終了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百万円の減、</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公営企業債は、公共下水道事業の分流式下水道経費に係る元利償還金の減などにより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組合等について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も償還が進み</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百万円の減となった。今後も新規発行地方債の抑制に努めるなど、プライマリーバランスの黒字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幅を大きくし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、比率</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改善を図</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っていく</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減債基金についてはこれまで積立を行っていない。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静岡県掛川市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令和２年度は、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等に係る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地方債</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現在高</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に加え、幼保園建設</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に係る償還が進んだことによ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債務負担行為に基づく支出予定額も減少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した。さらに、公営企業等の地方債現在高の減少により公営企業債等繰入見込額も減少したことで、</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全体</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として将来負担額が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2,516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。一方、充当可能財源</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財政調整基金取崩額の増などによる充当可能基金の減少等により、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全体として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1,514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。結果、将来負担額の減少幅が、充当可能財源等の減少幅を上回ったため、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将来負担比率の分子としては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百万円の減となった。今後も、</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新規</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発行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地方債</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の抑制に努め将来負担額の減少を図るとともに、計画的に基金への積立を行い、充当可能財源を確保することで、将来負担比率の改善を目指</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していく</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静岡県掛川市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年度の基金残高は、前年度と比較して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百万円の減となった。これは、必要な財政需要に対応するため、財政調整基金の取崩額が大きかったこ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とに加え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文化振興事業の開催</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待機児童解消対策、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職員の退職手当支給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に対応するため、その他特定目的基金の取崩を行ったことによるものである。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財政調整基金については、企業誘致等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市税収入増収施策を展開し自主財源の確保に努めることで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市税収入の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％を目処に基金残高を確保</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また、その他特定目的基金についても、将来を見据えた積立を行うことで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、今後起こり得る突発的な財政支出や急激な税収の減などに備えたい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その他特定目的基金の主なものは、掛川市を応援するために寄せられた寄附金を活用し、寄附者の思いを実現するための事業に要する経費に充てるために設置した「ふるさと応援基金」や、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風水害・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地震・津波対策の整備に要する経費に充てるために設置した「地震・津波対策整備基金」、幼稚園・小学校・中学校等の教育施設の整備に要する経費に充てるために設置した「教育施設整備基金」等である。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年度のその他特定目的基金残高は、前年度と比較して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となった。これは、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子育て世帯のための三世代同居応援事業や待機児童解消対策事業実施のために「こども希望基金」を取り崩したこと、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職員の退職手当に充てるために「退職手当基金」を取り崩したことなど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の減額要因に対し、それを上回る「ふるさと応援基金」への積立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できたことが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主な要因となっている。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今後、「教育施設整備基金」に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いては、小学校及び中学校の再編による需要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に対応するため、計画的に取り崩していく予定である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。また、「公共施設整備基金」に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いても、公共施設マネジメントを推進していく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なかで発生する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再配置に伴う需要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対応するため、計画的に積立をしていく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年度の財政調整基金残高は、前年度と比較して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よる景気の後退を見越し、６月時点で既決予算の見直し（事業の中止、延伸に伴う減額補正）や、需用費等の内部留保などを進めており、税収など歳入額の減少はあったものの、財政調整基金残高の減少幅を抑えることができ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今後も企業誘致等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市税収入増収施策を展開し、自主財源の確保に努める。また、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今回の新型コロナウイルス</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ように、突発的な財政支出や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急激な税収の減など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不測</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の事態に対応するため、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市税収入の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％を目処に基金残高の確保に努め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減債基金については、これまで積立を行っていない。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現時点で積立を行う予定はない。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404E57E-C54A-4FE4-AAEF-CC3FF366DE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12E105C-71F7-4687-AD0E-63594CFFB3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63558AE-AF24-4DF2-B89E-2EF74D6F0FD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A48F608-354B-4D51-8E17-8D9EA1407C9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DE3D83B-D28F-4F86-862E-909F266027B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B54D854-EABA-4FF5-861F-17B61376C19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570CD59-F3A3-419C-B186-3AD27385FF4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36899B68-20AD-4E8B-965D-1CBF0732649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78CD01F-D0A3-468F-A4C5-EBE13535F5A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902F22E-80A6-4E5B-8DEA-B79A0BF7318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F4EA366C-384A-40A1-ACF8-F0BF2181464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5231396-1D03-4CF8-B136-044F53D6A9B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116,907
112,457
265.69
63,674,001
61,896,737
1,583,095
27,294,753
44,754,909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77ED02D-4644-48E3-A660-7597C1237D4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51EF2DA-2FA3-4EDF-8C11-A9928B340FF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DB75683-97C6-4E81-AC04-E1AB22FB3CB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E11BA99-D478-4A18-B523-48F19055741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56E13BC-B389-4068-88BC-2E5A35DFFE3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95409AF-F4FE-42EA-B359-7BAB684AE96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98B9C04-48CD-4217-BD6B-2AAF5D0FEBD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4D79FC9-26BD-44CD-816F-D736C1BA10B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491CF60-A966-415A-996B-5FD4D0B5951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D43B853-F3D7-4500-8B99-B8421B0C3A3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F1A7A79-1B33-44D3-AC31-4D2D0E7DD00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558F8A9-475F-4BCE-9098-1FD79574D82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290D640-6D70-46DD-A710-0836BD2F589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29006D7-9B98-4EC5-AED2-97D351901B4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03B3795-50C1-4A89-930A-AB65430159F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497299D-BD91-43B2-9787-39776515271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31C15B2-39E5-45B8-87CD-75894660F30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5E82749D-866A-4891-B45E-6884D5BA1CD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D4E6D2F-73E5-49FF-A1A0-C379B594B1B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ED59C741-8932-400A-8DAB-0D6F7FC220D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49D81C5D-DB2C-436D-BD0B-646CAF7D1D7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7F7FE931-8B1D-4D10-ABC8-BC74A8ACCDB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A6F3393-6175-4BEE-B976-AEA832354D0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206109B1-7163-4213-B0F0-BC874DEC579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B11EC593-DD54-426D-93EA-4EAF5376C1C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81938DF5-C3E8-4786-908D-0065F58E1F3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F633B0B-AAFC-400B-8538-FDEBFA25906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93D4C20-728A-4CC5-8CBF-13AABEA5887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DCAE2E51-7916-4961-9D8C-598E38F6DBE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C4E26ACD-16DF-4119-998D-D31489F6A36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14838A87-3904-4267-B097-88C204A2E0F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18849163-DC3B-4353-A41E-18B5AD95EB0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20D4CC6-6646-43D1-B311-4078228A24A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5EE64100-8878-44AB-9E95-CF95200C128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D62BB534-6718-4814-8A45-72CF123C2AE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本市の令和２年度の有形固定資産減価償却率は</a:t>
          </a:r>
          <a:r>
            <a:rPr kumimoji="1" lang="en-US" altLang="ja-JP" sz="1100">
              <a:latin typeface="ＭＳ Ｐゴシック" panose="020B0600070205080204" pitchFamily="50" charset="-128"/>
              <a:ea typeface="ＭＳ Ｐゴシック" panose="020B0600070205080204" pitchFamily="50" charset="-128"/>
            </a:rPr>
            <a:t>60.2%</a:t>
          </a:r>
          <a:r>
            <a:rPr kumimoji="1" lang="ja-JP" altLang="en-US" sz="1100">
              <a:latin typeface="ＭＳ Ｐゴシック" panose="020B0600070205080204" pitchFamily="50" charset="-128"/>
              <a:ea typeface="ＭＳ Ｐゴシック" panose="020B0600070205080204" pitchFamily="50" charset="-128"/>
            </a:rPr>
            <a:t>であり、類似団体内平均値よりも</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ポイント低い値となっているが、上昇傾向にある。大規模施設としては、</a:t>
          </a:r>
          <a:r>
            <a:rPr kumimoji="1" lang="en-US" altLang="ja-JP" sz="1100">
              <a:latin typeface="ＭＳ Ｐゴシック" panose="020B0600070205080204" pitchFamily="50" charset="-128"/>
              <a:ea typeface="ＭＳ Ｐゴシック" panose="020B0600070205080204" pitchFamily="50" charset="-128"/>
            </a:rPr>
            <a:t>H7</a:t>
          </a:r>
          <a:r>
            <a:rPr kumimoji="1" lang="ja-JP" altLang="en-US" sz="1100">
              <a:latin typeface="ＭＳ Ｐゴシック" panose="020B0600070205080204" pitchFamily="50" charset="-128"/>
              <a:ea typeface="ＭＳ Ｐゴシック" panose="020B0600070205080204" pitchFamily="50" charset="-128"/>
            </a:rPr>
            <a:t>竣工の市役所本庁舎や</a:t>
          </a:r>
          <a:r>
            <a:rPr kumimoji="1" lang="en-US" altLang="ja-JP" sz="1100">
              <a:latin typeface="ＭＳ Ｐゴシック" panose="020B0600070205080204" pitchFamily="50" charset="-128"/>
              <a:ea typeface="ＭＳ Ｐゴシック" panose="020B0600070205080204" pitchFamily="50" charset="-128"/>
            </a:rPr>
            <a:t>H15</a:t>
          </a:r>
          <a:r>
            <a:rPr kumimoji="1" lang="ja-JP" altLang="en-US" sz="1100">
              <a:latin typeface="ＭＳ Ｐゴシック" panose="020B0600070205080204" pitchFamily="50" charset="-128"/>
              <a:ea typeface="ＭＳ Ｐゴシック" panose="020B0600070205080204" pitchFamily="50" charset="-128"/>
            </a:rPr>
            <a:t>竣工の総合体育館、各小中学校など、公共施設の老朽化に伴い今後も有形固定資産減価償却率は上昇していくと考えられる。既存施設の長寿命化と併せて、公共施設再配置方針の推進などにより施設の総量を減らすことで、上昇し続ける有形固定資産減価償却率を抑えるよう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4481977-920A-4EAF-A163-0300C1D966F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3183C41-0B2E-4FF7-A493-E8B2721089F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70548C35-D36A-45D5-B86C-FD838016164D}"/>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2" name="直線コネクタ 51">
          <a:extLst>
            <a:ext uri="{FF2B5EF4-FFF2-40B4-BE49-F238E27FC236}">
              <a16:creationId xmlns:a16="http://schemas.microsoft.com/office/drawing/2014/main" id="{C99FA606-BB26-462B-8342-B19E873B0572}"/>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3" name="テキスト ボックス 52">
          <a:extLst>
            <a:ext uri="{FF2B5EF4-FFF2-40B4-BE49-F238E27FC236}">
              <a16:creationId xmlns:a16="http://schemas.microsoft.com/office/drawing/2014/main" id="{DA3B6FD7-8E8A-4320-9CEB-8502F32A490B}"/>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a:extLst>
            <a:ext uri="{FF2B5EF4-FFF2-40B4-BE49-F238E27FC236}">
              <a16:creationId xmlns:a16="http://schemas.microsoft.com/office/drawing/2014/main" id="{D85B6D30-D744-49A5-A2BE-455570011FD5}"/>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a:extLst>
            <a:ext uri="{FF2B5EF4-FFF2-40B4-BE49-F238E27FC236}">
              <a16:creationId xmlns:a16="http://schemas.microsoft.com/office/drawing/2014/main" id="{189CDDF4-0EEE-49EF-840B-B8CEF423036E}"/>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6" name="直線コネクタ 55">
          <a:extLst>
            <a:ext uri="{FF2B5EF4-FFF2-40B4-BE49-F238E27FC236}">
              <a16:creationId xmlns:a16="http://schemas.microsoft.com/office/drawing/2014/main" id="{78D30C25-77B4-4752-9260-A38F0922D1AD}"/>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7" name="テキスト ボックス 56">
          <a:extLst>
            <a:ext uri="{FF2B5EF4-FFF2-40B4-BE49-F238E27FC236}">
              <a16:creationId xmlns:a16="http://schemas.microsoft.com/office/drawing/2014/main" id="{B602B038-AC2B-461C-B50B-A7DE6A356D19}"/>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a:extLst>
            <a:ext uri="{FF2B5EF4-FFF2-40B4-BE49-F238E27FC236}">
              <a16:creationId xmlns:a16="http://schemas.microsoft.com/office/drawing/2014/main" id="{B4CC0C50-9774-4251-9AF0-9C917691A57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a:extLst>
            <a:ext uri="{FF2B5EF4-FFF2-40B4-BE49-F238E27FC236}">
              <a16:creationId xmlns:a16="http://schemas.microsoft.com/office/drawing/2014/main" id="{C9130910-C1C5-46EE-B30A-BA36781C409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a:extLst>
            <a:ext uri="{FF2B5EF4-FFF2-40B4-BE49-F238E27FC236}">
              <a16:creationId xmlns:a16="http://schemas.microsoft.com/office/drawing/2014/main" id="{A2B66A71-5CE7-43BD-819D-9BC568755DA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101600</xdr:rowOff>
    </xdr:from>
    <xdr:to>
      <xdr:col>23</xdr:col>
      <xdr:colOff>85090</xdr:colOff>
      <xdr:row>33</xdr:row>
      <xdr:rowOff>110490</xdr:rowOff>
    </xdr:to>
    <xdr:cxnSp macro="">
      <xdr:nvCxnSpPr>
        <xdr:cNvPr id="61" name="直線コネクタ 60">
          <a:extLst>
            <a:ext uri="{FF2B5EF4-FFF2-40B4-BE49-F238E27FC236}">
              <a16:creationId xmlns:a16="http://schemas.microsoft.com/office/drawing/2014/main" id="{56B5C6E5-2E83-4F94-AA96-8AB191FC7EDA}"/>
            </a:ext>
          </a:extLst>
        </xdr:cNvPr>
        <xdr:cNvCxnSpPr/>
      </xdr:nvCxnSpPr>
      <xdr:spPr>
        <a:xfrm flipV="1">
          <a:off x="4760595" y="5330825"/>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2" name="有形固定資産減価償却率最小値テキスト">
          <a:extLst>
            <a:ext uri="{FF2B5EF4-FFF2-40B4-BE49-F238E27FC236}">
              <a16:creationId xmlns:a16="http://schemas.microsoft.com/office/drawing/2014/main" id="{677DF34F-DAC0-4A16-A65E-D619F707CA48}"/>
            </a:ext>
          </a:extLst>
        </xdr:cNvPr>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3" name="直線コネクタ 62">
          <a:extLst>
            <a:ext uri="{FF2B5EF4-FFF2-40B4-BE49-F238E27FC236}">
              <a16:creationId xmlns:a16="http://schemas.microsoft.com/office/drawing/2014/main" id="{F1BD0F82-4B4A-40AB-AF56-57951F7B1A0F}"/>
            </a:ext>
          </a:extLst>
        </xdr:cNvPr>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48277</xdr:rowOff>
    </xdr:from>
    <xdr:ext cx="405111" cy="259045"/>
    <xdr:sp macro="" textlink="">
      <xdr:nvSpPr>
        <xdr:cNvPr id="64" name="有形固定資産減価償却率最大値テキスト">
          <a:extLst>
            <a:ext uri="{FF2B5EF4-FFF2-40B4-BE49-F238E27FC236}">
              <a16:creationId xmlns:a16="http://schemas.microsoft.com/office/drawing/2014/main" id="{266231D4-B23F-45B0-8CAF-8D7CF37296CE}"/>
            </a:ext>
          </a:extLst>
        </xdr:cNvPr>
        <xdr:cNvSpPr txBox="1"/>
      </xdr:nvSpPr>
      <xdr:spPr>
        <a:xfrm>
          <a:off x="4813300" y="51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101600</xdr:rowOff>
    </xdr:from>
    <xdr:to>
      <xdr:col>23</xdr:col>
      <xdr:colOff>174625</xdr:colOff>
      <xdr:row>26</xdr:row>
      <xdr:rowOff>101600</xdr:rowOff>
    </xdr:to>
    <xdr:cxnSp macro="">
      <xdr:nvCxnSpPr>
        <xdr:cNvPr id="65" name="直線コネクタ 64">
          <a:extLst>
            <a:ext uri="{FF2B5EF4-FFF2-40B4-BE49-F238E27FC236}">
              <a16:creationId xmlns:a16="http://schemas.microsoft.com/office/drawing/2014/main" id="{54B86297-6746-4544-B3E5-F1C04842CA38}"/>
            </a:ext>
          </a:extLst>
        </xdr:cNvPr>
        <xdr:cNvCxnSpPr/>
      </xdr:nvCxnSpPr>
      <xdr:spPr>
        <a:xfrm>
          <a:off x="4673600" y="533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147655</xdr:rowOff>
    </xdr:from>
    <xdr:ext cx="405111" cy="259045"/>
    <xdr:sp macro="" textlink="">
      <xdr:nvSpPr>
        <xdr:cNvPr id="66" name="有形固定資産減価償却率平均値テキスト">
          <a:extLst>
            <a:ext uri="{FF2B5EF4-FFF2-40B4-BE49-F238E27FC236}">
              <a16:creationId xmlns:a16="http://schemas.microsoft.com/office/drawing/2014/main" id="{72BEBD5E-BC06-4C66-9BFD-FC11FB3382E8}"/>
            </a:ext>
          </a:extLst>
        </xdr:cNvPr>
        <xdr:cNvSpPr txBox="1"/>
      </xdr:nvSpPr>
      <xdr:spPr>
        <a:xfrm>
          <a:off x="4813300" y="6062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169228</xdr:rowOff>
    </xdr:from>
    <xdr:to>
      <xdr:col>23</xdr:col>
      <xdr:colOff>136525</xdr:colOff>
      <xdr:row>31</xdr:row>
      <xdr:rowOff>99378</xdr:rowOff>
    </xdr:to>
    <xdr:sp macro="" textlink="">
      <xdr:nvSpPr>
        <xdr:cNvPr id="67" name="フローチャート: 判断 66">
          <a:extLst>
            <a:ext uri="{FF2B5EF4-FFF2-40B4-BE49-F238E27FC236}">
              <a16:creationId xmlns:a16="http://schemas.microsoft.com/office/drawing/2014/main" id="{403836F3-CA60-4DDA-A3EC-8774E2128491}"/>
            </a:ext>
          </a:extLst>
        </xdr:cNvPr>
        <xdr:cNvSpPr/>
      </xdr:nvSpPr>
      <xdr:spPr>
        <a:xfrm>
          <a:off x="4711700" y="608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68" name="フローチャート: 判断 67">
          <a:extLst>
            <a:ext uri="{FF2B5EF4-FFF2-40B4-BE49-F238E27FC236}">
              <a16:creationId xmlns:a16="http://schemas.microsoft.com/office/drawing/2014/main" id="{230853F1-C9FE-4615-81FD-E25EDDE074EA}"/>
            </a:ext>
          </a:extLst>
        </xdr:cNvPr>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77470</xdr:rowOff>
    </xdr:from>
    <xdr:to>
      <xdr:col>15</xdr:col>
      <xdr:colOff>187325</xdr:colOff>
      <xdr:row>31</xdr:row>
      <xdr:rowOff>7620</xdr:rowOff>
    </xdr:to>
    <xdr:sp macro="" textlink="">
      <xdr:nvSpPr>
        <xdr:cNvPr id="69" name="フローチャート: 判断 68">
          <a:extLst>
            <a:ext uri="{FF2B5EF4-FFF2-40B4-BE49-F238E27FC236}">
              <a16:creationId xmlns:a16="http://schemas.microsoft.com/office/drawing/2014/main" id="{D44241DA-AC21-4D00-A386-CFAAD376E0CD}"/>
            </a:ext>
          </a:extLst>
        </xdr:cNvPr>
        <xdr:cNvSpPr/>
      </xdr:nvSpPr>
      <xdr:spPr>
        <a:xfrm>
          <a:off x="3238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70" name="フローチャート: 判断 69">
          <a:extLst>
            <a:ext uri="{FF2B5EF4-FFF2-40B4-BE49-F238E27FC236}">
              <a16:creationId xmlns:a16="http://schemas.microsoft.com/office/drawing/2014/main" id="{0767623F-0E55-4809-8D73-820A8C4CE2F5}"/>
            </a:ext>
          </a:extLst>
        </xdr:cNvPr>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86995</xdr:rowOff>
    </xdr:from>
    <xdr:to>
      <xdr:col>7</xdr:col>
      <xdr:colOff>187325</xdr:colOff>
      <xdr:row>30</xdr:row>
      <xdr:rowOff>17145</xdr:rowOff>
    </xdr:to>
    <xdr:sp macro="" textlink="">
      <xdr:nvSpPr>
        <xdr:cNvPr id="71" name="フローチャート: 判断 70">
          <a:extLst>
            <a:ext uri="{FF2B5EF4-FFF2-40B4-BE49-F238E27FC236}">
              <a16:creationId xmlns:a16="http://schemas.microsoft.com/office/drawing/2014/main" id="{9756FD0D-6FF5-4603-A803-74BE431AC90F}"/>
            </a:ext>
          </a:extLst>
        </xdr:cNvPr>
        <xdr:cNvSpPr/>
      </xdr:nvSpPr>
      <xdr:spPr>
        <a:xfrm>
          <a:off x="1714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30CF2A80-4D04-44D1-8CD5-177EA1B54A0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8611BEF2-1AF0-4F02-B4BE-27F78ACD8D5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9C801353-7604-400B-B499-B008602EE62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F2AA7A8-1376-44A7-A105-1D7C18F64B7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76BFA88-E401-4673-8C5D-8F1434DAEBE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77" name="楕円 76">
          <a:extLst>
            <a:ext uri="{FF2B5EF4-FFF2-40B4-BE49-F238E27FC236}">
              <a16:creationId xmlns:a16="http://schemas.microsoft.com/office/drawing/2014/main" id="{CF2891D3-9286-4570-83E1-6E463F075A95}"/>
            </a:ext>
          </a:extLst>
        </xdr:cNvPr>
        <xdr:cNvSpPr/>
      </xdr:nvSpPr>
      <xdr:spPr>
        <a:xfrm>
          <a:off x="47117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100347</xdr:rowOff>
    </xdr:from>
    <xdr:ext cx="405111" cy="259045"/>
    <xdr:sp macro="" textlink="">
      <xdr:nvSpPr>
        <xdr:cNvPr id="78" name="有形固定資産減価償却率該当値テキスト">
          <a:extLst>
            <a:ext uri="{FF2B5EF4-FFF2-40B4-BE49-F238E27FC236}">
              <a16:creationId xmlns:a16="http://schemas.microsoft.com/office/drawing/2014/main" id="{D58394C4-F45E-45C6-BE9D-99F9C23C1094}"/>
            </a:ext>
          </a:extLst>
        </xdr:cNvPr>
        <xdr:cNvSpPr txBox="1"/>
      </xdr:nvSpPr>
      <xdr:spPr>
        <a:xfrm>
          <a:off x="4813300" y="5843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7303</xdr:rowOff>
    </xdr:from>
    <xdr:to>
      <xdr:col>19</xdr:col>
      <xdr:colOff>187325</xdr:colOff>
      <xdr:row>30</xdr:row>
      <xdr:rowOff>108903</xdr:rowOff>
    </xdr:to>
    <xdr:sp macro="" textlink="">
      <xdr:nvSpPr>
        <xdr:cNvPr id="79" name="楕円 78">
          <a:extLst>
            <a:ext uri="{FF2B5EF4-FFF2-40B4-BE49-F238E27FC236}">
              <a16:creationId xmlns:a16="http://schemas.microsoft.com/office/drawing/2014/main" id="{7789F364-59B1-42BB-97FE-535958F986B9}"/>
            </a:ext>
          </a:extLst>
        </xdr:cNvPr>
        <xdr:cNvSpPr/>
      </xdr:nvSpPr>
      <xdr:spPr>
        <a:xfrm>
          <a:off x="4000500" y="5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58103</xdr:rowOff>
    </xdr:from>
    <xdr:to>
      <xdr:col>23</xdr:col>
      <xdr:colOff>85725</xdr:colOff>
      <xdr:row>30</xdr:row>
      <xdr:rowOff>128270</xdr:rowOff>
    </xdr:to>
    <xdr:cxnSp macro="">
      <xdr:nvCxnSpPr>
        <xdr:cNvPr id="80" name="直線コネクタ 79">
          <a:extLst>
            <a:ext uri="{FF2B5EF4-FFF2-40B4-BE49-F238E27FC236}">
              <a16:creationId xmlns:a16="http://schemas.microsoft.com/office/drawing/2014/main" id="{A3505302-8868-4257-85DE-3F9CC2430738}"/>
            </a:ext>
          </a:extLst>
        </xdr:cNvPr>
        <xdr:cNvCxnSpPr/>
      </xdr:nvCxnSpPr>
      <xdr:spPr>
        <a:xfrm>
          <a:off x="4051300" y="5973128"/>
          <a:ext cx="711200" cy="7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108585</xdr:rowOff>
    </xdr:from>
    <xdr:to>
      <xdr:col>15</xdr:col>
      <xdr:colOff>187325</xdr:colOff>
      <xdr:row>30</xdr:row>
      <xdr:rowOff>38735</xdr:rowOff>
    </xdr:to>
    <xdr:sp macro="" textlink="">
      <xdr:nvSpPr>
        <xdr:cNvPr id="81" name="楕円 80">
          <a:extLst>
            <a:ext uri="{FF2B5EF4-FFF2-40B4-BE49-F238E27FC236}">
              <a16:creationId xmlns:a16="http://schemas.microsoft.com/office/drawing/2014/main" id="{77262E68-21CA-470F-B0E5-973C5C170EBA}"/>
            </a:ext>
          </a:extLst>
        </xdr:cNvPr>
        <xdr:cNvSpPr/>
      </xdr:nvSpPr>
      <xdr:spPr>
        <a:xfrm>
          <a:off x="3238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159385</xdr:rowOff>
    </xdr:from>
    <xdr:to>
      <xdr:col>19</xdr:col>
      <xdr:colOff>136525</xdr:colOff>
      <xdr:row>30</xdr:row>
      <xdr:rowOff>58103</xdr:rowOff>
    </xdr:to>
    <xdr:cxnSp macro="">
      <xdr:nvCxnSpPr>
        <xdr:cNvPr id="82" name="直線コネクタ 81">
          <a:extLst>
            <a:ext uri="{FF2B5EF4-FFF2-40B4-BE49-F238E27FC236}">
              <a16:creationId xmlns:a16="http://schemas.microsoft.com/office/drawing/2014/main" id="{611B3049-3915-4944-B35F-3664C30E3337}"/>
            </a:ext>
          </a:extLst>
        </xdr:cNvPr>
        <xdr:cNvCxnSpPr/>
      </xdr:nvCxnSpPr>
      <xdr:spPr>
        <a:xfrm>
          <a:off x="3289300" y="5902960"/>
          <a:ext cx="762000" cy="7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33020</xdr:rowOff>
    </xdr:from>
    <xdr:to>
      <xdr:col>11</xdr:col>
      <xdr:colOff>187325</xdr:colOff>
      <xdr:row>29</xdr:row>
      <xdr:rowOff>134620</xdr:rowOff>
    </xdr:to>
    <xdr:sp macro="" textlink="">
      <xdr:nvSpPr>
        <xdr:cNvPr id="83" name="楕円 82">
          <a:extLst>
            <a:ext uri="{FF2B5EF4-FFF2-40B4-BE49-F238E27FC236}">
              <a16:creationId xmlns:a16="http://schemas.microsoft.com/office/drawing/2014/main" id="{006EA619-E058-489B-B262-33A5487990AF}"/>
            </a:ext>
          </a:extLst>
        </xdr:cNvPr>
        <xdr:cNvSpPr/>
      </xdr:nvSpPr>
      <xdr:spPr>
        <a:xfrm>
          <a:off x="2476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83820</xdr:rowOff>
    </xdr:from>
    <xdr:to>
      <xdr:col>15</xdr:col>
      <xdr:colOff>136525</xdr:colOff>
      <xdr:row>29</xdr:row>
      <xdr:rowOff>159385</xdr:rowOff>
    </xdr:to>
    <xdr:cxnSp macro="">
      <xdr:nvCxnSpPr>
        <xdr:cNvPr id="84" name="直線コネクタ 83">
          <a:extLst>
            <a:ext uri="{FF2B5EF4-FFF2-40B4-BE49-F238E27FC236}">
              <a16:creationId xmlns:a16="http://schemas.microsoft.com/office/drawing/2014/main" id="{C0219BF1-5C40-4182-8008-E4BD4799673A}"/>
            </a:ext>
          </a:extLst>
        </xdr:cNvPr>
        <xdr:cNvCxnSpPr/>
      </xdr:nvCxnSpPr>
      <xdr:spPr>
        <a:xfrm>
          <a:off x="2527300" y="5827395"/>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150495</xdr:rowOff>
    </xdr:from>
    <xdr:to>
      <xdr:col>7</xdr:col>
      <xdr:colOff>187325</xdr:colOff>
      <xdr:row>29</xdr:row>
      <xdr:rowOff>80645</xdr:rowOff>
    </xdr:to>
    <xdr:sp macro="" textlink="">
      <xdr:nvSpPr>
        <xdr:cNvPr id="85" name="楕円 84">
          <a:extLst>
            <a:ext uri="{FF2B5EF4-FFF2-40B4-BE49-F238E27FC236}">
              <a16:creationId xmlns:a16="http://schemas.microsoft.com/office/drawing/2014/main" id="{161E9776-43FA-4C9E-BA34-6BE73045BF0C}"/>
            </a:ext>
          </a:extLst>
        </xdr:cNvPr>
        <xdr:cNvSpPr/>
      </xdr:nvSpPr>
      <xdr:spPr>
        <a:xfrm>
          <a:off x="1714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29845</xdr:rowOff>
    </xdr:from>
    <xdr:to>
      <xdr:col>11</xdr:col>
      <xdr:colOff>136525</xdr:colOff>
      <xdr:row>29</xdr:row>
      <xdr:rowOff>83820</xdr:rowOff>
    </xdr:to>
    <xdr:cxnSp macro="">
      <xdr:nvCxnSpPr>
        <xdr:cNvPr id="86" name="直線コネクタ 85">
          <a:extLst>
            <a:ext uri="{FF2B5EF4-FFF2-40B4-BE49-F238E27FC236}">
              <a16:creationId xmlns:a16="http://schemas.microsoft.com/office/drawing/2014/main" id="{AC0CA1DA-9A5E-4263-9E2D-910E7A7D7E99}"/>
            </a:ext>
          </a:extLst>
        </xdr:cNvPr>
        <xdr:cNvCxnSpPr/>
      </xdr:nvCxnSpPr>
      <xdr:spPr>
        <a:xfrm>
          <a:off x="1765300" y="577342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87" name="n_1aveValue有形固定資産減価償却率">
          <a:extLst>
            <a:ext uri="{FF2B5EF4-FFF2-40B4-BE49-F238E27FC236}">
              <a16:creationId xmlns:a16="http://schemas.microsoft.com/office/drawing/2014/main" id="{3AE47B19-0E3C-4432-A7F7-6A62CF709305}"/>
            </a:ext>
          </a:extLst>
        </xdr:cNvPr>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170197</xdr:rowOff>
    </xdr:from>
    <xdr:ext cx="405111" cy="259045"/>
    <xdr:sp macro="" textlink="">
      <xdr:nvSpPr>
        <xdr:cNvPr id="88" name="n_2aveValue有形固定資産減価償却率">
          <a:extLst>
            <a:ext uri="{FF2B5EF4-FFF2-40B4-BE49-F238E27FC236}">
              <a16:creationId xmlns:a16="http://schemas.microsoft.com/office/drawing/2014/main" id="{040272C7-1F6B-432D-850A-163CDAEFD575}"/>
            </a:ext>
          </a:extLst>
        </xdr:cNvPr>
        <xdr:cNvSpPr txBox="1"/>
      </xdr:nvSpPr>
      <xdr:spPr>
        <a:xfrm>
          <a:off x="3086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83837</xdr:rowOff>
    </xdr:from>
    <xdr:ext cx="405111" cy="259045"/>
    <xdr:sp macro="" textlink="">
      <xdr:nvSpPr>
        <xdr:cNvPr id="89" name="n_3aveValue有形固定資産減価償却率">
          <a:extLst>
            <a:ext uri="{FF2B5EF4-FFF2-40B4-BE49-F238E27FC236}">
              <a16:creationId xmlns:a16="http://schemas.microsoft.com/office/drawing/2014/main" id="{1FE2EF40-C1A3-4122-BD91-3A3FC358EF23}"/>
            </a:ext>
          </a:extLst>
        </xdr:cNvPr>
        <xdr:cNvSpPr txBox="1"/>
      </xdr:nvSpPr>
      <xdr:spPr>
        <a:xfrm>
          <a:off x="2324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8272</xdr:rowOff>
    </xdr:from>
    <xdr:ext cx="405111" cy="259045"/>
    <xdr:sp macro="" textlink="">
      <xdr:nvSpPr>
        <xdr:cNvPr id="90" name="n_4aveValue有形固定資産減価償却率">
          <a:extLst>
            <a:ext uri="{FF2B5EF4-FFF2-40B4-BE49-F238E27FC236}">
              <a16:creationId xmlns:a16="http://schemas.microsoft.com/office/drawing/2014/main" id="{792D082A-D39D-4005-9FCC-38EA60535F14}"/>
            </a:ext>
          </a:extLst>
        </xdr:cNvPr>
        <xdr:cNvSpPr txBox="1"/>
      </xdr:nvSpPr>
      <xdr:spPr>
        <a:xfrm>
          <a:off x="1562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125430</xdr:rowOff>
    </xdr:from>
    <xdr:ext cx="405111" cy="259045"/>
    <xdr:sp macro="" textlink="">
      <xdr:nvSpPr>
        <xdr:cNvPr id="91" name="n_1mainValue有形固定資産減価償却率">
          <a:extLst>
            <a:ext uri="{FF2B5EF4-FFF2-40B4-BE49-F238E27FC236}">
              <a16:creationId xmlns:a16="http://schemas.microsoft.com/office/drawing/2014/main" id="{56E1E0DE-8B9E-43E0-A1AE-F528EBA0E96C}"/>
            </a:ext>
          </a:extLst>
        </xdr:cNvPr>
        <xdr:cNvSpPr txBox="1"/>
      </xdr:nvSpPr>
      <xdr:spPr>
        <a:xfrm>
          <a:off x="3836044" y="569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55262</xdr:rowOff>
    </xdr:from>
    <xdr:ext cx="405111" cy="259045"/>
    <xdr:sp macro="" textlink="">
      <xdr:nvSpPr>
        <xdr:cNvPr id="92" name="n_2mainValue有形固定資産減価償却率">
          <a:extLst>
            <a:ext uri="{FF2B5EF4-FFF2-40B4-BE49-F238E27FC236}">
              <a16:creationId xmlns:a16="http://schemas.microsoft.com/office/drawing/2014/main" id="{3BE0D4D8-B989-4D55-ACF3-6B56EB71CA5C}"/>
            </a:ext>
          </a:extLst>
        </xdr:cNvPr>
        <xdr:cNvSpPr txBox="1"/>
      </xdr:nvSpPr>
      <xdr:spPr>
        <a:xfrm>
          <a:off x="30867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151147</xdr:rowOff>
    </xdr:from>
    <xdr:ext cx="405111" cy="259045"/>
    <xdr:sp macro="" textlink="">
      <xdr:nvSpPr>
        <xdr:cNvPr id="93" name="n_3mainValue有形固定資産減価償却率">
          <a:extLst>
            <a:ext uri="{FF2B5EF4-FFF2-40B4-BE49-F238E27FC236}">
              <a16:creationId xmlns:a16="http://schemas.microsoft.com/office/drawing/2014/main" id="{9904B3FA-80EB-49F6-867D-439A142772F6}"/>
            </a:ext>
          </a:extLst>
        </xdr:cNvPr>
        <xdr:cNvSpPr txBox="1"/>
      </xdr:nvSpPr>
      <xdr:spPr>
        <a:xfrm>
          <a:off x="2324744" y="55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97172</xdr:rowOff>
    </xdr:from>
    <xdr:ext cx="405111" cy="259045"/>
    <xdr:sp macro="" textlink="">
      <xdr:nvSpPr>
        <xdr:cNvPr id="94" name="n_4mainValue有形固定資産減価償却率">
          <a:extLst>
            <a:ext uri="{FF2B5EF4-FFF2-40B4-BE49-F238E27FC236}">
              <a16:creationId xmlns:a16="http://schemas.microsoft.com/office/drawing/2014/main" id="{A37DD829-0105-4A3B-96E0-17F54C1E5981}"/>
            </a:ext>
          </a:extLst>
        </xdr:cNvPr>
        <xdr:cNvSpPr txBox="1"/>
      </xdr:nvSpPr>
      <xdr:spPr>
        <a:xfrm>
          <a:off x="1562744"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C3566D01-A700-491A-A7F0-26805B2C5C3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0C4B296C-2304-4B29-BB1A-C6C78C06A30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C5AF3D2E-6591-487F-8319-3EAE3CBB07E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F8FF4D0F-136D-4602-9C32-F15EB72AD5B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4CB1A287-EEB6-4CEF-9EA9-F4990691287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5C896EF2-5EBE-42C1-BD2E-561D2D14C52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ED2F98D9-EB1F-4847-B19A-9BC8895D78B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DBFA504-E72D-42FF-86D1-1D3C15A224B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27D85334-5455-4433-9637-B3E9C4CB4D3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1C925034-55DA-4E02-9789-F7D5A1AA31C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37E29096-6207-49FC-A589-79D2194AF06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78142E45-1120-48C5-AAF7-A713A739DD2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7011AC1D-2AA7-4DA8-9CF7-ED934B143F6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本市の令和２年度債務償還比率は</a:t>
          </a:r>
          <a:r>
            <a:rPr kumimoji="1" lang="en-US" altLang="ja-JP" sz="1100">
              <a:latin typeface="ＭＳ Ｐゴシック" panose="020B0600070205080204" pitchFamily="50" charset="-128"/>
              <a:ea typeface="ＭＳ Ｐゴシック" panose="020B0600070205080204" pitchFamily="50" charset="-128"/>
            </a:rPr>
            <a:t>537.6%</a:t>
          </a:r>
          <a:r>
            <a:rPr kumimoji="1" lang="ja-JP" altLang="en-US" sz="1100">
              <a:latin typeface="ＭＳ Ｐゴシック" panose="020B0600070205080204" pitchFamily="50" charset="-128"/>
              <a:ea typeface="ＭＳ Ｐゴシック" panose="020B0600070205080204" pitchFamily="50" charset="-128"/>
            </a:rPr>
            <a:t>であり、類似団体内平均値や静岡県平均及び全国平均よりも低い値となっているが、前年度から</a:t>
          </a:r>
          <a:r>
            <a:rPr kumimoji="1" lang="en-US" altLang="ja-JP" sz="1100">
              <a:latin typeface="ＭＳ Ｐゴシック" panose="020B0600070205080204" pitchFamily="50" charset="-128"/>
              <a:ea typeface="ＭＳ Ｐゴシック" panose="020B0600070205080204" pitchFamily="50" charset="-128"/>
            </a:rPr>
            <a:t>5.7</a:t>
          </a:r>
          <a:r>
            <a:rPr kumimoji="1" lang="ja-JP" altLang="en-US" sz="1100">
              <a:latin typeface="ＭＳ Ｐゴシック" panose="020B0600070205080204" pitchFamily="50" charset="-128"/>
              <a:ea typeface="ＭＳ Ｐゴシック" panose="020B0600070205080204" pitchFamily="50" charset="-128"/>
            </a:rPr>
            <a:t>ポイント増加し、若干の悪化が見られる。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これは、新型コロナウイルス関連経費で一時的な支出の増加があったことが原因であり、地方債残高は減少している。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今後、社会保障給付費や国保・介護特別会計などへの繰出金増加が予想され、さらなる債務の削減を進める必要があり、債務償還比率及び将来負担額の低減に努める。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94280564-3439-407F-92EF-F927E725A97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E478CCA1-5267-4353-8908-40BD3A95522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id="{BB6776CC-E784-449A-968F-45EDF721D57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D516A714-AD37-4AF6-934D-782463C0192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a:extLst>
            <a:ext uri="{FF2B5EF4-FFF2-40B4-BE49-F238E27FC236}">
              <a16:creationId xmlns:a16="http://schemas.microsoft.com/office/drawing/2014/main" id="{555A8416-E6DA-42EC-ADB8-79AB94831C08}"/>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92EEB637-3CC0-4F7E-9A57-2A2D6E1A3823}"/>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id="{91E2E85F-B9B2-4FA8-8D89-FE345106F757}"/>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C86582D6-AB78-425A-9038-17F47655139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id="{CAB18CF1-40AF-4886-9826-12F16E815AB5}"/>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3C567A84-F9C6-4297-9E08-440B5E9E5B04}"/>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id="{0A404F43-E279-4202-AA33-B3945113209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1032CA56-D155-4AF5-BD1D-C81B081A70D5}"/>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a:extLst>
            <a:ext uri="{FF2B5EF4-FFF2-40B4-BE49-F238E27FC236}">
              <a16:creationId xmlns:a16="http://schemas.microsoft.com/office/drawing/2014/main" id="{9558C84B-8D1C-4665-BA04-3C6D0CE02171}"/>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98C8338F-BBA4-4DA7-B23B-20C515ED0AD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DFE66817-7142-4520-95F1-81BA2D572F9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148272</xdr:rowOff>
    </xdr:to>
    <xdr:cxnSp macro="">
      <xdr:nvCxnSpPr>
        <xdr:cNvPr id="123" name="直線コネクタ 122">
          <a:extLst>
            <a:ext uri="{FF2B5EF4-FFF2-40B4-BE49-F238E27FC236}">
              <a16:creationId xmlns:a16="http://schemas.microsoft.com/office/drawing/2014/main" id="{323F3B2C-EC29-4690-9359-C8B4E326B12E}"/>
            </a:ext>
          </a:extLst>
        </xdr:cNvPr>
        <xdr:cNvCxnSpPr/>
      </xdr:nvCxnSpPr>
      <xdr:spPr>
        <a:xfrm flipV="1">
          <a:off x="14793595" y="5312833"/>
          <a:ext cx="1269" cy="1264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152099</xdr:rowOff>
    </xdr:from>
    <xdr:ext cx="560923" cy="259045"/>
    <xdr:sp macro="" textlink="">
      <xdr:nvSpPr>
        <xdr:cNvPr id="124" name="債務償還比率最小値テキスト">
          <a:extLst>
            <a:ext uri="{FF2B5EF4-FFF2-40B4-BE49-F238E27FC236}">
              <a16:creationId xmlns:a16="http://schemas.microsoft.com/office/drawing/2014/main" id="{8D4DBD20-F49E-4050-B432-0BA9C455428A}"/>
            </a:ext>
          </a:extLst>
        </xdr:cNvPr>
        <xdr:cNvSpPr txBox="1"/>
      </xdr:nvSpPr>
      <xdr:spPr>
        <a:xfrm>
          <a:off x="14846300" y="6581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148272</xdr:rowOff>
    </xdr:from>
    <xdr:to>
      <xdr:col>76</xdr:col>
      <xdr:colOff>111125</xdr:colOff>
      <xdr:row>33</xdr:row>
      <xdr:rowOff>148272</xdr:rowOff>
    </xdr:to>
    <xdr:cxnSp macro="">
      <xdr:nvCxnSpPr>
        <xdr:cNvPr id="125" name="直線コネクタ 124">
          <a:extLst>
            <a:ext uri="{FF2B5EF4-FFF2-40B4-BE49-F238E27FC236}">
              <a16:creationId xmlns:a16="http://schemas.microsoft.com/office/drawing/2014/main" id="{DFB5FB25-ECF4-4CAA-BCEE-B78CF962871C}"/>
            </a:ext>
          </a:extLst>
        </xdr:cNvPr>
        <xdr:cNvCxnSpPr/>
      </xdr:nvCxnSpPr>
      <xdr:spPr>
        <a:xfrm>
          <a:off x="14706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a:extLst>
            <a:ext uri="{FF2B5EF4-FFF2-40B4-BE49-F238E27FC236}">
              <a16:creationId xmlns:a16="http://schemas.microsoft.com/office/drawing/2014/main" id="{13FE3156-579C-4965-9519-43A54C57C08F}"/>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a:extLst>
            <a:ext uri="{FF2B5EF4-FFF2-40B4-BE49-F238E27FC236}">
              <a16:creationId xmlns:a16="http://schemas.microsoft.com/office/drawing/2014/main" id="{52104D36-EDAF-443E-808D-9074893F054B}"/>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171093</xdr:rowOff>
    </xdr:from>
    <xdr:ext cx="469744" cy="259045"/>
    <xdr:sp macro="" textlink="">
      <xdr:nvSpPr>
        <xdr:cNvPr id="128" name="債務償還比率平均値テキスト">
          <a:extLst>
            <a:ext uri="{FF2B5EF4-FFF2-40B4-BE49-F238E27FC236}">
              <a16:creationId xmlns:a16="http://schemas.microsoft.com/office/drawing/2014/main" id="{8F82112C-2078-4CE8-9DD3-E609DBE60124}"/>
            </a:ext>
          </a:extLst>
        </xdr:cNvPr>
        <xdr:cNvSpPr txBox="1"/>
      </xdr:nvSpPr>
      <xdr:spPr>
        <a:xfrm>
          <a:off x="14846300" y="5914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21216</xdr:rowOff>
    </xdr:from>
    <xdr:to>
      <xdr:col>76</xdr:col>
      <xdr:colOff>73025</xdr:colOff>
      <xdr:row>30</xdr:row>
      <xdr:rowOff>122816</xdr:rowOff>
    </xdr:to>
    <xdr:sp macro="" textlink="">
      <xdr:nvSpPr>
        <xdr:cNvPr id="129" name="フローチャート: 判断 128">
          <a:extLst>
            <a:ext uri="{FF2B5EF4-FFF2-40B4-BE49-F238E27FC236}">
              <a16:creationId xmlns:a16="http://schemas.microsoft.com/office/drawing/2014/main" id="{E04EDB85-F7EC-4B71-8911-54EBD72A885F}"/>
            </a:ext>
          </a:extLst>
        </xdr:cNvPr>
        <xdr:cNvSpPr/>
      </xdr:nvSpPr>
      <xdr:spPr>
        <a:xfrm>
          <a:off x="14744700" y="593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161601</xdr:rowOff>
    </xdr:from>
    <xdr:to>
      <xdr:col>72</xdr:col>
      <xdr:colOff>123825</xdr:colOff>
      <xdr:row>30</xdr:row>
      <xdr:rowOff>91751</xdr:rowOff>
    </xdr:to>
    <xdr:sp macro="" textlink="">
      <xdr:nvSpPr>
        <xdr:cNvPr id="130" name="フローチャート: 判断 129">
          <a:extLst>
            <a:ext uri="{FF2B5EF4-FFF2-40B4-BE49-F238E27FC236}">
              <a16:creationId xmlns:a16="http://schemas.microsoft.com/office/drawing/2014/main" id="{A54159CF-637C-47EA-968E-7A128C9678F3}"/>
            </a:ext>
          </a:extLst>
        </xdr:cNvPr>
        <xdr:cNvSpPr/>
      </xdr:nvSpPr>
      <xdr:spPr>
        <a:xfrm>
          <a:off x="14033500" y="59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139771</xdr:rowOff>
    </xdr:from>
    <xdr:to>
      <xdr:col>68</xdr:col>
      <xdr:colOff>123825</xdr:colOff>
      <xdr:row>30</xdr:row>
      <xdr:rowOff>69921</xdr:rowOff>
    </xdr:to>
    <xdr:sp macro="" textlink="">
      <xdr:nvSpPr>
        <xdr:cNvPr id="131" name="フローチャート: 判断 130">
          <a:extLst>
            <a:ext uri="{FF2B5EF4-FFF2-40B4-BE49-F238E27FC236}">
              <a16:creationId xmlns:a16="http://schemas.microsoft.com/office/drawing/2014/main" id="{5FB6D5CF-9EDF-48BC-9A90-8A55DE9391DF}"/>
            </a:ext>
          </a:extLst>
        </xdr:cNvPr>
        <xdr:cNvSpPr/>
      </xdr:nvSpPr>
      <xdr:spPr>
        <a:xfrm>
          <a:off x="13271500" y="588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163999</xdr:rowOff>
    </xdr:from>
    <xdr:to>
      <xdr:col>64</xdr:col>
      <xdr:colOff>123825</xdr:colOff>
      <xdr:row>30</xdr:row>
      <xdr:rowOff>94149</xdr:rowOff>
    </xdr:to>
    <xdr:sp macro="" textlink="">
      <xdr:nvSpPr>
        <xdr:cNvPr id="132" name="フローチャート: 判断 131">
          <a:extLst>
            <a:ext uri="{FF2B5EF4-FFF2-40B4-BE49-F238E27FC236}">
              <a16:creationId xmlns:a16="http://schemas.microsoft.com/office/drawing/2014/main" id="{E16291C4-A224-487F-8D1A-372B75AA4F46}"/>
            </a:ext>
          </a:extLst>
        </xdr:cNvPr>
        <xdr:cNvSpPr/>
      </xdr:nvSpPr>
      <xdr:spPr>
        <a:xfrm>
          <a:off x="12509500" y="5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8862</xdr:rowOff>
    </xdr:from>
    <xdr:to>
      <xdr:col>60</xdr:col>
      <xdr:colOff>123825</xdr:colOff>
      <xdr:row>30</xdr:row>
      <xdr:rowOff>110462</xdr:rowOff>
    </xdr:to>
    <xdr:sp macro="" textlink="">
      <xdr:nvSpPr>
        <xdr:cNvPr id="133" name="フローチャート: 判断 132">
          <a:extLst>
            <a:ext uri="{FF2B5EF4-FFF2-40B4-BE49-F238E27FC236}">
              <a16:creationId xmlns:a16="http://schemas.microsoft.com/office/drawing/2014/main" id="{60454B1F-73EC-4A1C-BEEC-600554E1F0C4}"/>
            </a:ext>
          </a:extLst>
        </xdr:cNvPr>
        <xdr:cNvSpPr/>
      </xdr:nvSpPr>
      <xdr:spPr>
        <a:xfrm>
          <a:off x="11747500" y="59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993E93E6-7E19-4829-A1FB-7B9F88A1C50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CA2B63F0-6BDC-4300-99C9-28B0ACE8A82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6AC9A1AA-0B1B-4EE5-B42A-9E857D863ED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934E5A54-79EB-4481-BBAD-C3428F7082E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2A098003-B8D1-4EF1-9444-424346F59D6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163280</xdr:rowOff>
    </xdr:from>
    <xdr:to>
      <xdr:col>76</xdr:col>
      <xdr:colOff>73025</xdr:colOff>
      <xdr:row>30</xdr:row>
      <xdr:rowOff>93430</xdr:rowOff>
    </xdr:to>
    <xdr:sp macro="" textlink="">
      <xdr:nvSpPr>
        <xdr:cNvPr id="139" name="楕円 138">
          <a:extLst>
            <a:ext uri="{FF2B5EF4-FFF2-40B4-BE49-F238E27FC236}">
              <a16:creationId xmlns:a16="http://schemas.microsoft.com/office/drawing/2014/main" id="{1380969D-0689-4EA3-9375-0BA1665CBD7E}"/>
            </a:ext>
          </a:extLst>
        </xdr:cNvPr>
        <xdr:cNvSpPr/>
      </xdr:nvSpPr>
      <xdr:spPr>
        <a:xfrm>
          <a:off x="14744700" y="590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14707</xdr:rowOff>
    </xdr:from>
    <xdr:ext cx="469744" cy="259045"/>
    <xdr:sp macro="" textlink="">
      <xdr:nvSpPr>
        <xdr:cNvPr id="140" name="債務償還比率該当値テキスト">
          <a:extLst>
            <a:ext uri="{FF2B5EF4-FFF2-40B4-BE49-F238E27FC236}">
              <a16:creationId xmlns:a16="http://schemas.microsoft.com/office/drawing/2014/main" id="{D099AD7C-ECEF-4CD1-B3C4-5109DE5BBE31}"/>
            </a:ext>
          </a:extLst>
        </xdr:cNvPr>
        <xdr:cNvSpPr txBox="1"/>
      </xdr:nvSpPr>
      <xdr:spPr>
        <a:xfrm>
          <a:off x="14846300" y="575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156443</xdr:rowOff>
    </xdr:from>
    <xdr:to>
      <xdr:col>72</xdr:col>
      <xdr:colOff>123825</xdr:colOff>
      <xdr:row>30</xdr:row>
      <xdr:rowOff>86593</xdr:rowOff>
    </xdr:to>
    <xdr:sp macro="" textlink="">
      <xdr:nvSpPr>
        <xdr:cNvPr id="141" name="楕円 140">
          <a:extLst>
            <a:ext uri="{FF2B5EF4-FFF2-40B4-BE49-F238E27FC236}">
              <a16:creationId xmlns:a16="http://schemas.microsoft.com/office/drawing/2014/main" id="{0C1FAE27-37E3-48B6-B57E-E8DB15A7B8A4}"/>
            </a:ext>
          </a:extLst>
        </xdr:cNvPr>
        <xdr:cNvSpPr/>
      </xdr:nvSpPr>
      <xdr:spPr>
        <a:xfrm>
          <a:off x="14033500" y="590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35793</xdr:rowOff>
    </xdr:from>
    <xdr:to>
      <xdr:col>76</xdr:col>
      <xdr:colOff>22225</xdr:colOff>
      <xdr:row>30</xdr:row>
      <xdr:rowOff>42630</xdr:rowOff>
    </xdr:to>
    <xdr:cxnSp macro="">
      <xdr:nvCxnSpPr>
        <xdr:cNvPr id="142" name="直線コネクタ 141">
          <a:extLst>
            <a:ext uri="{FF2B5EF4-FFF2-40B4-BE49-F238E27FC236}">
              <a16:creationId xmlns:a16="http://schemas.microsoft.com/office/drawing/2014/main" id="{5AA25AB7-740A-4365-8492-56BBA02A932C}"/>
            </a:ext>
          </a:extLst>
        </xdr:cNvPr>
        <xdr:cNvCxnSpPr/>
      </xdr:nvCxnSpPr>
      <xdr:spPr>
        <a:xfrm>
          <a:off x="14084300" y="5950818"/>
          <a:ext cx="711200" cy="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23255</xdr:rowOff>
    </xdr:from>
    <xdr:to>
      <xdr:col>68</xdr:col>
      <xdr:colOff>123825</xdr:colOff>
      <xdr:row>30</xdr:row>
      <xdr:rowOff>124855</xdr:rowOff>
    </xdr:to>
    <xdr:sp macro="" textlink="">
      <xdr:nvSpPr>
        <xdr:cNvPr id="143" name="楕円 142">
          <a:extLst>
            <a:ext uri="{FF2B5EF4-FFF2-40B4-BE49-F238E27FC236}">
              <a16:creationId xmlns:a16="http://schemas.microsoft.com/office/drawing/2014/main" id="{1B71A755-82C6-4D84-A0E6-B9CD6D7486CA}"/>
            </a:ext>
          </a:extLst>
        </xdr:cNvPr>
        <xdr:cNvSpPr/>
      </xdr:nvSpPr>
      <xdr:spPr>
        <a:xfrm>
          <a:off x="13271500" y="593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35793</xdr:rowOff>
    </xdr:from>
    <xdr:to>
      <xdr:col>72</xdr:col>
      <xdr:colOff>73025</xdr:colOff>
      <xdr:row>30</xdr:row>
      <xdr:rowOff>74055</xdr:rowOff>
    </xdr:to>
    <xdr:cxnSp macro="">
      <xdr:nvCxnSpPr>
        <xdr:cNvPr id="144" name="直線コネクタ 143">
          <a:extLst>
            <a:ext uri="{FF2B5EF4-FFF2-40B4-BE49-F238E27FC236}">
              <a16:creationId xmlns:a16="http://schemas.microsoft.com/office/drawing/2014/main" id="{85DD7F43-150A-4123-B201-C501124CF0AA}"/>
            </a:ext>
          </a:extLst>
        </xdr:cNvPr>
        <xdr:cNvCxnSpPr/>
      </xdr:nvCxnSpPr>
      <xdr:spPr>
        <a:xfrm flipV="1">
          <a:off x="13322300" y="5950818"/>
          <a:ext cx="762000" cy="3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48204</xdr:rowOff>
    </xdr:from>
    <xdr:to>
      <xdr:col>64</xdr:col>
      <xdr:colOff>123825</xdr:colOff>
      <xdr:row>30</xdr:row>
      <xdr:rowOff>149804</xdr:rowOff>
    </xdr:to>
    <xdr:sp macro="" textlink="">
      <xdr:nvSpPr>
        <xdr:cNvPr id="145" name="楕円 144">
          <a:extLst>
            <a:ext uri="{FF2B5EF4-FFF2-40B4-BE49-F238E27FC236}">
              <a16:creationId xmlns:a16="http://schemas.microsoft.com/office/drawing/2014/main" id="{321FBFB5-3D26-42F9-B436-B2A4263CBC78}"/>
            </a:ext>
          </a:extLst>
        </xdr:cNvPr>
        <xdr:cNvSpPr/>
      </xdr:nvSpPr>
      <xdr:spPr>
        <a:xfrm>
          <a:off x="12509500" y="596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74055</xdr:rowOff>
    </xdr:from>
    <xdr:to>
      <xdr:col>68</xdr:col>
      <xdr:colOff>73025</xdr:colOff>
      <xdr:row>30</xdr:row>
      <xdr:rowOff>99004</xdr:rowOff>
    </xdr:to>
    <xdr:cxnSp macro="">
      <xdr:nvCxnSpPr>
        <xdr:cNvPr id="146" name="直線コネクタ 145">
          <a:extLst>
            <a:ext uri="{FF2B5EF4-FFF2-40B4-BE49-F238E27FC236}">
              <a16:creationId xmlns:a16="http://schemas.microsoft.com/office/drawing/2014/main" id="{E9761D85-1684-46D9-B632-07725FEE41A5}"/>
            </a:ext>
          </a:extLst>
        </xdr:cNvPr>
        <xdr:cNvCxnSpPr/>
      </xdr:nvCxnSpPr>
      <xdr:spPr>
        <a:xfrm flipV="1">
          <a:off x="12560300" y="5989080"/>
          <a:ext cx="762000" cy="2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73032</xdr:rowOff>
    </xdr:from>
    <xdr:to>
      <xdr:col>60</xdr:col>
      <xdr:colOff>123825</xdr:colOff>
      <xdr:row>31</xdr:row>
      <xdr:rowOff>3182</xdr:rowOff>
    </xdr:to>
    <xdr:sp macro="" textlink="">
      <xdr:nvSpPr>
        <xdr:cNvPr id="147" name="楕円 146">
          <a:extLst>
            <a:ext uri="{FF2B5EF4-FFF2-40B4-BE49-F238E27FC236}">
              <a16:creationId xmlns:a16="http://schemas.microsoft.com/office/drawing/2014/main" id="{2D6ACD5D-00FF-42C7-805B-238ABCE95C44}"/>
            </a:ext>
          </a:extLst>
        </xdr:cNvPr>
        <xdr:cNvSpPr/>
      </xdr:nvSpPr>
      <xdr:spPr>
        <a:xfrm>
          <a:off x="11747500" y="598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99004</xdr:rowOff>
    </xdr:from>
    <xdr:to>
      <xdr:col>64</xdr:col>
      <xdr:colOff>73025</xdr:colOff>
      <xdr:row>30</xdr:row>
      <xdr:rowOff>123832</xdr:rowOff>
    </xdr:to>
    <xdr:cxnSp macro="">
      <xdr:nvCxnSpPr>
        <xdr:cNvPr id="148" name="直線コネクタ 147">
          <a:extLst>
            <a:ext uri="{FF2B5EF4-FFF2-40B4-BE49-F238E27FC236}">
              <a16:creationId xmlns:a16="http://schemas.microsoft.com/office/drawing/2014/main" id="{DE848066-3991-4107-BE0D-6B078F4C23F1}"/>
            </a:ext>
          </a:extLst>
        </xdr:cNvPr>
        <xdr:cNvCxnSpPr/>
      </xdr:nvCxnSpPr>
      <xdr:spPr>
        <a:xfrm flipV="1">
          <a:off x="11798300" y="6014029"/>
          <a:ext cx="762000" cy="2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82878</xdr:rowOff>
    </xdr:from>
    <xdr:ext cx="469744" cy="259045"/>
    <xdr:sp macro="" textlink="">
      <xdr:nvSpPr>
        <xdr:cNvPr id="149" name="n_1aveValue債務償還比率">
          <a:extLst>
            <a:ext uri="{FF2B5EF4-FFF2-40B4-BE49-F238E27FC236}">
              <a16:creationId xmlns:a16="http://schemas.microsoft.com/office/drawing/2014/main" id="{D16D16E0-4D09-4813-AFBC-6E0716E5C902}"/>
            </a:ext>
          </a:extLst>
        </xdr:cNvPr>
        <xdr:cNvSpPr txBox="1"/>
      </xdr:nvSpPr>
      <xdr:spPr>
        <a:xfrm>
          <a:off x="13836727" y="599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86448</xdr:rowOff>
    </xdr:from>
    <xdr:ext cx="469744" cy="259045"/>
    <xdr:sp macro="" textlink="">
      <xdr:nvSpPr>
        <xdr:cNvPr id="150" name="n_2aveValue債務償還比率">
          <a:extLst>
            <a:ext uri="{FF2B5EF4-FFF2-40B4-BE49-F238E27FC236}">
              <a16:creationId xmlns:a16="http://schemas.microsoft.com/office/drawing/2014/main" id="{845DF3CF-9942-419B-B907-E271B0D27780}"/>
            </a:ext>
          </a:extLst>
        </xdr:cNvPr>
        <xdr:cNvSpPr txBox="1"/>
      </xdr:nvSpPr>
      <xdr:spPr>
        <a:xfrm>
          <a:off x="13087427" y="565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110676</xdr:rowOff>
    </xdr:from>
    <xdr:ext cx="469744" cy="259045"/>
    <xdr:sp macro="" textlink="">
      <xdr:nvSpPr>
        <xdr:cNvPr id="151" name="n_3aveValue債務償還比率">
          <a:extLst>
            <a:ext uri="{FF2B5EF4-FFF2-40B4-BE49-F238E27FC236}">
              <a16:creationId xmlns:a16="http://schemas.microsoft.com/office/drawing/2014/main" id="{6A03B9C1-7BCA-4A32-824F-5A8D1EB3379D}"/>
            </a:ext>
          </a:extLst>
        </xdr:cNvPr>
        <xdr:cNvSpPr txBox="1"/>
      </xdr:nvSpPr>
      <xdr:spPr>
        <a:xfrm>
          <a:off x="12325427" y="56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126989</xdr:rowOff>
    </xdr:from>
    <xdr:ext cx="469744" cy="259045"/>
    <xdr:sp macro="" textlink="">
      <xdr:nvSpPr>
        <xdr:cNvPr id="152" name="n_4aveValue債務償還比率">
          <a:extLst>
            <a:ext uri="{FF2B5EF4-FFF2-40B4-BE49-F238E27FC236}">
              <a16:creationId xmlns:a16="http://schemas.microsoft.com/office/drawing/2014/main" id="{777B82F6-8721-4691-A68B-53AE599FDFBB}"/>
            </a:ext>
          </a:extLst>
        </xdr:cNvPr>
        <xdr:cNvSpPr txBox="1"/>
      </xdr:nvSpPr>
      <xdr:spPr>
        <a:xfrm>
          <a:off x="11563427" y="569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103120</xdr:rowOff>
    </xdr:from>
    <xdr:ext cx="469744" cy="259045"/>
    <xdr:sp macro="" textlink="">
      <xdr:nvSpPr>
        <xdr:cNvPr id="153" name="n_1mainValue債務償還比率">
          <a:extLst>
            <a:ext uri="{FF2B5EF4-FFF2-40B4-BE49-F238E27FC236}">
              <a16:creationId xmlns:a16="http://schemas.microsoft.com/office/drawing/2014/main" id="{09933138-1A02-49A4-B1D9-F4576C082D33}"/>
            </a:ext>
          </a:extLst>
        </xdr:cNvPr>
        <xdr:cNvSpPr txBox="1"/>
      </xdr:nvSpPr>
      <xdr:spPr>
        <a:xfrm>
          <a:off x="13836727" y="5675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115982</xdr:rowOff>
    </xdr:from>
    <xdr:ext cx="469744" cy="259045"/>
    <xdr:sp macro="" textlink="">
      <xdr:nvSpPr>
        <xdr:cNvPr id="154" name="n_2mainValue債務償還比率">
          <a:extLst>
            <a:ext uri="{FF2B5EF4-FFF2-40B4-BE49-F238E27FC236}">
              <a16:creationId xmlns:a16="http://schemas.microsoft.com/office/drawing/2014/main" id="{E6B302B2-99AF-4AD4-A8F9-CC6A9B427EA0}"/>
            </a:ext>
          </a:extLst>
        </xdr:cNvPr>
        <xdr:cNvSpPr txBox="1"/>
      </xdr:nvSpPr>
      <xdr:spPr>
        <a:xfrm>
          <a:off x="13087427" y="603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140931</xdr:rowOff>
    </xdr:from>
    <xdr:ext cx="469744" cy="259045"/>
    <xdr:sp macro="" textlink="">
      <xdr:nvSpPr>
        <xdr:cNvPr id="155" name="n_3mainValue債務償還比率">
          <a:extLst>
            <a:ext uri="{FF2B5EF4-FFF2-40B4-BE49-F238E27FC236}">
              <a16:creationId xmlns:a16="http://schemas.microsoft.com/office/drawing/2014/main" id="{7B159354-D7E7-40E0-BDFF-52ED650B4579}"/>
            </a:ext>
          </a:extLst>
        </xdr:cNvPr>
        <xdr:cNvSpPr txBox="1"/>
      </xdr:nvSpPr>
      <xdr:spPr>
        <a:xfrm>
          <a:off x="12325427" y="605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165759</xdr:rowOff>
    </xdr:from>
    <xdr:ext cx="469744" cy="259045"/>
    <xdr:sp macro="" textlink="">
      <xdr:nvSpPr>
        <xdr:cNvPr id="156" name="n_4mainValue債務償還比率">
          <a:extLst>
            <a:ext uri="{FF2B5EF4-FFF2-40B4-BE49-F238E27FC236}">
              <a16:creationId xmlns:a16="http://schemas.microsoft.com/office/drawing/2014/main" id="{6DBD79E8-BB1F-4F48-9C36-83C47382B050}"/>
            </a:ext>
          </a:extLst>
        </xdr:cNvPr>
        <xdr:cNvSpPr txBox="1"/>
      </xdr:nvSpPr>
      <xdr:spPr>
        <a:xfrm>
          <a:off x="11563427" y="608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8EB9A268-853F-4686-AE1D-1F4B6BC7CF1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086B34B7-0FBC-4109-B026-2858FB97865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6F5037BF-8AE5-4633-905A-8890989DC39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9C26473E-C49F-45C4-B992-C57E6E3C522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AD5D5F6B-82DF-4125-B5CA-CBE4243A3F1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EEBAEC6A-1159-4B92-BBA5-47B63BB301C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75F48F3-D7F0-47A8-9447-208EF69A47B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D8CF751-8A9D-4469-83FB-93A55D1631A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961BCA5-378C-4EB1-A1A8-938E4CFE599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C6AA884-7537-4A5A-A62E-916AFFFF0C3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24BFF4A-EEDA-4167-A5E1-692406CF7FB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32236F4-74AC-4D8F-81B5-FA6C2CF8C8E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4A0B174-AAE5-4C35-8E3F-768EA8473E7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E8B4C40-4CB3-477F-B88E-0D3422873A9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76F4616-8E8B-4D60-86B4-FD26C4F6B1D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A88EEE8-A7F6-420F-BD5A-EA218811681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116,907
112,457
265.69
63,674,001
61,896,737
1,583,095
27,294,753
44,754,909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6065513-2609-430B-9235-B2FAE8FDFAB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A69BA0E-C9C5-4A97-8FA6-115F7BB143B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38AA2C3-B01C-43A2-8E12-599CF9C64CC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7B60FF4-08AC-4EE2-827D-926FF8AA575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E672E5B-0E30-47F3-A735-F6480202120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4844938-1379-42F4-A8CB-89D7635C70A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35F8BB4-7DD9-46A1-B54B-F9793198EAD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7A5997E-CFA8-4651-80DC-5EE3814F808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F265451-2216-4CD7-9F11-BDF2246C7E0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B66E59E-D9D7-4E92-85B9-6F90F30DEFF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DE979CE-46DF-4EC5-83AE-7C590431BD1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6B63D64-B0F4-485C-8C0F-06C57FB6848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1A91319-1391-428C-AE6E-C6298559E2D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DA8671C-982A-49D2-97AD-071C6F5DE01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9BEC3B5-11EF-4D3D-BA55-CDF1A65D0D0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8488F76-0F07-4D03-A40F-45CBEC62952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1AFF615-0CC3-4DDF-AB51-7547EBE6AA1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B5942DC-ED0B-41BE-B65B-05C951E2DB3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543BA2A-3901-4239-81AD-97274D3AA66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9FD3826-8A6E-40C4-8DEA-3C0745573BA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212DC8C-3154-4833-B73B-A2BB1211688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5407A1C-FD1D-4F35-9331-CA0F4C20428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2CA1D80-CD14-4DF5-813A-F42452B5B23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048CE61-A1E3-477E-9C16-BF5D2B3210B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9160B62-EDBE-4FE0-B962-485804F7BCB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F2D66B3-F9BB-444E-BDCD-6B6E0D04DFE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408D320-FCEC-4606-A771-C506B5C0AE2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48DD90A-AB2A-46C2-BB24-7432E0A57B4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74EFFB1-6790-47FD-8B70-4A1CB370E0E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D64C8EE-0FD2-417A-953E-BD6182074C4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B3E7328-72F7-4960-94FF-58449E302E3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BC9EFA1-DB97-4DAD-B5FC-558C5873787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2276C236-246E-49DC-89D9-FA735B512E11}"/>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25F00FB0-48BB-40DE-B70E-7D3BBA2E085D}"/>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C062A002-4A98-434D-B1F7-874320FEE22D}"/>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1F43914C-AF6E-4681-97AC-904BD94F306B}"/>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C790E566-B50F-4668-B93D-F557C32B6FF7}"/>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113DA799-0BAC-4700-9E03-EE1B23C2C255}"/>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8208FB61-AABD-4372-85FB-33E57C7A760A}"/>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5D71AADA-1772-41F6-B646-A3BAC66CE086}"/>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4B8699A7-5DB1-45C2-B56A-F1991137507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A97AF05A-B35F-462D-AECF-50ED10D2282E}"/>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84FDD6A3-7F5A-49F8-87CD-39CF9E21581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40</xdr:row>
      <xdr:rowOff>149352</xdr:rowOff>
    </xdr:to>
    <xdr:cxnSp macro="">
      <xdr:nvCxnSpPr>
        <xdr:cNvPr id="55" name="直線コネクタ 54">
          <a:extLst>
            <a:ext uri="{FF2B5EF4-FFF2-40B4-BE49-F238E27FC236}">
              <a16:creationId xmlns:a16="http://schemas.microsoft.com/office/drawing/2014/main" id="{24426D43-09EB-4411-BE50-7F1170998B7A}"/>
            </a:ext>
          </a:extLst>
        </xdr:cNvPr>
        <xdr:cNvCxnSpPr/>
      </xdr:nvCxnSpPr>
      <xdr:spPr>
        <a:xfrm flipV="1">
          <a:off x="4634865" y="585978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a:extLst>
            <a:ext uri="{FF2B5EF4-FFF2-40B4-BE49-F238E27FC236}">
              <a16:creationId xmlns:a16="http://schemas.microsoft.com/office/drawing/2014/main" id="{194E977A-4B75-46D8-ACD3-584312789376}"/>
            </a:ext>
          </a:extLst>
        </xdr:cNvPr>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a:extLst>
            <a:ext uri="{FF2B5EF4-FFF2-40B4-BE49-F238E27FC236}">
              <a16:creationId xmlns:a16="http://schemas.microsoft.com/office/drawing/2014/main" id="{B309FF60-FB9E-4584-9EBD-31D207C7B48D}"/>
            </a:ext>
          </a:extLst>
        </xdr:cNvPr>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8" name="【道路】&#10;有形固定資産減価償却率最大値テキスト">
          <a:extLst>
            <a:ext uri="{FF2B5EF4-FFF2-40B4-BE49-F238E27FC236}">
              <a16:creationId xmlns:a16="http://schemas.microsoft.com/office/drawing/2014/main" id="{7E34E885-6B89-450D-97EA-34ED65BF7624}"/>
            </a:ext>
          </a:extLst>
        </xdr:cNvPr>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9" name="直線コネクタ 58">
          <a:extLst>
            <a:ext uri="{FF2B5EF4-FFF2-40B4-BE49-F238E27FC236}">
              <a16:creationId xmlns:a16="http://schemas.microsoft.com/office/drawing/2014/main" id="{2D57A995-F115-4045-911D-1C37847AD0B0}"/>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86123</xdr:rowOff>
    </xdr:from>
    <xdr:ext cx="405111" cy="259045"/>
    <xdr:sp macro="" textlink="">
      <xdr:nvSpPr>
        <xdr:cNvPr id="60" name="【道路】&#10;有形固定資産減価償却率平均値テキスト">
          <a:extLst>
            <a:ext uri="{FF2B5EF4-FFF2-40B4-BE49-F238E27FC236}">
              <a16:creationId xmlns:a16="http://schemas.microsoft.com/office/drawing/2014/main" id="{2F1D69B9-5B98-472B-805D-FE3F7A60BCD0}"/>
            </a:ext>
          </a:extLst>
        </xdr:cNvPr>
        <xdr:cNvSpPr txBox="1"/>
      </xdr:nvSpPr>
      <xdr:spPr>
        <a:xfrm>
          <a:off x="4673600" y="6258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107696</xdr:rowOff>
    </xdr:from>
    <xdr:to>
      <xdr:col>24</xdr:col>
      <xdr:colOff>114300</xdr:colOff>
      <xdr:row>37</xdr:row>
      <xdr:rowOff>37846</xdr:rowOff>
    </xdr:to>
    <xdr:sp macro="" textlink="">
      <xdr:nvSpPr>
        <xdr:cNvPr id="61" name="フローチャート: 判断 60">
          <a:extLst>
            <a:ext uri="{FF2B5EF4-FFF2-40B4-BE49-F238E27FC236}">
              <a16:creationId xmlns:a16="http://schemas.microsoft.com/office/drawing/2014/main" id="{4CD5907F-36FC-444B-A189-1E0D9618F18E}"/>
            </a:ext>
          </a:extLst>
        </xdr:cNvPr>
        <xdr:cNvSpPr/>
      </xdr:nvSpPr>
      <xdr:spPr>
        <a:xfrm>
          <a:off x="45847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2" name="フローチャート: 判断 61">
          <a:extLst>
            <a:ext uri="{FF2B5EF4-FFF2-40B4-BE49-F238E27FC236}">
              <a16:creationId xmlns:a16="http://schemas.microsoft.com/office/drawing/2014/main" id="{E5C179B5-3085-4B8D-9856-27B3CB96687E}"/>
            </a:ext>
          </a:extLst>
        </xdr:cNvPr>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45974</xdr:rowOff>
    </xdr:from>
    <xdr:to>
      <xdr:col>15</xdr:col>
      <xdr:colOff>101600</xdr:colOff>
      <xdr:row>36</xdr:row>
      <xdr:rowOff>147574</xdr:rowOff>
    </xdr:to>
    <xdr:sp macro="" textlink="">
      <xdr:nvSpPr>
        <xdr:cNvPr id="63" name="フローチャート: 判断 62">
          <a:extLst>
            <a:ext uri="{FF2B5EF4-FFF2-40B4-BE49-F238E27FC236}">
              <a16:creationId xmlns:a16="http://schemas.microsoft.com/office/drawing/2014/main" id="{57267DB3-810B-4A74-B817-69B973A5E354}"/>
            </a:ext>
          </a:extLst>
        </xdr:cNvPr>
        <xdr:cNvSpPr/>
      </xdr:nvSpPr>
      <xdr:spPr>
        <a:xfrm>
          <a:off x="2857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xdr:rowOff>
    </xdr:from>
    <xdr:to>
      <xdr:col>10</xdr:col>
      <xdr:colOff>165100</xdr:colOff>
      <xdr:row>36</xdr:row>
      <xdr:rowOff>108712</xdr:rowOff>
    </xdr:to>
    <xdr:sp macro="" textlink="">
      <xdr:nvSpPr>
        <xdr:cNvPr id="64" name="フローチャート: 判断 63">
          <a:extLst>
            <a:ext uri="{FF2B5EF4-FFF2-40B4-BE49-F238E27FC236}">
              <a16:creationId xmlns:a16="http://schemas.microsoft.com/office/drawing/2014/main" id="{9FC375DD-68CD-4DF4-A5CA-BE5CE9866F7C}"/>
            </a:ext>
          </a:extLst>
        </xdr:cNvPr>
        <xdr:cNvSpPr/>
      </xdr:nvSpPr>
      <xdr:spPr>
        <a:xfrm>
          <a:off x="1968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a:extLst>
            <a:ext uri="{FF2B5EF4-FFF2-40B4-BE49-F238E27FC236}">
              <a16:creationId xmlns:a16="http://schemas.microsoft.com/office/drawing/2014/main" id="{4F73E3EE-B480-4802-910B-29F2750A9DCD}"/>
            </a:ext>
          </a:extLst>
        </xdr:cNvPr>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F6FFE1B-3CCF-4A32-8707-FB9F19685EA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09FA74A-F01A-460B-9FA9-B644CF92F30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D49143B-881D-4AA3-8A2F-9342F9CACCB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714B795-FE2F-4448-AAC2-8E14C1D5875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3404DF3-6670-4947-90F7-493C850B4D1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45974</xdr:rowOff>
    </xdr:from>
    <xdr:to>
      <xdr:col>24</xdr:col>
      <xdr:colOff>114300</xdr:colOff>
      <xdr:row>36</xdr:row>
      <xdr:rowOff>147574</xdr:rowOff>
    </xdr:to>
    <xdr:sp macro="" textlink="">
      <xdr:nvSpPr>
        <xdr:cNvPr id="71" name="楕円 70">
          <a:extLst>
            <a:ext uri="{FF2B5EF4-FFF2-40B4-BE49-F238E27FC236}">
              <a16:creationId xmlns:a16="http://schemas.microsoft.com/office/drawing/2014/main" id="{9D9D8C11-3FC7-4184-BD7D-E6C70EDEAE5F}"/>
            </a:ext>
          </a:extLst>
        </xdr:cNvPr>
        <xdr:cNvSpPr/>
      </xdr:nvSpPr>
      <xdr:spPr>
        <a:xfrm>
          <a:off x="4584700" y="621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68851</xdr:rowOff>
    </xdr:from>
    <xdr:ext cx="405111" cy="259045"/>
    <xdr:sp macro="" textlink="">
      <xdr:nvSpPr>
        <xdr:cNvPr id="72" name="【道路】&#10;有形固定資産減価償却率該当値テキスト">
          <a:extLst>
            <a:ext uri="{FF2B5EF4-FFF2-40B4-BE49-F238E27FC236}">
              <a16:creationId xmlns:a16="http://schemas.microsoft.com/office/drawing/2014/main" id="{13F9532B-2E63-4DEF-976F-77C9538EF802}"/>
            </a:ext>
          </a:extLst>
        </xdr:cNvPr>
        <xdr:cNvSpPr txBox="1"/>
      </xdr:nvSpPr>
      <xdr:spPr>
        <a:xfrm>
          <a:off x="4673600" y="606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162560</xdr:rowOff>
    </xdr:from>
    <xdr:to>
      <xdr:col>20</xdr:col>
      <xdr:colOff>38100</xdr:colOff>
      <xdr:row>36</xdr:row>
      <xdr:rowOff>92710</xdr:rowOff>
    </xdr:to>
    <xdr:sp macro="" textlink="">
      <xdr:nvSpPr>
        <xdr:cNvPr id="73" name="楕円 72">
          <a:extLst>
            <a:ext uri="{FF2B5EF4-FFF2-40B4-BE49-F238E27FC236}">
              <a16:creationId xmlns:a16="http://schemas.microsoft.com/office/drawing/2014/main" id="{C2E388F9-F726-4E68-B77B-493C7D59F3C8}"/>
            </a:ext>
          </a:extLst>
        </xdr:cNvPr>
        <xdr:cNvSpPr/>
      </xdr:nvSpPr>
      <xdr:spPr>
        <a:xfrm>
          <a:off x="3746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41910</xdr:rowOff>
    </xdr:from>
    <xdr:to>
      <xdr:col>24</xdr:col>
      <xdr:colOff>63500</xdr:colOff>
      <xdr:row>36</xdr:row>
      <xdr:rowOff>96774</xdr:rowOff>
    </xdr:to>
    <xdr:cxnSp macro="">
      <xdr:nvCxnSpPr>
        <xdr:cNvPr id="74" name="直線コネクタ 73">
          <a:extLst>
            <a:ext uri="{FF2B5EF4-FFF2-40B4-BE49-F238E27FC236}">
              <a16:creationId xmlns:a16="http://schemas.microsoft.com/office/drawing/2014/main" id="{190F99EC-0D7C-4F7E-8B33-1C9390C003E1}"/>
            </a:ext>
          </a:extLst>
        </xdr:cNvPr>
        <xdr:cNvCxnSpPr/>
      </xdr:nvCxnSpPr>
      <xdr:spPr>
        <a:xfrm>
          <a:off x="3797300" y="621411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130556</xdr:rowOff>
    </xdr:from>
    <xdr:to>
      <xdr:col>15</xdr:col>
      <xdr:colOff>101600</xdr:colOff>
      <xdr:row>36</xdr:row>
      <xdr:rowOff>60706</xdr:rowOff>
    </xdr:to>
    <xdr:sp macro="" textlink="">
      <xdr:nvSpPr>
        <xdr:cNvPr id="75" name="楕円 74">
          <a:extLst>
            <a:ext uri="{FF2B5EF4-FFF2-40B4-BE49-F238E27FC236}">
              <a16:creationId xmlns:a16="http://schemas.microsoft.com/office/drawing/2014/main" id="{AED41C5B-5DAD-40F2-B07A-3B066F1EFE14}"/>
            </a:ext>
          </a:extLst>
        </xdr:cNvPr>
        <xdr:cNvSpPr/>
      </xdr:nvSpPr>
      <xdr:spPr>
        <a:xfrm>
          <a:off x="2857500" y="613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9906</xdr:rowOff>
    </xdr:from>
    <xdr:to>
      <xdr:col>19</xdr:col>
      <xdr:colOff>177800</xdr:colOff>
      <xdr:row>36</xdr:row>
      <xdr:rowOff>41910</xdr:rowOff>
    </xdr:to>
    <xdr:cxnSp macro="">
      <xdr:nvCxnSpPr>
        <xdr:cNvPr id="76" name="直線コネクタ 75">
          <a:extLst>
            <a:ext uri="{FF2B5EF4-FFF2-40B4-BE49-F238E27FC236}">
              <a16:creationId xmlns:a16="http://schemas.microsoft.com/office/drawing/2014/main" id="{BA70A564-0DC0-4954-BF6E-50835C0E5956}"/>
            </a:ext>
          </a:extLst>
        </xdr:cNvPr>
        <xdr:cNvCxnSpPr/>
      </xdr:nvCxnSpPr>
      <xdr:spPr>
        <a:xfrm>
          <a:off x="2908300" y="618210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84836</xdr:rowOff>
    </xdr:from>
    <xdr:to>
      <xdr:col>10</xdr:col>
      <xdr:colOff>165100</xdr:colOff>
      <xdr:row>36</xdr:row>
      <xdr:rowOff>14986</xdr:rowOff>
    </xdr:to>
    <xdr:sp macro="" textlink="">
      <xdr:nvSpPr>
        <xdr:cNvPr id="77" name="楕円 76">
          <a:extLst>
            <a:ext uri="{FF2B5EF4-FFF2-40B4-BE49-F238E27FC236}">
              <a16:creationId xmlns:a16="http://schemas.microsoft.com/office/drawing/2014/main" id="{5ECC70ED-CADC-4EEA-B7FA-DEED222467B0}"/>
            </a:ext>
          </a:extLst>
        </xdr:cNvPr>
        <xdr:cNvSpPr/>
      </xdr:nvSpPr>
      <xdr:spPr>
        <a:xfrm>
          <a:off x="1968500" y="60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135636</xdr:rowOff>
    </xdr:from>
    <xdr:to>
      <xdr:col>15</xdr:col>
      <xdr:colOff>50800</xdr:colOff>
      <xdr:row>36</xdr:row>
      <xdr:rowOff>9906</xdr:rowOff>
    </xdr:to>
    <xdr:cxnSp macro="">
      <xdr:nvCxnSpPr>
        <xdr:cNvPr id="78" name="直線コネクタ 77">
          <a:extLst>
            <a:ext uri="{FF2B5EF4-FFF2-40B4-BE49-F238E27FC236}">
              <a16:creationId xmlns:a16="http://schemas.microsoft.com/office/drawing/2014/main" id="{BE2BC2D7-385D-4FDF-ACAC-ADC51B7A8AF7}"/>
            </a:ext>
          </a:extLst>
        </xdr:cNvPr>
        <xdr:cNvCxnSpPr/>
      </xdr:nvCxnSpPr>
      <xdr:spPr>
        <a:xfrm>
          <a:off x="2019300" y="613638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43688</xdr:rowOff>
    </xdr:from>
    <xdr:to>
      <xdr:col>6</xdr:col>
      <xdr:colOff>38100</xdr:colOff>
      <xdr:row>35</xdr:row>
      <xdr:rowOff>145288</xdr:rowOff>
    </xdr:to>
    <xdr:sp macro="" textlink="">
      <xdr:nvSpPr>
        <xdr:cNvPr id="79" name="楕円 78">
          <a:extLst>
            <a:ext uri="{FF2B5EF4-FFF2-40B4-BE49-F238E27FC236}">
              <a16:creationId xmlns:a16="http://schemas.microsoft.com/office/drawing/2014/main" id="{B56FCC98-35A0-491E-A04E-D027B85AA096}"/>
            </a:ext>
          </a:extLst>
        </xdr:cNvPr>
        <xdr:cNvSpPr/>
      </xdr:nvSpPr>
      <xdr:spPr>
        <a:xfrm>
          <a:off x="1079500" y="604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94488</xdr:rowOff>
    </xdr:from>
    <xdr:to>
      <xdr:col>10</xdr:col>
      <xdr:colOff>114300</xdr:colOff>
      <xdr:row>35</xdr:row>
      <xdr:rowOff>135636</xdr:rowOff>
    </xdr:to>
    <xdr:cxnSp macro="">
      <xdr:nvCxnSpPr>
        <xdr:cNvPr id="80" name="直線コネクタ 79">
          <a:extLst>
            <a:ext uri="{FF2B5EF4-FFF2-40B4-BE49-F238E27FC236}">
              <a16:creationId xmlns:a16="http://schemas.microsoft.com/office/drawing/2014/main" id="{2DA94DE9-C8A0-4297-86C8-17298850077E}"/>
            </a:ext>
          </a:extLst>
        </xdr:cNvPr>
        <xdr:cNvCxnSpPr/>
      </xdr:nvCxnSpPr>
      <xdr:spPr>
        <a:xfrm>
          <a:off x="1130300" y="609523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3827</xdr:rowOff>
    </xdr:from>
    <xdr:ext cx="405111" cy="259045"/>
    <xdr:sp macro="" textlink="">
      <xdr:nvSpPr>
        <xdr:cNvPr id="81" name="n_1aveValue【道路】&#10;有形固定資産減価償却率">
          <a:extLst>
            <a:ext uri="{FF2B5EF4-FFF2-40B4-BE49-F238E27FC236}">
              <a16:creationId xmlns:a16="http://schemas.microsoft.com/office/drawing/2014/main" id="{A6FD22A4-F81E-403A-BFD5-FA4DA19B3972}"/>
            </a:ext>
          </a:extLst>
        </xdr:cNvPr>
        <xdr:cNvSpPr txBox="1"/>
      </xdr:nvSpPr>
      <xdr:spPr>
        <a:xfrm>
          <a:off x="35820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138701</xdr:rowOff>
    </xdr:from>
    <xdr:ext cx="405111" cy="259045"/>
    <xdr:sp macro="" textlink="">
      <xdr:nvSpPr>
        <xdr:cNvPr id="82" name="n_2aveValue【道路】&#10;有形固定資産減価償却率">
          <a:extLst>
            <a:ext uri="{FF2B5EF4-FFF2-40B4-BE49-F238E27FC236}">
              <a16:creationId xmlns:a16="http://schemas.microsoft.com/office/drawing/2014/main" id="{9B623D31-A829-4711-B143-6C1207EA4D15}"/>
            </a:ext>
          </a:extLst>
        </xdr:cNvPr>
        <xdr:cNvSpPr txBox="1"/>
      </xdr:nvSpPr>
      <xdr:spPr>
        <a:xfrm>
          <a:off x="2705744" y="631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99839</xdr:rowOff>
    </xdr:from>
    <xdr:ext cx="405111" cy="259045"/>
    <xdr:sp macro="" textlink="">
      <xdr:nvSpPr>
        <xdr:cNvPr id="83" name="n_3aveValue【道路】&#10;有形固定資産減価償却率">
          <a:extLst>
            <a:ext uri="{FF2B5EF4-FFF2-40B4-BE49-F238E27FC236}">
              <a16:creationId xmlns:a16="http://schemas.microsoft.com/office/drawing/2014/main" id="{5DA99953-5032-4B97-97DD-4E5FD949C201}"/>
            </a:ext>
          </a:extLst>
        </xdr:cNvPr>
        <xdr:cNvSpPr txBox="1"/>
      </xdr:nvSpPr>
      <xdr:spPr>
        <a:xfrm>
          <a:off x="1816744" y="627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58691</xdr:rowOff>
    </xdr:from>
    <xdr:ext cx="405111" cy="259045"/>
    <xdr:sp macro="" textlink="">
      <xdr:nvSpPr>
        <xdr:cNvPr id="84" name="n_4aveValue【道路】&#10;有形固定資産減価償却率">
          <a:extLst>
            <a:ext uri="{FF2B5EF4-FFF2-40B4-BE49-F238E27FC236}">
              <a16:creationId xmlns:a16="http://schemas.microsoft.com/office/drawing/2014/main" id="{8DC41B28-A90B-428E-A62B-EFD0126FA73B}"/>
            </a:ext>
          </a:extLst>
        </xdr:cNvPr>
        <xdr:cNvSpPr txBox="1"/>
      </xdr:nvSpPr>
      <xdr:spPr>
        <a:xfrm>
          <a:off x="927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109237</xdr:rowOff>
    </xdr:from>
    <xdr:ext cx="405111" cy="259045"/>
    <xdr:sp macro="" textlink="">
      <xdr:nvSpPr>
        <xdr:cNvPr id="85" name="n_1mainValue【道路】&#10;有形固定資産減価償却率">
          <a:extLst>
            <a:ext uri="{FF2B5EF4-FFF2-40B4-BE49-F238E27FC236}">
              <a16:creationId xmlns:a16="http://schemas.microsoft.com/office/drawing/2014/main" id="{18B98B8C-1603-4B80-9BB5-E38E3DCD3521}"/>
            </a:ext>
          </a:extLst>
        </xdr:cNvPr>
        <xdr:cNvSpPr txBox="1"/>
      </xdr:nvSpPr>
      <xdr:spPr>
        <a:xfrm>
          <a:off x="35820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77233</xdr:rowOff>
    </xdr:from>
    <xdr:ext cx="405111" cy="259045"/>
    <xdr:sp macro="" textlink="">
      <xdr:nvSpPr>
        <xdr:cNvPr id="86" name="n_2mainValue【道路】&#10;有形固定資産減価償却率">
          <a:extLst>
            <a:ext uri="{FF2B5EF4-FFF2-40B4-BE49-F238E27FC236}">
              <a16:creationId xmlns:a16="http://schemas.microsoft.com/office/drawing/2014/main" id="{D5D13D33-5B89-4349-B7CB-55904D4B7772}"/>
            </a:ext>
          </a:extLst>
        </xdr:cNvPr>
        <xdr:cNvSpPr txBox="1"/>
      </xdr:nvSpPr>
      <xdr:spPr>
        <a:xfrm>
          <a:off x="2705744" y="590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31513</xdr:rowOff>
    </xdr:from>
    <xdr:ext cx="405111" cy="259045"/>
    <xdr:sp macro="" textlink="">
      <xdr:nvSpPr>
        <xdr:cNvPr id="87" name="n_3mainValue【道路】&#10;有形固定資産減価償却率">
          <a:extLst>
            <a:ext uri="{FF2B5EF4-FFF2-40B4-BE49-F238E27FC236}">
              <a16:creationId xmlns:a16="http://schemas.microsoft.com/office/drawing/2014/main" id="{481995B1-A26F-4E02-9650-DF5DC60F62FA}"/>
            </a:ext>
          </a:extLst>
        </xdr:cNvPr>
        <xdr:cNvSpPr txBox="1"/>
      </xdr:nvSpPr>
      <xdr:spPr>
        <a:xfrm>
          <a:off x="1816744" y="586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161815</xdr:rowOff>
    </xdr:from>
    <xdr:ext cx="405111" cy="259045"/>
    <xdr:sp macro="" textlink="">
      <xdr:nvSpPr>
        <xdr:cNvPr id="88" name="n_4mainValue【道路】&#10;有形固定資産減価償却率">
          <a:extLst>
            <a:ext uri="{FF2B5EF4-FFF2-40B4-BE49-F238E27FC236}">
              <a16:creationId xmlns:a16="http://schemas.microsoft.com/office/drawing/2014/main" id="{F33062D9-2526-48B6-913E-D591A5A169F3}"/>
            </a:ext>
          </a:extLst>
        </xdr:cNvPr>
        <xdr:cNvSpPr txBox="1"/>
      </xdr:nvSpPr>
      <xdr:spPr>
        <a:xfrm>
          <a:off x="927744" y="581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328221DE-66CA-4CA4-9865-3A665855459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AD837661-837D-4B64-9572-E2C2FFE2750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2F466795-C5E8-4F4D-9CAD-52AAE6CBB3D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3D1D93C1-DD6B-486D-86AF-4FCB00C38A4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DAFDE1CE-9F54-4DD2-8534-AF99A81B536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EC63D82D-6AD9-42B9-A09A-5179BA2B498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97CF8987-D2DB-42FE-80DD-29271BFC7E0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C7951064-F323-4478-B0C5-47595C076E2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72887794-A4B7-4B04-9835-2DF84E33B87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CCA45AA0-2726-4E45-8BA0-4F10DA485A1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8752BE6E-A88C-49A3-ADBE-CECD69A52CB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33EDC993-768B-4B5A-BE4B-FDDAC8A1CCC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838418EF-3937-44CC-AE59-21D3DED5EB6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2AEDEC87-3BD2-42F6-8F9C-A7D853836A9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CCF56483-D032-4B12-B02E-AB40E2E9CC0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7C5FEB37-479B-4BCE-AFCE-38A75A9FA6FF}"/>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6205D25C-10EA-4842-B6C4-B4478003CD6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A25D06D4-A68B-42D7-AE90-3863002485F9}"/>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5C0F54DD-F06A-4F9B-A49A-04A343BE224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AABAD632-778B-452F-BAC1-DCC9F79AF9A1}"/>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41915340-E378-4F76-B777-41588E8FAE1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E94FF482-C0D9-4D55-84C3-4314A80D5403}"/>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CE5BE433-90BC-4C8F-80FC-AD37CDF58D2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62636</xdr:rowOff>
    </xdr:from>
    <xdr:to>
      <xdr:col>54</xdr:col>
      <xdr:colOff>189865</xdr:colOff>
      <xdr:row>41</xdr:row>
      <xdr:rowOff>75209</xdr:rowOff>
    </xdr:to>
    <xdr:cxnSp macro="">
      <xdr:nvCxnSpPr>
        <xdr:cNvPr id="112" name="直線コネクタ 111">
          <a:extLst>
            <a:ext uri="{FF2B5EF4-FFF2-40B4-BE49-F238E27FC236}">
              <a16:creationId xmlns:a16="http://schemas.microsoft.com/office/drawing/2014/main" id="{D32E225A-31D5-4D79-B77A-ABA7DEC5E1CF}"/>
            </a:ext>
          </a:extLst>
        </xdr:cNvPr>
        <xdr:cNvCxnSpPr/>
      </xdr:nvCxnSpPr>
      <xdr:spPr>
        <a:xfrm flipV="1">
          <a:off x="10476865" y="5891936"/>
          <a:ext cx="0" cy="1212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79036</xdr:rowOff>
    </xdr:from>
    <xdr:ext cx="469744" cy="259045"/>
    <xdr:sp macro="" textlink="">
      <xdr:nvSpPr>
        <xdr:cNvPr id="113" name="【道路】&#10;一人当たり延長最小値テキスト">
          <a:extLst>
            <a:ext uri="{FF2B5EF4-FFF2-40B4-BE49-F238E27FC236}">
              <a16:creationId xmlns:a16="http://schemas.microsoft.com/office/drawing/2014/main" id="{69F8B0BC-A58F-4324-98E1-17A2A918DADC}"/>
            </a:ext>
          </a:extLst>
        </xdr:cNvPr>
        <xdr:cNvSpPr txBox="1"/>
      </xdr:nvSpPr>
      <xdr:spPr>
        <a:xfrm>
          <a:off x="10515600" y="710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75209</xdr:rowOff>
    </xdr:from>
    <xdr:to>
      <xdr:col>55</xdr:col>
      <xdr:colOff>88900</xdr:colOff>
      <xdr:row>41</xdr:row>
      <xdr:rowOff>75209</xdr:rowOff>
    </xdr:to>
    <xdr:cxnSp macro="">
      <xdr:nvCxnSpPr>
        <xdr:cNvPr id="114" name="直線コネクタ 113">
          <a:extLst>
            <a:ext uri="{FF2B5EF4-FFF2-40B4-BE49-F238E27FC236}">
              <a16:creationId xmlns:a16="http://schemas.microsoft.com/office/drawing/2014/main" id="{D2E1CBE4-F799-43B1-943D-34B83367AB49}"/>
            </a:ext>
          </a:extLst>
        </xdr:cNvPr>
        <xdr:cNvCxnSpPr/>
      </xdr:nvCxnSpPr>
      <xdr:spPr>
        <a:xfrm>
          <a:off x="10388600" y="710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9313</xdr:rowOff>
    </xdr:from>
    <xdr:ext cx="534377" cy="259045"/>
    <xdr:sp macro="" textlink="">
      <xdr:nvSpPr>
        <xdr:cNvPr id="115" name="【道路】&#10;一人当たり延長最大値テキスト">
          <a:extLst>
            <a:ext uri="{FF2B5EF4-FFF2-40B4-BE49-F238E27FC236}">
              <a16:creationId xmlns:a16="http://schemas.microsoft.com/office/drawing/2014/main" id="{2257B292-726B-42FB-A3F0-BC225CEF3594}"/>
            </a:ext>
          </a:extLst>
        </xdr:cNvPr>
        <xdr:cNvSpPr txBox="1"/>
      </xdr:nvSpPr>
      <xdr:spPr>
        <a:xfrm>
          <a:off x="10515600" y="566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62636</xdr:rowOff>
    </xdr:from>
    <xdr:to>
      <xdr:col>55</xdr:col>
      <xdr:colOff>88900</xdr:colOff>
      <xdr:row>34</xdr:row>
      <xdr:rowOff>62636</xdr:rowOff>
    </xdr:to>
    <xdr:cxnSp macro="">
      <xdr:nvCxnSpPr>
        <xdr:cNvPr id="116" name="直線コネクタ 115">
          <a:extLst>
            <a:ext uri="{FF2B5EF4-FFF2-40B4-BE49-F238E27FC236}">
              <a16:creationId xmlns:a16="http://schemas.microsoft.com/office/drawing/2014/main" id="{10662B90-FB89-427A-83F4-CAE5D6BCEDD9}"/>
            </a:ext>
          </a:extLst>
        </xdr:cNvPr>
        <xdr:cNvCxnSpPr/>
      </xdr:nvCxnSpPr>
      <xdr:spPr>
        <a:xfrm>
          <a:off x="10388600" y="589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143730</xdr:rowOff>
    </xdr:from>
    <xdr:ext cx="469744" cy="259045"/>
    <xdr:sp macro="" textlink="">
      <xdr:nvSpPr>
        <xdr:cNvPr id="117" name="【道路】&#10;一人当たり延長平均値テキスト">
          <a:extLst>
            <a:ext uri="{FF2B5EF4-FFF2-40B4-BE49-F238E27FC236}">
              <a16:creationId xmlns:a16="http://schemas.microsoft.com/office/drawing/2014/main" id="{D792D47D-4E0A-4121-AF24-04C79046DF8B}"/>
            </a:ext>
          </a:extLst>
        </xdr:cNvPr>
        <xdr:cNvSpPr txBox="1"/>
      </xdr:nvSpPr>
      <xdr:spPr>
        <a:xfrm>
          <a:off x="10515600" y="6487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8" name="フローチャート: 判断 117">
          <a:extLst>
            <a:ext uri="{FF2B5EF4-FFF2-40B4-BE49-F238E27FC236}">
              <a16:creationId xmlns:a16="http://schemas.microsoft.com/office/drawing/2014/main" id="{90098A51-3F0A-4834-BE5B-33DCE7BF299B}"/>
            </a:ext>
          </a:extLst>
        </xdr:cNvPr>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165379</xdr:rowOff>
    </xdr:from>
    <xdr:to>
      <xdr:col>50</xdr:col>
      <xdr:colOff>165100</xdr:colOff>
      <xdr:row>38</xdr:row>
      <xdr:rowOff>95529</xdr:rowOff>
    </xdr:to>
    <xdr:sp macro="" textlink="">
      <xdr:nvSpPr>
        <xdr:cNvPr id="119" name="フローチャート: 判断 118">
          <a:extLst>
            <a:ext uri="{FF2B5EF4-FFF2-40B4-BE49-F238E27FC236}">
              <a16:creationId xmlns:a16="http://schemas.microsoft.com/office/drawing/2014/main" id="{18548A60-03EB-4195-B4F1-C7C392A430F7}"/>
            </a:ext>
          </a:extLst>
        </xdr:cNvPr>
        <xdr:cNvSpPr/>
      </xdr:nvSpPr>
      <xdr:spPr>
        <a:xfrm>
          <a:off x="9588500" y="65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163932</xdr:rowOff>
    </xdr:from>
    <xdr:to>
      <xdr:col>46</xdr:col>
      <xdr:colOff>38100</xdr:colOff>
      <xdr:row>38</xdr:row>
      <xdr:rowOff>94082</xdr:rowOff>
    </xdr:to>
    <xdr:sp macro="" textlink="">
      <xdr:nvSpPr>
        <xdr:cNvPr id="120" name="フローチャート: 判断 119">
          <a:extLst>
            <a:ext uri="{FF2B5EF4-FFF2-40B4-BE49-F238E27FC236}">
              <a16:creationId xmlns:a16="http://schemas.microsoft.com/office/drawing/2014/main" id="{69982E08-0D13-45E2-88D9-2CF605C151D0}"/>
            </a:ext>
          </a:extLst>
        </xdr:cNvPr>
        <xdr:cNvSpPr/>
      </xdr:nvSpPr>
      <xdr:spPr>
        <a:xfrm>
          <a:off x="8699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11761</xdr:rowOff>
    </xdr:from>
    <xdr:to>
      <xdr:col>41</xdr:col>
      <xdr:colOff>101600</xdr:colOff>
      <xdr:row>38</xdr:row>
      <xdr:rowOff>113361</xdr:rowOff>
    </xdr:to>
    <xdr:sp macro="" textlink="">
      <xdr:nvSpPr>
        <xdr:cNvPr id="121" name="フローチャート: 判断 120">
          <a:extLst>
            <a:ext uri="{FF2B5EF4-FFF2-40B4-BE49-F238E27FC236}">
              <a16:creationId xmlns:a16="http://schemas.microsoft.com/office/drawing/2014/main" id="{687FEE3D-556B-4885-9135-A92E3583DDE5}"/>
            </a:ext>
          </a:extLst>
        </xdr:cNvPr>
        <xdr:cNvSpPr/>
      </xdr:nvSpPr>
      <xdr:spPr>
        <a:xfrm>
          <a:off x="7810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125450</xdr:rowOff>
    </xdr:from>
    <xdr:to>
      <xdr:col>36</xdr:col>
      <xdr:colOff>165100</xdr:colOff>
      <xdr:row>38</xdr:row>
      <xdr:rowOff>55600</xdr:rowOff>
    </xdr:to>
    <xdr:sp macro="" textlink="">
      <xdr:nvSpPr>
        <xdr:cNvPr id="122" name="フローチャート: 判断 121">
          <a:extLst>
            <a:ext uri="{FF2B5EF4-FFF2-40B4-BE49-F238E27FC236}">
              <a16:creationId xmlns:a16="http://schemas.microsoft.com/office/drawing/2014/main" id="{1E5282B5-14CC-4378-A891-2C41CF3382EC}"/>
            </a:ext>
          </a:extLst>
        </xdr:cNvPr>
        <xdr:cNvSpPr/>
      </xdr:nvSpPr>
      <xdr:spPr>
        <a:xfrm>
          <a:off x="6921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C9C74C1-4D7B-42EB-8B83-8A10D0C35CE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84A074F-07FC-4ACB-BE14-37357D205E8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7BF292E-B563-4737-8CF5-4C177DDC916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2209043-F2F7-4139-9DE3-F8BF0447CC7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94B2600-EC88-45B2-9751-ADC148A9363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64719</xdr:rowOff>
    </xdr:from>
    <xdr:to>
      <xdr:col>55</xdr:col>
      <xdr:colOff>50800</xdr:colOff>
      <xdr:row>34</xdr:row>
      <xdr:rowOff>166319</xdr:rowOff>
    </xdr:to>
    <xdr:sp macro="" textlink="">
      <xdr:nvSpPr>
        <xdr:cNvPr id="128" name="楕円 127">
          <a:extLst>
            <a:ext uri="{FF2B5EF4-FFF2-40B4-BE49-F238E27FC236}">
              <a16:creationId xmlns:a16="http://schemas.microsoft.com/office/drawing/2014/main" id="{2C79B053-6052-48DC-8191-87D5506DBBEB}"/>
            </a:ext>
          </a:extLst>
        </xdr:cNvPr>
        <xdr:cNvSpPr/>
      </xdr:nvSpPr>
      <xdr:spPr>
        <a:xfrm>
          <a:off x="10426700" y="589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151096</xdr:rowOff>
    </xdr:from>
    <xdr:ext cx="534377" cy="259045"/>
    <xdr:sp macro="" textlink="">
      <xdr:nvSpPr>
        <xdr:cNvPr id="129" name="【道路】&#10;一人当たり延長該当値テキスト">
          <a:extLst>
            <a:ext uri="{FF2B5EF4-FFF2-40B4-BE49-F238E27FC236}">
              <a16:creationId xmlns:a16="http://schemas.microsoft.com/office/drawing/2014/main" id="{11854552-E237-494B-B0B1-D44801515236}"/>
            </a:ext>
          </a:extLst>
        </xdr:cNvPr>
        <xdr:cNvSpPr txBox="1"/>
      </xdr:nvSpPr>
      <xdr:spPr>
        <a:xfrm>
          <a:off x="10515600" y="58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74549</xdr:rowOff>
    </xdr:from>
    <xdr:to>
      <xdr:col>50</xdr:col>
      <xdr:colOff>165100</xdr:colOff>
      <xdr:row>35</xdr:row>
      <xdr:rowOff>4699</xdr:rowOff>
    </xdr:to>
    <xdr:sp macro="" textlink="">
      <xdr:nvSpPr>
        <xdr:cNvPr id="130" name="楕円 129">
          <a:extLst>
            <a:ext uri="{FF2B5EF4-FFF2-40B4-BE49-F238E27FC236}">
              <a16:creationId xmlns:a16="http://schemas.microsoft.com/office/drawing/2014/main" id="{C3AC2481-0892-4D68-93E8-D4450D763344}"/>
            </a:ext>
          </a:extLst>
        </xdr:cNvPr>
        <xdr:cNvSpPr/>
      </xdr:nvSpPr>
      <xdr:spPr>
        <a:xfrm>
          <a:off x="9588500" y="590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115519</xdr:rowOff>
    </xdr:from>
    <xdr:to>
      <xdr:col>55</xdr:col>
      <xdr:colOff>0</xdr:colOff>
      <xdr:row>34</xdr:row>
      <xdr:rowOff>125349</xdr:rowOff>
    </xdr:to>
    <xdr:cxnSp macro="">
      <xdr:nvCxnSpPr>
        <xdr:cNvPr id="131" name="直線コネクタ 130">
          <a:extLst>
            <a:ext uri="{FF2B5EF4-FFF2-40B4-BE49-F238E27FC236}">
              <a16:creationId xmlns:a16="http://schemas.microsoft.com/office/drawing/2014/main" id="{62B2E97A-530B-4C10-B02B-37D56008F465}"/>
            </a:ext>
          </a:extLst>
        </xdr:cNvPr>
        <xdr:cNvCxnSpPr/>
      </xdr:nvCxnSpPr>
      <xdr:spPr>
        <a:xfrm flipV="1">
          <a:off x="9639300" y="5944819"/>
          <a:ext cx="8382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78511</xdr:rowOff>
    </xdr:from>
    <xdr:to>
      <xdr:col>46</xdr:col>
      <xdr:colOff>38100</xdr:colOff>
      <xdr:row>35</xdr:row>
      <xdr:rowOff>8661</xdr:rowOff>
    </xdr:to>
    <xdr:sp macro="" textlink="">
      <xdr:nvSpPr>
        <xdr:cNvPr id="132" name="楕円 131">
          <a:extLst>
            <a:ext uri="{FF2B5EF4-FFF2-40B4-BE49-F238E27FC236}">
              <a16:creationId xmlns:a16="http://schemas.microsoft.com/office/drawing/2014/main" id="{B78F4133-41AB-4868-98F0-E95678D723AF}"/>
            </a:ext>
          </a:extLst>
        </xdr:cNvPr>
        <xdr:cNvSpPr/>
      </xdr:nvSpPr>
      <xdr:spPr>
        <a:xfrm>
          <a:off x="8699500" y="590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125349</xdr:rowOff>
    </xdr:from>
    <xdr:to>
      <xdr:col>50</xdr:col>
      <xdr:colOff>114300</xdr:colOff>
      <xdr:row>34</xdr:row>
      <xdr:rowOff>129311</xdr:rowOff>
    </xdr:to>
    <xdr:cxnSp macro="">
      <xdr:nvCxnSpPr>
        <xdr:cNvPr id="133" name="直線コネクタ 132">
          <a:extLst>
            <a:ext uri="{FF2B5EF4-FFF2-40B4-BE49-F238E27FC236}">
              <a16:creationId xmlns:a16="http://schemas.microsoft.com/office/drawing/2014/main" id="{68C12AA9-9BCE-4C7C-A863-0DA6D78C21B8}"/>
            </a:ext>
          </a:extLst>
        </xdr:cNvPr>
        <xdr:cNvCxnSpPr/>
      </xdr:nvCxnSpPr>
      <xdr:spPr>
        <a:xfrm flipV="1">
          <a:off x="8750300" y="5954649"/>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74016</xdr:rowOff>
    </xdr:from>
    <xdr:to>
      <xdr:col>41</xdr:col>
      <xdr:colOff>101600</xdr:colOff>
      <xdr:row>35</xdr:row>
      <xdr:rowOff>4166</xdr:rowOff>
    </xdr:to>
    <xdr:sp macro="" textlink="">
      <xdr:nvSpPr>
        <xdr:cNvPr id="134" name="楕円 133">
          <a:extLst>
            <a:ext uri="{FF2B5EF4-FFF2-40B4-BE49-F238E27FC236}">
              <a16:creationId xmlns:a16="http://schemas.microsoft.com/office/drawing/2014/main" id="{A1CD0FC5-158E-4BB0-9E6C-E35E0E70AE4C}"/>
            </a:ext>
          </a:extLst>
        </xdr:cNvPr>
        <xdr:cNvSpPr/>
      </xdr:nvSpPr>
      <xdr:spPr>
        <a:xfrm>
          <a:off x="7810500" y="590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124816</xdr:rowOff>
    </xdr:from>
    <xdr:to>
      <xdr:col>45</xdr:col>
      <xdr:colOff>177800</xdr:colOff>
      <xdr:row>34</xdr:row>
      <xdr:rowOff>129311</xdr:rowOff>
    </xdr:to>
    <xdr:cxnSp macro="">
      <xdr:nvCxnSpPr>
        <xdr:cNvPr id="135" name="直線コネクタ 134">
          <a:extLst>
            <a:ext uri="{FF2B5EF4-FFF2-40B4-BE49-F238E27FC236}">
              <a16:creationId xmlns:a16="http://schemas.microsoft.com/office/drawing/2014/main" id="{5D866EDD-CEE7-417A-89BD-A3D358B595C0}"/>
            </a:ext>
          </a:extLst>
        </xdr:cNvPr>
        <xdr:cNvCxnSpPr/>
      </xdr:nvCxnSpPr>
      <xdr:spPr>
        <a:xfrm>
          <a:off x="7861300" y="5954116"/>
          <a:ext cx="8890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73558</xdr:rowOff>
    </xdr:from>
    <xdr:to>
      <xdr:col>36</xdr:col>
      <xdr:colOff>165100</xdr:colOff>
      <xdr:row>35</xdr:row>
      <xdr:rowOff>3708</xdr:rowOff>
    </xdr:to>
    <xdr:sp macro="" textlink="">
      <xdr:nvSpPr>
        <xdr:cNvPr id="136" name="楕円 135">
          <a:extLst>
            <a:ext uri="{FF2B5EF4-FFF2-40B4-BE49-F238E27FC236}">
              <a16:creationId xmlns:a16="http://schemas.microsoft.com/office/drawing/2014/main" id="{C70F949A-448C-4837-9FD4-956EAA31E982}"/>
            </a:ext>
          </a:extLst>
        </xdr:cNvPr>
        <xdr:cNvSpPr/>
      </xdr:nvSpPr>
      <xdr:spPr>
        <a:xfrm>
          <a:off x="6921500" y="590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124358</xdr:rowOff>
    </xdr:from>
    <xdr:to>
      <xdr:col>41</xdr:col>
      <xdr:colOff>50800</xdr:colOff>
      <xdr:row>34</xdr:row>
      <xdr:rowOff>124816</xdr:rowOff>
    </xdr:to>
    <xdr:cxnSp macro="">
      <xdr:nvCxnSpPr>
        <xdr:cNvPr id="137" name="直線コネクタ 136">
          <a:extLst>
            <a:ext uri="{FF2B5EF4-FFF2-40B4-BE49-F238E27FC236}">
              <a16:creationId xmlns:a16="http://schemas.microsoft.com/office/drawing/2014/main" id="{78E21BDB-2895-4828-98DE-F2909DEC3ECA}"/>
            </a:ext>
          </a:extLst>
        </xdr:cNvPr>
        <xdr:cNvCxnSpPr/>
      </xdr:nvCxnSpPr>
      <xdr:spPr>
        <a:xfrm>
          <a:off x="6972300" y="595365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86656</xdr:rowOff>
    </xdr:from>
    <xdr:ext cx="469744" cy="259045"/>
    <xdr:sp macro="" textlink="">
      <xdr:nvSpPr>
        <xdr:cNvPr id="138" name="n_1aveValue【道路】&#10;一人当たり延長">
          <a:extLst>
            <a:ext uri="{FF2B5EF4-FFF2-40B4-BE49-F238E27FC236}">
              <a16:creationId xmlns:a16="http://schemas.microsoft.com/office/drawing/2014/main" id="{58B3DE27-AAA0-4A82-9D73-CDF73D6EFD02}"/>
            </a:ext>
          </a:extLst>
        </xdr:cNvPr>
        <xdr:cNvSpPr txBox="1"/>
      </xdr:nvSpPr>
      <xdr:spPr>
        <a:xfrm>
          <a:off x="9391727" y="660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85209</xdr:rowOff>
    </xdr:from>
    <xdr:ext cx="469744" cy="259045"/>
    <xdr:sp macro="" textlink="">
      <xdr:nvSpPr>
        <xdr:cNvPr id="139" name="n_2aveValue【道路】&#10;一人当たり延長">
          <a:extLst>
            <a:ext uri="{FF2B5EF4-FFF2-40B4-BE49-F238E27FC236}">
              <a16:creationId xmlns:a16="http://schemas.microsoft.com/office/drawing/2014/main" id="{95F565E8-2549-4CD8-B438-A16FC4DE05C9}"/>
            </a:ext>
          </a:extLst>
        </xdr:cNvPr>
        <xdr:cNvSpPr txBox="1"/>
      </xdr:nvSpPr>
      <xdr:spPr>
        <a:xfrm>
          <a:off x="8515427" y="66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104488</xdr:rowOff>
    </xdr:from>
    <xdr:ext cx="469744" cy="259045"/>
    <xdr:sp macro="" textlink="">
      <xdr:nvSpPr>
        <xdr:cNvPr id="140" name="n_3aveValue【道路】&#10;一人当たり延長">
          <a:extLst>
            <a:ext uri="{FF2B5EF4-FFF2-40B4-BE49-F238E27FC236}">
              <a16:creationId xmlns:a16="http://schemas.microsoft.com/office/drawing/2014/main" id="{D9B92562-A0B1-438B-9F92-4B5BA48CE851}"/>
            </a:ext>
          </a:extLst>
        </xdr:cNvPr>
        <xdr:cNvSpPr txBox="1"/>
      </xdr:nvSpPr>
      <xdr:spPr>
        <a:xfrm>
          <a:off x="7626427" y="66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46727</xdr:rowOff>
    </xdr:from>
    <xdr:ext cx="469744" cy="259045"/>
    <xdr:sp macro="" textlink="">
      <xdr:nvSpPr>
        <xdr:cNvPr id="141" name="n_4aveValue【道路】&#10;一人当たり延長">
          <a:extLst>
            <a:ext uri="{FF2B5EF4-FFF2-40B4-BE49-F238E27FC236}">
              <a16:creationId xmlns:a16="http://schemas.microsoft.com/office/drawing/2014/main" id="{1CE8524B-2E78-4C69-945F-3ED166C2647D}"/>
            </a:ext>
          </a:extLst>
        </xdr:cNvPr>
        <xdr:cNvSpPr txBox="1"/>
      </xdr:nvSpPr>
      <xdr:spPr>
        <a:xfrm>
          <a:off x="6737427" y="65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21226</xdr:rowOff>
    </xdr:from>
    <xdr:ext cx="534377" cy="259045"/>
    <xdr:sp macro="" textlink="">
      <xdr:nvSpPr>
        <xdr:cNvPr id="142" name="n_1mainValue【道路】&#10;一人当たり延長">
          <a:extLst>
            <a:ext uri="{FF2B5EF4-FFF2-40B4-BE49-F238E27FC236}">
              <a16:creationId xmlns:a16="http://schemas.microsoft.com/office/drawing/2014/main" id="{19E9AD9B-4765-4222-8231-C1E8A7AF0B1E}"/>
            </a:ext>
          </a:extLst>
        </xdr:cNvPr>
        <xdr:cNvSpPr txBox="1"/>
      </xdr:nvSpPr>
      <xdr:spPr>
        <a:xfrm>
          <a:off x="9359411" y="567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25188</xdr:rowOff>
    </xdr:from>
    <xdr:ext cx="534377" cy="259045"/>
    <xdr:sp macro="" textlink="">
      <xdr:nvSpPr>
        <xdr:cNvPr id="143" name="n_2mainValue【道路】&#10;一人当たり延長">
          <a:extLst>
            <a:ext uri="{FF2B5EF4-FFF2-40B4-BE49-F238E27FC236}">
              <a16:creationId xmlns:a16="http://schemas.microsoft.com/office/drawing/2014/main" id="{D83B3DF9-5529-4B65-8FEA-8C4C45C415E7}"/>
            </a:ext>
          </a:extLst>
        </xdr:cNvPr>
        <xdr:cNvSpPr txBox="1"/>
      </xdr:nvSpPr>
      <xdr:spPr>
        <a:xfrm>
          <a:off x="8483111" y="56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20693</xdr:rowOff>
    </xdr:from>
    <xdr:ext cx="534377" cy="259045"/>
    <xdr:sp macro="" textlink="">
      <xdr:nvSpPr>
        <xdr:cNvPr id="144" name="n_3mainValue【道路】&#10;一人当たり延長">
          <a:extLst>
            <a:ext uri="{FF2B5EF4-FFF2-40B4-BE49-F238E27FC236}">
              <a16:creationId xmlns:a16="http://schemas.microsoft.com/office/drawing/2014/main" id="{D0309022-7516-4FBE-83D4-64AACE51648A}"/>
            </a:ext>
          </a:extLst>
        </xdr:cNvPr>
        <xdr:cNvSpPr txBox="1"/>
      </xdr:nvSpPr>
      <xdr:spPr>
        <a:xfrm>
          <a:off x="7594111" y="567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33</xdr:row>
      <xdr:rowOff>20235</xdr:rowOff>
    </xdr:from>
    <xdr:ext cx="534377" cy="259045"/>
    <xdr:sp macro="" textlink="">
      <xdr:nvSpPr>
        <xdr:cNvPr id="145" name="n_4mainValue【道路】&#10;一人当たり延長">
          <a:extLst>
            <a:ext uri="{FF2B5EF4-FFF2-40B4-BE49-F238E27FC236}">
              <a16:creationId xmlns:a16="http://schemas.microsoft.com/office/drawing/2014/main" id="{3DE725DA-EC3E-493D-A019-869657123EBF}"/>
            </a:ext>
          </a:extLst>
        </xdr:cNvPr>
        <xdr:cNvSpPr txBox="1"/>
      </xdr:nvSpPr>
      <xdr:spPr>
        <a:xfrm>
          <a:off x="6705111" y="567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C99103CA-059A-4DB7-AE9E-6AC7DB436CC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ED9292F1-7AA4-4873-8CB9-68D4775A699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6617E906-EBEF-4629-81E5-6B5DB38489D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5125C61A-753E-4B7C-B9A9-FBA46F3F85B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21E100D4-004F-4805-A915-1FFDFF8DC20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731860AF-5B7F-47B8-AF21-26A9521EA0E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D37321CB-2194-48E0-AA23-6D9AA9E8309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9A03100F-95EA-4D8A-B187-A7B9E05D5E8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F672314A-29DE-421C-B019-1E75C0440AB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6960A286-A013-42F2-AD51-26DEC91C92A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CA8E8641-FABC-415B-A7E6-D446BE2B7E7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BB922920-0D41-41CD-BF22-2089292DA20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a:extLst>
            <a:ext uri="{FF2B5EF4-FFF2-40B4-BE49-F238E27FC236}">
              <a16:creationId xmlns:a16="http://schemas.microsoft.com/office/drawing/2014/main" id="{9FC61AC5-4EC2-4AAC-A85D-83973FE30C32}"/>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7817F7F2-C112-4395-94B1-C821D02D1D7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2C595C82-FF48-46A4-8EF3-F493C793EB1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3ADD4E56-7ECC-4656-8C94-655A74CB41B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9D90A021-E023-4101-999B-61DC9376AEB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1BC925E2-D207-4090-9B35-C26DC221AD9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6513EB3A-6452-467C-8DD4-AAB2990ECF9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3956F2DD-87FD-4AE8-8A88-99B14D12707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C95DB5E1-DF30-439C-9A1A-D8A732CBA5B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77CD3ADC-514C-4C82-A552-E5B4AD41D9C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a:extLst>
            <a:ext uri="{FF2B5EF4-FFF2-40B4-BE49-F238E27FC236}">
              <a16:creationId xmlns:a16="http://schemas.microsoft.com/office/drawing/2014/main" id="{5548F13F-EF2E-4A29-8B3C-1A3D2F6DB71B}"/>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B3F69C84-07F6-4DDD-A5F5-4B36FB2C44D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a:extLst>
            <a:ext uri="{FF2B5EF4-FFF2-40B4-BE49-F238E27FC236}">
              <a16:creationId xmlns:a16="http://schemas.microsoft.com/office/drawing/2014/main" id="{64A894E5-E86A-4AEC-90B5-D7DF974003F2}"/>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C03F32CC-1DAA-4690-B783-074A46679A9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63</xdr:row>
      <xdr:rowOff>125730</xdr:rowOff>
    </xdr:to>
    <xdr:cxnSp macro="">
      <xdr:nvCxnSpPr>
        <xdr:cNvPr id="172" name="直線コネクタ 171">
          <a:extLst>
            <a:ext uri="{FF2B5EF4-FFF2-40B4-BE49-F238E27FC236}">
              <a16:creationId xmlns:a16="http://schemas.microsoft.com/office/drawing/2014/main" id="{36B0DA5B-4ABA-4459-8BE1-FD57D96CCC4B}"/>
            </a:ext>
          </a:extLst>
        </xdr:cNvPr>
        <xdr:cNvCxnSpPr/>
      </xdr:nvCxnSpPr>
      <xdr:spPr>
        <a:xfrm flipV="1">
          <a:off x="4634865" y="9558746"/>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213850A-9B5B-47F7-A3DB-1D7812B46BB6}"/>
            </a:ext>
          </a:extLst>
        </xdr:cNvPr>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4" name="直線コネクタ 173">
          <a:extLst>
            <a:ext uri="{FF2B5EF4-FFF2-40B4-BE49-F238E27FC236}">
              <a16:creationId xmlns:a16="http://schemas.microsoft.com/office/drawing/2014/main" id="{40EA7BD5-18C2-4187-97FE-E0A50684912F}"/>
            </a:ext>
          </a:extLst>
        </xdr:cNvPr>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97A2E0CA-C827-4652-B321-88444DF4C1E3}"/>
            </a:ext>
          </a:extLst>
        </xdr:cNvPr>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76" name="直線コネクタ 175">
          <a:extLst>
            <a:ext uri="{FF2B5EF4-FFF2-40B4-BE49-F238E27FC236}">
              <a16:creationId xmlns:a16="http://schemas.microsoft.com/office/drawing/2014/main" id="{CDC5660E-40D5-48E4-9A44-36C72EAF0BD8}"/>
            </a:ext>
          </a:extLst>
        </xdr:cNvPr>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84744</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938F0D36-7083-49F4-9945-0FF76698FF47}"/>
            </a:ext>
          </a:extLst>
        </xdr:cNvPr>
        <xdr:cNvSpPr txBox="1"/>
      </xdr:nvSpPr>
      <xdr:spPr>
        <a:xfrm>
          <a:off x="4673600" y="1002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61867</xdr:rowOff>
    </xdr:from>
    <xdr:to>
      <xdr:col>24</xdr:col>
      <xdr:colOff>114300</xdr:colOff>
      <xdr:row>59</xdr:row>
      <xdr:rowOff>163467</xdr:rowOff>
    </xdr:to>
    <xdr:sp macro="" textlink="">
      <xdr:nvSpPr>
        <xdr:cNvPr id="178" name="フローチャート: 判断 177">
          <a:extLst>
            <a:ext uri="{FF2B5EF4-FFF2-40B4-BE49-F238E27FC236}">
              <a16:creationId xmlns:a16="http://schemas.microsoft.com/office/drawing/2014/main" id="{B7F81CB5-13E6-48BF-AD90-F80FC5173E8E}"/>
            </a:ext>
          </a:extLst>
        </xdr:cNvPr>
        <xdr:cNvSpPr/>
      </xdr:nvSpPr>
      <xdr:spPr>
        <a:xfrm>
          <a:off x="4584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32476</xdr:rowOff>
    </xdr:from>
    <xdr:to>
      <xdr:col>20</xdr:col>
      <xdr:colOff>38100</xdr:colOff>
      <xdr:row>59</xdr:row>
      <xdr:rowOff>134076</xdr:rowOff>
    </xdr:to>
    <xdr:sp macro="" textlink="">
      <xdr:nvSpPr>
        <xdr:cNvPr id="179" name="フローチャート: 判断 178">
          <a:extLst>
            <a:ext uri="{FF2B5EF4-FFF2-40B4-BE49-F238E27FC236}">
              <a16:creationId xmlns:a16="http://schemas.microsoft.com/office/drawing/2014/main" id="{38D4AA37-E65D-462B-A63B-45CD7719C427}"/>
            </a:ext>
          </a:extLst>
        </xdr:cNvPr>
        <xdr:cNvSpPr/>
      </xdr:nvSpPr>
      <xdr:spPr>
        <a:xfrm>
          <a:off x="3746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119017</xdr:rowOff>
    </xdr:from>
    <xdr:to>
      <xdr:col>15</xdr:col>
      <xdr:colOff>101600</xdr:colOff>
      <xdr:row>59</xdr:row>
      <xdr:rowOff>49167</xdr:rowOff>
    </xdr:to>
    <xdr:sp macro="" textlink="">
      <xdr:nvSpPr>
        <xdr:cNvPr id="180" name="フローチャート: 判断 179">
          <a:extLst>
            <a:ext uri="{FF2B5EF4-FFF2-40B4-BE49-F238E27FC236}">
              <a16:creationId xmlns:a16="http://schemas.microsoft.com/office/drawing/2014/main" id="{715F6A08-1C9F-4C4B-8B83-4C71F8F77DA8}"/>
            </a:ext>
          </a:extLst>
        </xdr:cNvPr>
        <xdr:cNvSpPr/>
      </xdr:nvSpPr>
      <xdr:spPr>
        <a:xfrm>
          <a:off x="2857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81" name="フローチャート: 判断 180">
          <a:extLst>
            <a:ext uri="{FF2B5EF4-FFF2-40B4-BE49-F238E27FC236}">
              <a16:creationId xmlns:a16="http://schemas.microsoft.com/office/drawing/2014/main" id="{1E181EC1-5E62-4CBB-B1FB-AC99ABE05EEC}"/>
            </a:ext>
          </a:extLst>
        </xdr:cNvPr>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79828</xdr:rowOff>
    </xdr:from>
    <xdr:to>
      <xdr:col>6</xdr:col>
      <xdr:colOff>38100</xdr:colOff>
      <xdr:row>59</xdr:row>
      <xdr:rowOff>9978</xdr:rowOff>
    </xdr:to>
    <xdr:sp macro="" textlink="">
      <xdr:nvSpPr>
        <xdr:cNvPr id="182" name="フローチャート: 判断 181">
          <a:extLst>
            <a:ext uri="{FF2B5EF4-FFF2-40B4-BE49-F238E27FC236}">
              <a16:creationId xmlns:a16="http://schemas.microsoft.com/office/drawing/2014/main" id="{0E3D2BB7-6EB4-44C3-906E-CA9FFAC9D3C3}"/>
            </a:ext>
          </a:extLst>
        </xdr:cNvPr>
        <xdr:cNvSpPr/>
      </xdr:nvSpPr>
      <xdr:spPr>
        <a:xfrm>
          <a:off x="1079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F62F6C5-3738-4D29-A0E5-F7C70166258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076CA24-0306-44F2-B6FC-6D637E388D2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628D561-FCF7-4FEF-8150-48857837000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1CBAFA1-9AEE-444E-ADD6-B9CA485DE02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94D3FD3-D483-45C3-91B7-2D7A06B5C9D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47172</xdr:rowOff>
    </xdr:from>
    <xdr:to>
      <xdr:col>24</xdr:col>
      <xdr:colOff>114300</xdr:colOff>
      <xdr:row>62</xdr:row>
      <xdr:rowOff>148772</xdr:rowOff>
    </xdr:to>
    <xdr:sp macro="" textlink="">
      <xdr:nvSpPr>
        <xdr:cNvPr id="188" name="楕円 187">
          <a:extLst>
            <a:ext uri="{FF2B5EF4-FFF2-40B4-BE49-F238E27FC236}">
              <a16:creationId xmlns:a16="http://schemas.microsoft.com/office/drawing/2014/main" id="{213E456F-406D-4F0A-84C1-A5F0ABCB7D3D}"/>
            </a:ext>
          </a:extLst>
        </xdr:cNvPr>
        <xdr:cNvSpPr/>
      </xdr:nvSpPr>
      <xdr:spPr>
        <a:xfrm>
          <a:off x="45847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25599</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BA852BF6-B49C-43FE-81CE-02CC25177A5A}"/>
            </a:ext>
          </a:extLst>
        </xdr:cNvPr>
        <xdr:cNvSpPr txBox="1"/>
      </xdr:nvSpPr>
      <xdr:spPr>
        <a:xfrm>
          <a:off x="4673600"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169635</xdr:rowOff>
    </xdr:from>
    <xdr:to>
      <xdr:col>20</xdr:col>
      <xdr:colOff>38100</xdr:colOff>
      <xdr:row>62</xdr:row>
      <xdr:rowOff>99785</xdr:rowOff>
    </xdr:to>
    <xdr:sp macro="" textlink="">
      <xdr:nvSpPr>
        <xdr:cNvPr id="190" name="楕円 189">
          <a:extLst>
            <a:ext uri="{FF2B5EF4-FFF2-40B4-BE49-F238E27FC236}">
              <a16:creationId xmlns:a16="http://schemas.microsoft.com/office/drawing/2014/main" id="{4A35D3FB-D217-464C-A2ED-D4DABDB72046}"/>
            </a:ext>
          </a:extLst>
        </xdr:cNvPr>
        <xdr:cNvSpPr/>
      </xdr:nvSpPr>
      <xdr:spPr>
        <a:xfrm>
          <a:off x="3746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48985</xdr:rowOff>
    </xdr:from>
    <xdr:to>
      <xdr:col>24</xdr:col>
      <xdr:colOff>63500</xdr:colOff>
      <xdr:row>62</xdr:row>
      <xdr:rowOff>97972</xdr:rowOff>
    </xdr:to>
    <xdr:cxnSp macro="">
      <xdr:nvCxnSpPr>
        <xdr:cNvPr id="191" name="直線コネクタ 190">
          <a:extLst>
            <a:ext uri="{FF2B5EF4-FFF2-40B4-BE49-F238E27FC236}">
              <a16:creationId xmlns:a16="http://schemas.microsoft.com/office/drawing/2014/main" id="{BE3E456D-0928-401E-A485-8242806567EA}"/>
            </a:ext>
          </a:extLst>
        </xdr:cNvPr>
        <xdr:cNvCxnSpPr/>
      </xdr:nvCxnSpPr>
      <xdr:spPr>
        <a:xfrm>
          <a:off x="3797300" y="106788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150041</xdr:rowOff>
    </xdr:from>
    <xdr:to>
      <xdr:col>15</xdr:col>
      <xdr:colOff>101600</xdr:colOff>
      <xdr:row>62</xdr:row>
      <xdr:rowOff>80191</xdr:rowOff>
    </xdr:to>
    <xdr:sp macro="" textlink="">
      <xdr:nvSpPr>
        <xdr:cNvPr id="192" name="楕円 191">
          <a:extLst>
            <a:ext uri="{FF2B5EF4-FFF2-40B4-BE49-F238E27FC236}">
              <a16:creationId xmlns:a16="http://schemas.microsoft.com/office/drawing/2014/main" id="{07D2B29C-76CF-4274-861C-7E0D73015E41}"/>
            </a:ext>
          </a:extLst>
        </xdr:cNvPr>
        <xdr:cNvSpPr/>
      </xdr:nvSpPr>
      <xdr:spPr>
        <a:xfrm>
          <a:off x="2857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29391</xdr:rowOff>
    </xdr:from>
    <xdr:to>
      <xdr:col>19</xdr:col>
      <xdr:colOff>177800</xdr:colOff>
      <xdr:row>62</xdr:row>
      <xdr:rowOff>48985</xdr:rowOff>
    </xdr:to>
    <xdr:cxnSp macro="">
      <xdr:nvCxnSpPr>
        <xdr:cNvPr id="193" name="直線コネクタ 192">
          <a:extLst>
            <a:ext uri="{FF2B5EF4-FFF2-40B4-BE49-F238E27FC236}">
              <a16:creationId xmlns:a16="http://schemas.microsoft.com/office/drawing/2014/main" id="{E915A7FB-DCE4-457A-B218-2EB9806260D0}"/>
            </a:ext>
          </a:extLst>
        </xdr:cNvPr>
        <xdr:cNvCxnSpPr/>
      </xdr:nvCxnSpPr>
      <xdr:spPr>
        <a:xfrm>
          <a:off x="2908300" y="1065929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114119</xdr:rowOff>
    </xdr:from>
    <xdr:to>
      <xdr:col>10</xdr:col>
      <xdr:colOff>165100</xdr:colOff>
      <xdr:row>62</xdr:row>
      <xdr:rowOff>44269</xdr:rowOff>
    </xdr:to>
    <xdr:sp macro="" textlink="">
      <xdr:nvSpPr>
        <xdr:cNvPr id="194" name="楕円 193">
          <a:extLst>
            <a:ext uri="{FF2B5EF4-FFF2-40B4-BE49-F238E27FC236}">
              <a16:creationId xmlns:a16="http://schemas.microsoft.com/office/drawing/2014/main" id="{CF6EF511-583B-4A59-B151-3818EBC3D803}"/>
            </a:ext>
          </a:extLst>
        </xdr:cNvPr>
        <xdr:cNvSpPr/>
      </xdr:nvSpPr>
      <xdr:spPr>
        <a:xfrm>
          <a:off x="1968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164919</xdr:rowOff>
    </xdr:from>
    <xdr:to>
      <xdr:col>15</xdr:col>
      <xdr:colOff>50800</xdr:colOff>
      <xdr:row>62</xdr:row>
      <xdr:rowOff>29391</xdr:rowOff>
    </xdr:to>
    <xdr:cxnSp macro="">
      <xdr:nvCxnSpPr>
        <xdr:cNvPr id="195" name="直線コネクタ 194">
          <a:extLst>
            <a:ext uri="{FF2B5EF4-FFF2-40B4-BE49-F238E27FC236}">
              <a16:creationId xmlns:a16="http://schemas.microsoft.com/office/drawing/2014/main" id="{10C26231-DA78-4F02-BA81-245CB621D221}"/>
            </a:ext>
          </a:extLst>
        </xdr:cNvPr>
        <xdr:cNvCxnSpPr/>
      </xdr:nvCxnSpPr>
      <xdr:spPr>
        <a:xfrm>
          <a:off x="2019300" y="1062336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94524</xdr:rowOff>
    </xdr:from>
    <xdr:to>
      <xdr:col>6</xdr:col>
      <xdr:colOff>38100</xdr:colOff>
      <xdr:row>62</xdr:row>
      <xdr:rowOff>24674</xdr:rowOff>
    </xdr:to>
    <xdr:sp macro="" textlink="">
      <xdr:nvSpPr>
        <xdr:cNvPr id="196" name="楕円 195">
          <a:extLst>
            <a:ext uri="{FF2B5EF4-FFF2-40B4-BE49-F238E27FC236}">
              <a16:creationId xmlns:a16="http://schemas.microsoft.com/office/drawing/2014/main" id="{97F112C8-7740-49F2-99DD-DEE44E215E4E}"/>
            </a:ext>
          </a:extLst>
        </xdr:cNvPr>
        <xdr:cNvSpPr/>
      </xdr:nvSpPr>
      <xdr:spPr>
        <a:xfrm>
          <a:off x="1079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145324</xdr:rowOff>
    </xdr:from>
    <xdr:to>
      <xdr:col>10</xdr:col>
      <xdr:colOff>114300</xdr:colOff>
      <xdr:row>61</xdr:row>
      <xdr:rowOff>164919</xdr:rowOff>
    </xdr:to>
    <xdr:cxnSp macro="">
      <xdr:nvCxnSpPr>
        <xdr:cNvPr id="197" name="直線コネクタ 196">
          <a:extLst>
            <a:ext uri="{FF2B5EF4-FFF2-40B4-BE49-F238E27FC236}">
              <a16:creationId xmlns:a16="http://schemas.microsoft.com/office/drawing/2014/main" id="{26E7EEA5-F1CE-4815-BEB9-E415069CF009}"/>
            </a:ext>
          </a:extLst>
        </xdr:cNvPr>
        <xdr:cNvCxnSpPr/>
      </xdr:nvCxnSpPr>
      <xdr:spPr>
        <a:xfrm>
          <a:off x="1130300" y="106037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150603</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7112B974-E6B1-490E-96E7-EF02EAFEDB0A}"/>
            </a:ext>
          </a:extLst>
        </xdr:cNvPr>
        <xdr:cNvSpPr txBox="1"/>
      </xdr:nvSpPr>
      <xdr:spPr>
        <a:xfrm>
          <a:off x="35820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65694</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9BAE09EC-0D02-456B-80EA-BCC47D728F84}"/>
            </a:ext>
          </a:extLst>
        </xdr:cNvPr>
        <xdr:cNvSpPr txBox="1"/>
      </xdr:nvSpPr>
      <xdr:spPr>
        <a:xfrm>
          <a:off x="2705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73CD97B9-7D6C-4A20-8CFA-6C17B7E1F61E}"/>
            </a:ext>
          </a:extLst>
        </xdr:cNvPr>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26505</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18AAD689-FBD8-42B1-A7E1-AEC3D7116730}"/>
            </a:ext>
          </a:extLst>
        </xdr:cNvPr>
        <xdr:cNvSpPr txBox="1"/>
      </xdr:nvSpPr>
      <xdr:spPr>
        <a:xfrm>
          <a:off x="9277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90912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B4ED82F7-B5CB-41F9-AF2D-ADF7A50DAB40}"/>
            </a:ext>
          </a:extLst>
        </xdr:cNvPr>
        <xdr:cNvSpPr txBox="1"/>
      </xdr:nvSpPr>
      <xdr:spPr>
        <a:xfrm>
          <a:off x="35820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71318</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7FC2575C-D9C5-487A-BE2A-23CED082DA67}"/>
            </a:ext>
          </a:extLst>
        </xdr:cNvPr>
        <xdr:cNvSpPr txBox="1"/>
      </xdr:nvSpPr>
      <xdr:spPr>
        <a:xfrm>
          <a:off x="270574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35396</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D4B02B18-F16F-44CC-B76F-CF1849FC1A07}"/>
            </a:ext>
          </a:extLst>
        </xdr:cNvPr>
        <xdr:cNvSpPr txBox="1"/>
      </xdr:nvSpPr>
      <xdr:spPr>
        <a:xfrm>
          <a:off x="1816744"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15801</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EA24DB42-4EF3-4B76-95CA-F0121D9ACF99}"/>
            </a:ext>
          </a:extLst>
        </xdr:cNvPr>
        <xdr:cNvSpPr txBox="1"/>
      </xdr:nvSpPr>
      <xdr:spPr>
        <a:xfrm>
          <a:off x="927744"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13A26471-AF32-4E2D-8281-728E4C59249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6F2FC517-61A1-46CC-973C-E134B5E250C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C88BC0C4-309C-42EB-B00E-1E2EC5FEA1A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DCB8397E-6CE3-4D38-B506-FEA9AC8C553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4E1F302A-247F-402E-AD96-166A1EB402C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FD9E1B23-37BC-4DAB-AD81-88484356D3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F8D87935-BBC9-4E8F-9CAD-144FA0D8488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515F0982-8A90-4A29-AC8A-2F94098BD8C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8ADFAF2F-1988-4B93-9029-AC9CBDA60FB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621EF4BB-90BF-4D91-97FC-BE6C8AEC09E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685384A6-22BA-41A3-8A95-ED1A6EB4C7F5}"/>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65B7C05B-1A1F-485E-9ECD-FD1F72295F11}"/>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136C3914-E932-4A99-9AB5-EA1398D1B8B2}"/>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A09DCD78-75CA-442F-98C1-C336EF82F082}"/>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B43D2751-10D1-4C4A-B279-CC4488E92618}"/>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39C3DC13-2765-4CA4-A1D0-0A4A6322C49A}"/>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E26DE2AB-CB42-4CA9-AC94-640D660CF07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62603A6D-708A-45ED-B6EE-880191220895}"/>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8364C122-71D7-4D1C-B844-3678308A109C}"/>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a:extLst>
            <a:ext uri="{FF2B5EF4-FFF2-40B4-BE49-F238E27FC236}">
              <a16:creationId xmlns:a16="http://schemas.microsoft.com/office/drawing/2014/main" id="{1CD29C65-976D-406D-A729-251012E6AC83}"/>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7DC27454-1CA5-4602-A575-624DC7DBCD1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a:extLst>
            <a:ext uri="{FF2B5EF4-FFF2-40B4-BE49-F238E27FC236}">
              <a16:creationId xmlns:a16="http://schemas.microsoft.com/office/drawing/2014/main" id="{288315E4-3F16-487A-B795-5E7CC656E30A}"/>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65DAC8CF-7105-4472-93E2-6751968E8CB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a:extLst>
            <a:ext uri="{FF2B5EF4-FFF2-40B4-BE49-F238E27FC236}">
              <a16:creationId xmlns:a16="http://schemas.microsoft.com/office/drawing/2014/main" id="{26144E33-A805-4B71-A90D-C9EECC6E03AF}"/>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7586C1FB-CE41-4B84-AA12-3817D45A346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103350</xdr:rowOff>
    </xdr:from>
    <xdr:to>
      <xdr:col>54</xdr:col>
      <xdr:colOff>189865</xdr:colOff>
      <xdr:row>64</xdr:row>
      <xdr:rowOff>63084</xdr:rowOff>
    </xdr:to>
    <xdr:cxnSp macro="">
      <xdr:nvCxnSpPr>
        <xdr:cNvPr id="231" name="直線コネクタ 230">
          <a:extLst>
            <a:ext uri="{FF2B5EF4-FFF2-40B4-BE49-F238E27FC236}">
              <a16:creationId xmlns:a16="http://schemas.microsoft.com/office/drawing/2014/main" id="{36F3D047-9D36-4A9A-A385-EE8582DCE23D}"/>
            </a:ext>
          </a:extLst>
        </xdr:cNvPr>
        <xdr:cNvCxnSpPr/>
      </xdr:nvCxnSpPr>
      <xdr:spPr>
        <a:xfrm flipV="1">
          <a:off x="10476865" y="9533100"/>
          <a:ext cx="0" cy="150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66911</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4FCEF43E-FE5B-4F1A-B90C-3E27062E5348}"/>
            </a:ext>
          </a:extLst>
        </xdr:cNvPr>
        <xdr:cNvSpPr txBox="1"/>
      </xdr:nvSpPr>
      <xdr:spPr>
        <a:xfrm>
          <a:off x="10515600" y="1103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63084</xdr:rowOff>
    </xdr:from>
    <xdr:to>
      <xdr:col>55</xdr:col>
      <xdr:colOff>88900</xdr:colOff>
      <xdr:row>64</xdr:row>
      <xdr:rowOff>63084</xdr:rowOff>
    </xdr:to>
    <xdr:cxnSp macro="">
      <xdr:nvCxnSpPr>
        <xdr:cNvPr id="233" name="直線コネクタ 232">
          <a:extLst>
            <a:ext uri="{FF2B5EF4-FFF2-40B4-BE49-F238E27FC236}">
              <a16:creationId xmlns:a16="http://schemas.microsoft.com/office/drawing/2014/main" id="{38DD341F-8EB7-47C9-B2BE-AA59FF7003F6}"/>
            </a:ext>
          </a:extLst>
        </xdr:cNvPr>
        <xdr:cNvCxnSpPr/>
      </xdr:nvCxnSpPr>
      <xdr:spPr>
        <a:xfrm>
          <a:off x="10388600" y="1103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50027</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7481094E-E599-4C3F-950C-14CCA3AD0219}"/>
            </a:ext>
          </a:extLst>
        </xdr:cNvPr>
        <xdr:cNvSpPr txBox="1"/>
      </xdr:nvSpPr>
      <xdr:spPr>
        <a:xfrm>
          <a:off x="10515600" y="930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103350</xdr:rowOff>
    </xdr:from>
    <xdr:to>
      <xdr:col>55</xdr:col>
      <xdr:colOff>88900</xdr:colOff>
      <xdr:row>55</xdr:row>
      <xdr:rowOff>103350</xdr:rowOff>
    </xdr:to>
    <xdr:cxnSp macro="">
      <xdr:nvCxnSpPr>
        <xdr:cNvPr id="235" name="直線コネクタ 234">
          <a:extLst>
            <a:ext uri="{FF2B5EF4-FFF2-40B4-BE49-F238E27FC236}">
              <a16:creationId xmlns:a16="http://schemas.microsoft.com/office/drawing/2014/main" id="{E6DF80C0-C486-42D3-A5B3-1295B8C87A53}"/>
            </a:ext>
          </a:extLst>
        </xdr:cNvPr>
        <xdr:cNvCxnSpPr/>
      </xdr:nvCxnSpPr>
      <xdr:spPr>
        <a:xfrm>
          <a:off x="10388600" y="953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103829</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B3916883-7E76-41AC-AED7-A2F92367B0AF}"/>
            </a:ext>
          </a:extLst>
        </xdr:cNvPr>
        <xdr:cNvSpPr txBox="1"/>
      </xdr:nvSpPr>
      <xdr:spPr>
        <a:xfrm>
          <a:off x="10515600" y="10562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125402</xdr:rowOff>
    </xdr:from>
    <xdr:to>
      <xdr:col>55</xdr:col>
      <xdr:colOff>50800</xdr:colOff>
      <xdr:row>62</xdr:row>
      <xdr:rowOff>55552</xdr:rowOff>
    </xdr:to>
    <xdr:sp macro="" textlink="">
      <xdr:nvSpPr>
        <xdr:cNvPr id="237" name="フローチャート: 判断 236">
          <a:extLst>
            <a:ext uri="{FF2B5EF4-FFF2-40B4-BE49-F238E27FC236}">
              <a16:creationId xmlns:a16="http://schemas.microsoft.com/office/drawing/2014/main" id="{6BB7DADB-D4F3-413B-BC28-31778A80B068}"/>
            </a:ext>
          </a:extLst>
        </xdr:cNvPr>
        <xdr:cNvSpPr/>
      </xdr:nvSpPr>
      <xdr:spPr>
        <a:xfrm>
          <a:off x="10426700" y="1058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142099</xdr:rowOff>
    </xdr:from>
    <xdr:to>
      <xdr:col>50</xdr:col>
      <xdr:colOff>165100</xdr:colOff>
      <xdr:row>62</xdr:row>
      <xdr:rowOff>72249</xdr:rowOff>
    </xdr:to>
    <xdr:sp macro="" textlink="">
      <xdr:nvSpPr>
        <xdr:cNvPr id="238" name="フローチャート: 判断 237">
          <a:extLst>
            <a:ext uri="{FF2B5EF4-FFF2-40B4-BE49-F238E27FC236}">
              <a16:creationId xmlns:a16="http://schemas.microsoft.com/office/drawing/2014/main" id="{6C0010CF-3B5C-4FB3-91F1-F9DC7BF3ED56}"/>
            </a:ext>
          </a:extLst>
        </xdr:cNvPr>
        <xdr:cNvSpPr/>
      </xdr:nvSpPr>
      <xdr:spPr>
        <a:xfrm>
          <a:off x="9588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134836</xdr:rowOff>
    </xdr:from>
    <xdr:to>
      <xdr:col>46</xdr:col>
      <xdr:colOff>38100</xdr:colOff>
      <xdr:row>62</xdr:row>
      <xdr:rowOff>64986</xdr:rowOff>
    </xdr:to>
    <xdr:sp macro="" textlink="">
      <xdr:nvSpPr>
        <xdr:cNvPr id="239" name="フローチャート: 判断 238">
          <a:extLst>
            <a:ext uri="{FF2B5EF4-FFF2-40B4-BE49-F238E27FC236}">
              <a16:creationId xmlns:a16="http://schemas.microsoft.com/office/drawing/2014/main" id="{E41BA084-C815-4257-9E08-ACAE3D98B445}"/>
            </a:ext>
          </a:extLst>
        </xdr:cNvPr>
        <xdr:cNvSpPr/>
      </xdr:nvSpPr>
      <xdr:spPr>
        <a:xfrm>
          <a:off x="8699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147955</xdr:rowOff>
    </xdr:from>
    <xdr:to>
      <xdr:col>41</xdr:col>
      <xdr:colOff>101600</xdr:colOff>
      <xdr:row>62</xdr:row>
      <xdr:rowOff>78105</xdr:rowOff>
    </xdr:to>
    <xdr:sp macro="" textlink="">
      <xdr:nvSpPr>
        <xdr:cNvPr id="240" name="フローチャート: 判断 239">
          <a:extLst>
            <a:ext uri="{FF2B5EF4-FFF2-40B4-BE49-F238E27FC236}">
              <a16:creationId xmlns:a16="http://schemas.microsoft.com/office/drawing/2014/main" id="{B80642A5-7E86-4847-860D-E364CCD13DC3}"/>
            </a:ext>
          </a:extLst>
        </xdr:cNvPr>
        <xdr:cNvSpPr/>
      </xdr:nvSpPr>
      <xdr:spPr>
        <a:xfrm>
          <a:off x="7810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164319</xdr:rowOff>
    </xdr:from>
    <xdr:to>
      <xdr:col>36</xdr:col>
      <xdr:colOff>165100</xdr:colOff>
      <xdr:row>62</xdr:row>
      <xdr:rowOff>94469</xdr:rowOff>
    </xdr:to>
    <xdr:sp macro="" textlink="">
      <xdr:nvSpPr>
        <xdr:cNvPr id="241" name="フローチャート: 判断 240">
          <a:extLst>
            <a:ext uri="{FF2B5EF4-FFF2-40B4-BE49-F238E27FC236}">
              <a16:creationId xmlns:a16="http://schemas.microsoft.com/office/drawing/2014/main" id="{2A9DD56D-22C8-4CD4-9C89-DF566CC87CC4}"/>
            </a:ext>
          </a:extLst>
        </xdr:cNvPr>
        <xdr:cNvSpPr/>
      </xdr:nvSpPr>
      <xdr:spPr>
        <a:xfrm>
          <a:off x="6921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A59F752-69E7-44C2-AD6E-1006B437A09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7CFCAE4-CDB9-4F87-9CBD-71BB9E1F997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ECCEFBF-278F-4B01-9F78-59BD2197B14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EF9AD76-2AE8-4DDA-84F5-A0DFA36728F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5AF99033-7CEB-4E20-BBCD-7BF049334A2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52550</xdr:rowOff>
    </xdr:from>
    <xdr:to>
      <xdr:col>55</xdr:col>
      <xdr:colOff>50800</xdr:colOff>
      <xdr:row>55</xdr:row>
      <xdr:rowOff>154150</xdr:rowOff>
    </xdr:to>
    <xdr:sp macro="" textlink="">
      <xdr:nvSpPr>
        <xdr:cNvPr id="247" name="楕円 246">
          <a:extLst>
            <a:ext uri="{FF2B5EF4-FFF2-40B4-BE49-F238E27FC236}">
              <a16:creationId xmlns:a16="http://schemas.microsoft.com/office/drawing/2014/main" id="{CE2E8949-2B24-4B65-9948-40BAB2D5ACEA}"/>
            </a:ext>
          </a:extLst>
        </xdr:cNvPr>
        <xdr:cNvSpPr/>
      </xdr:nvSpPr>
      <xdr:spPr>
        <a:xfrm>
          <a:off x="10426700" y="94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5577</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128DFDE7-2D80-42E5-9424-48D21F06B883}"/>
            </a:ext>
          </a:extLst>
        </xdr:cNvPr>
        <xdr:cNvSpPr txBox="1"/>
      </xdr:nvSpPr>
      <xdr:spPr>
        <a:xfrm>
          <a:off x="10515600" y="943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53043</xdr:rowOff>
    </xdr:from>
    <xdr:to>
      <xdr:col>50</xdr:col>
      <xdr:colOff>165100</xdr:colOff>
      <xdr:row>55</xdr:row>
      <xdr:rowOff>154643</xdr:rowOff>
    </xdr:to>
    <xdr:sp macro="" textlink="">
      <xdr:nvSpPr>
        <xdr:cNvPr id="249" name="楕円 248">
          <a:extLst>
            <a:ext uri="{FF2B5EF4-FFF2-40B4-BE49-F238E27FC236}">
              <a16:creationId xmlns:a16="http://schemas.microsoft.com/office/drawing/2014/main" id="{D9721261-E325-4701-8328-A3BB07C5AB23}"/>
            </a:ext>
          </a:extLst>
        </xdr:cNvPr>
        <xdr:cNvSpPr/>
      </xdr:nvSpPr>
      <xdr:spPr>
        <a:xfrm>
          <a:off x="9588500" y="948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103350</xdr:rowOff>
    </xdr:from>
    <xdr:to>
      <xdr:col>55</xdr:col>
      <xdr:colOff>0</xdr:colOff>
      <xdr:row>55</xdr:row>
      <xdr:rowOff>103843</xdr:rowOff>
    </xdr:to>
    <xdr:cxnSp macro="">
      <xdr:nvCxnSpPr>
        <xdr:cNvPr id="250" name="直線コネクタ 249">
          <a:extLst>
            <a:ext uri="{FF2B5EF4-FFF2-40B4-BE49-F238E27FC236}">
              <a16:creationId xmlns:a16="http://schemas.microsoft.com/office/drawing/2014/main" id="{31575245-D291-471F-B626-10272DF57180}"/>
            </a:ext>
          </a:extLst>
        </xdr:cNvPr>
        <xdr:cNvCxnSpPr/>
      </xdr:nvCxnSpPr>
      <xdr:spPr>
        <a:xfrm flipV="1">
          <a:off x="9639300" y="9533100"/>
          <a:ext cx="838200" cy="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62553</xdr:rowOff>
    </xdr:from>
    <xdr:to>
      <xdr:col>46</xdr:col>
      <xdr:colOff>38100</xdr:colOff>
      <xdr:row>55</xdr:row>
      <xdr:rowOff>164153</xdr:rowOff>
    </xdr:to>
    <xdr:sp macro="" textlink="">
      <xdr:nvSpPr>
        <xdr:cNvPr id="251" name="楕円 250">
          <a:extLst>
            <a:ext uri="{FF2B5EF4-FFF2-40B4-BE49-F238E27FC236}">
              <a16:creationId xmlns:a16="http://schemas.microsoft.com/office/drawing/2014/main" id="{9E9FB272-EEB7-4204-985B-9B1C0E5E38EB}"/>
            </a:ext>
          </a:extLst>
        </xdr:cNvPr>
        <xdr:cNvSpPr/>
      </xdr:nvSpPr>
      <xdr:spPr>
        <a:xfrm>
          <a:off x="8699500" y="949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103843</xdr:rowOff>
    </xdr:from>
    <xdr:to>
      <xdr:col>50</xdr:col>
      <xdr:colOff>114300</xdr:colOff>
      <xdr:row>55</xdr:row>
      <xdr:rowOff>113353</xdr:rowOff>
    </xdr:to>
    <xdr:cxnSp macro="">
      <xdr:nvCxnSpPr>
        <xdr:cNvPr id="252" name="直線コネクタ 251">
          <a:extLst>
            <a:ext uri="{FF2B5EF4-FFF2-40B4-BE49-F238E27FC236}">
              <a16:creationId xmlns:a16="http://schemas.microsoft.com/office/drawing/2014/main" id="{DF7CFC5A-E1A2-4596-A63D-D53FDA12D36F}"/>
            </a:ext>
          </a:extLst>
        </xdr:cNvPr>
        <xdr:cNvCxnSpPr/>
      </xdr:nvCxnSpPr>
      <xdr:spPr>
        <a:xfrm flipV="1">
          <a:off x="8750300" y="9533593"/>
          <a:ext cx="8890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61282</xdr:rowOff>
    </xdr:from>
    <xdr:to>
      <xdr:col>41</xdr:col>
      <xdr:colOff>101600</xdr:colOff>
      <xdr:row>55</xdr:row>
      <xdr:rowOff>162882</xdr:rowOff>
    </xdr:to>
    <xdr:sp macro="" textlink="">
      <xdr:nvSpPr>
        <xdr:cNvPr id="253" name="楕円 252">
          <a:extLst>
            <a:ext uri="{FF2B5EF4-FFF2-40B4-BE49-F238E27FC236}">
              <a16:creationId xmlns:a16="http://schemas.microsoft.com/office/drawing/2014/main" id="{90A98908-8B35-4DF8-8577-8096245F939E}"/>
            </a:ext>
          </a:extLst>
        </xdr:cNvPr>
        <xdr:cNvSpPr/>
      </xdr:nvSpPr>
      <xdr:spPr>
        <a:xfrm>
          <a:off x="7810500" y="94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112082</xdr:rowOff>
    </xdr:from>
    <xdr:to>
      <xdr:col>45</xdr:col>
      <xdr:colOff>177800</xdr:colOff>
      <xdr:row>55</xdr:row>
      <xdr:rowOff>113353</xdr:rowOff>
    </xdr:to>
    <xdr:cxnSp macro="">
      <xdr:nvCxnSpPr>
        <xdr:cNvPr id="254" name="直線コネクタ 253">
          <a:extLst>
            <a:ext uri="{FF2B5EF4-FFF2-40B4-BE49-F238E27FC236}">
              <a16:creationId xmlns:a16="http://schemas.microsoft.com/office/drawing/2014/main" id="{C28E7875-E844-4EA2-89DA-339DEA8E1AA6}"/>
            </a:ext>
          </a:extLst>
        </xdr:cNvPr>
        <xdr:cNvCxnSpPr/>
      </xdr:nvCxnSpPr>
      <xdr:spPr>
        <a:xfrm>
          <a:off x="7861300" y="9541832"/>
          <a:ext cx="889000" cy="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70518</xdr:rowOff>
    </xdr:from>
    <xdr:to>
      <xdr:col>36</xdr:col>
      <xdr:colOff>165100</xdr:colOff>
      <xdr:row>56</xdr:row>
      <xdr:rowOff>668</xdr:rowOff>
    </xdr:to>
    <xdr:sp macro="" textlink="">
      <xdr:nvSpPr>
        <xdr:cNvPr id="255" name="楕円 254">
          <a:extLst>
            <a:ext uri="{FF2B5EF4-FFF2-40B4-BE49-F238E27FC236}">
              <a16:creationId xmlns:a16="http://schemas.microsoft.com/office/drawing/2014/main" id="{8B22F12B-EB97-412D-8C16-06795CCDBD45}"/>
            </a:ext>
          </a:extLst>
        </xdr:cNvPr>
        <xdr:cNvSpPr/>
      </xdr:nvSpPr>
      <xdr:spPr>
        <a:xfrm>
          <a:off x="6921500" y="95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112082</xdr:rowOff>
    </xdr:from>
    <xdr:to>
      <xdr:col>41</xdr:col>
      <xdr:colOff>50800</xdr:colOff>
      <xdr:row>55</xdr:row>
      <xdr:rowOff>121318</xdr:rowOff>
    </xdr:to>
    <xdr:cxnSp macro="">
      <xdr:nvCxnSpPr>
        <xdr:cNvPr id="256" name="直線コネクタ 255">
          <a:extLst>
            <a:ext uri="{FF2B5EF4-FFF2-40B4-BE49-F238E27FC236}">
              <a16:creationId xmlns:a16="http://schemas.microsoft.com/office/drawing/2014/main" id="{0BCF9B25-20B6-4765-ADF2-21259DE254A8}"/>
            </a:ext>
          </a:extLst>
        </xdr:cNvPr>
        <xdr:cNvCxnSpPr/>
      </xdr:nvCxnSpPr>
      <xdr:spPr>
        <a:xfrm flipV="1">
          <a:off x="6972300" y="9541832"/>
          <a:ext cx="8890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63376</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7D288E8E-4C34-45C0-BF8A-F0E34BD318E2}"/>
            </a:ext>
          </a:extLst>
        </xdr:cNvPr>
        <xdr:cNvSpPr txBox="1"/>
      </xdr:nvSpPr>
      <xdr:spPr>
        <a:xfrm>
          <a:off x="9327095" y="1069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56113</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23CF7965-820D-4472-AB75-08E6D6D55F52}"/>
            </a:ext>
          </a:extLst>
        </xdr:cNvPr>
        <xdr:cNvSpPr txBox="1"/>
      </xdr:nvSpPr>
      <xdr:spPr>
        <a:xfrm>
          <a:off x="8450795" y="1068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69232</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468AC2F3-F286-4F06-82BF-01D5E78BEECE}"/>
            </a:ext>
          </a:extLst>
        </xdr:cNvPr>
        <xdr:cNvSpPr txBox="1"/>
      </xdr:nvSpPr>
      <xdr:spPr>
        <a:xfrm>
          <a:off x="7561795" y="1069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85596</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D81A45B5-FF0C-4991-9372-7623083CB120}"/>
            </a:ext>
          </a:extLst>
        </xdr:cNvPr>
        <xdr:cNvSpPr txBox="1"/>
      </xdr:nvSpPr>
      <xdr:spPr>
        <a:xfrm>
          <a:off x="6672795" y="1071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53</xdr:row>
      <xdr:rowOff>171170</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38FDA1F8-5269-4E40-8CA0-85464BB3CAEB}"/>
            </a:ext>
          </a:extLst>
        </xdr:cNvPr>
        <xdr:cNvSpPr txBox="1"/>
      </xdr:nvSpPr>
      <xdr:spPr>
        <a:xfrm>
          <a:off x="9327095" y="9258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9230</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9365DA86-BA38-45D1-AC4A-A8E1E188030D}"/>
            </a:ext>
          </a:extLst>
        </xdr:cNvPr>
        <xdr:cNvSpPr txBox="1"/>
      </xdr:nvSpPr>
      <xdr:spPr>
        <a:xfrm>
          <a:off x="8450795" y="9267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54</xdr:row>
      <xdr:rowOff>7959</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D953C8C9-DDF3-487B-9412-18041650A026}"/>
            </a:ext>
          </a:extLst>
        </xdr:cNvPr>
        <xdr:cNvSpPr txBox="1"/>
      </xdr:nvSpPr>
      <xdr:spPr>
        <a:xfrm>
          <a:off x="7561795" y="9266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54</xdr:row>
      <xdr:rowOff>17195</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1E19E1A3-1FBE-43D7-8682-238C601420F0}"/>
            </a:ext>
          </a:extLst>
        </xdr:cNvPr>
        <xdr:cNvSpPr txBox="1"/>
      </xdr:nvSpPr>
      <xdr:spPr>
        <a:xfrm>
          <a:off x="6672795" y="927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7FCBB33A-A78D-41C3-85A5-4AA52F5215B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9F14C4A3-5F04-43C1-A1A1-539FFBF5217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DC6387D8-9877-4DDC-9172-ED8680D0984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EECADD79-9C78-48F9-B07A-CB53E06FB97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8EA71EC9-C974-4091-8EB1-46CA198946B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4CB4A553-A882-4D72-AC98-2B37A2EA5BB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870D75F9-7C21-451A-84B3-A6146E10001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13DBD7C5-3C67-42E7-AE7A-6A0216EE9F9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CD572DFD-45B7-46F6-9CA9-444D40DA4DD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DBA96435-D908-4C8C-B49D-B05D92F44C5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8F645A26-57EA-44C5-9701-537E06142F6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639C52B1-28E0-4409-B78B-DCFA5FBBF86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E0AAAE12-238F-47B3-A24D-79B6416B1E0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35EA06A2-AB79-4479-93C4-63F633DC1A9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3855098B-7BA0-4584-8533-7AD57F3E7AD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1FE690D0-76B4-4126-9C73-E669FB05099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E7A7C1F7-B4ED-4CC4-87E8-43A3E76BAE8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77ECF237-8F50-4CEE-A076-82B5ECE28C1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B328D273-9AEE-4A0E-85FC-FA049238EE0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568A09BE-9E42-4BE3-8285-3031E526322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B6E2286D-1569-4496-867E-E0968F32C2B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999358AB-FB6E-428E-80E6-8A3E4D097CC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209FCA50-E71B-4DD5-BE11-FC9791E6E6E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A088415C-BD99-4304-BA86-8F4A898B595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161925</xdr:rowOff>
    </xdr:from>
    <xdr:to>
      <xdr:col>24</xdr:col>
      <xdr:colOff>62865</xdr:colOff>
      <xdr:row>85</xdr:row>
      <xdr:rowOff>11430</xdr:rowOff>
    </xdr:to>
    <xdr:cxnSp macro="">
      <xdr:nvCxnSpPr>
        <xdr:cNvPr id="289" name="直線コネクタ 288">
          <a:extLst>
            <a:ext uri="{FF2B5EF4-FFF2-40B4-BE49-F238E27FC236}">
              <a16:creationId xmlns:a16="http://schemas.microsoft.com/office/drawing/2014/main" id="{40229925-C956-445D-A13E-3E01654FA056}"/>
            </a:ext>
          </a:extLst>
        </xdr:cNvPr>
        <xdr:cNvCxnSpPr/>
      </xdr:nvCxnSpPr>
      <xdr:spPr>
        <a:xfrm flipV="1">
          <a:off x="4634865" y="1336357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15257</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565CE915-4C37-4084-9569-223E347045FE}"/>
            </a:ext>
          </a:extLst>
        </xdr:cNvPr>
        <xdr:cNvSpPr txBox="1"/>
      </xdr:nvSpPr>
      <xdr:spPr>
        <a:xfrm>
          <a:off x="46736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xdr:rowOff>
    </xdr:from>
    <xdr:to>
      <xdr:col>24</xdr:col>
      <xdr:colOff>152400</xdr:colOff>
      <xdr:row>85</xdr:row>
      <xdr:rowOff>11430</xdr:rowOff>
    </xdr:to>
    <xdr:cxnSp macro="">
      <xdr:nvCxnSpPr>
        <xdr:cNvPr id="291" name="直線コネクタ 290">
          <a:extLst>
            <a:ext uri="{FF2B5EF4-FFF2-40B4-BE49-F238E27FC236}">
              <a16:creationId xmlns:a16="http://schemas.microsoft.com/office/drawing/2014/main" id="{74494835-83ED-4388-B622-23BF3C5D175A}"/>
            </a:ext>
          </a:extLst>
        </xdr:cNvPr>
        <xdr:cNvCxnSpPr/>
      </xdr:nvCxnSpPr>
      <xdr:spPr>
        <a:xfrm>
          <a:off x="4546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108602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9A4A74C6-B088-4503-8ACA-BFB52324EBB5}"/>
            </a:ext>
          </a:extLst>
        </xdr:cNvPr>
        <xdr:cNvSpPr txBox="1"/>
      </xdr:nvSpPr>
      <xdr:spPr>
        <a:xfrm>
          <a:off x="4673600" y="1313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161925</xdr:rowOff>
    </xdr:from>
    <xdr:to>
      <xdr:col>24</xdr:col>
      <xdr:colOff>152400</xdr:colOff>
      <xdr:row>77</xdr:row>
      <xdr:rowOff>161925</xdr:rowOff>
    </xdr:to>
    <xdr:cxnSp macro="">
      <xdr:nvCxnSpPr>
        <xdr:cNvPr id="293" name="直線コネクタ 292">
          <a:extLst>
            <a:ext uri="{FF2B5EF4-FFF2-40B4-BE49-F238E27FC236}">
              <a16:creationId xmlns:a16="http://schemas.microsoft.com/office/drawing/2014/main" id="{74F0546B-44E8-4F16-80ED-79276A99244A}"/>
            </a:ext>
          </a:extLst>
        </xdr:cNvPr>
        <xdr:cNvCxnSpPr/>
      </xdr:nvCxnSpPr>
      <xdr:spPr>
        <a:xfrm>
          <a:off x="4546600" y="1336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51452</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FA3AA68A-EB30-4AA6-B1C9-198EACE5AC73}"/>
            </a:ext>
          </a:extLst>
        </xdr:cNvPr>
        <xdr:cNvSpPr txBox="1"/>
      </xdr:nvSpPr>
      <xdr:spPr>
        <a:xfrm>
          <a:off x="4673600" y="14281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73025</xdr:rowOff>
    </xdr:from>
    <xdr:to>
      <xdr:col>24</xdr:col>
      <xdr:colOff>114300</xdr:colOff>
      <xdr:row>84</xdr:row>
      <xdr:rowOff>3175</xdr:rowOff>
    </xdr:to>
    <xdr:sp macro="" textlink="">
      <xdr:nvSpPr>
        <xdr:cNvPr id="295" name="フローチャート: 判断 294">
          <a:extLst>
            <a:ext uri="{FF2B5EF4-FFF2-40B4-BE49-F238E27FC236}">
              <a16:creationId xmlns:a16="http://schemas.microsoft.com/office/drawing/2014/main" id="{CB0AD8B0-AF1C-4000-B160-BD7FEA0A2286}"/>
            </a:ext>
          </a:extLst>
        </xdr:cNvPr>
        <xdr:cNvSpPr/>
      </xdr:nvSpPr>
      <xdr:spPr>
        <a:xfrm>
          <a:off x="4584700" y="1430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6" name="フローチャート: 判断 295">
          <a:extLst>
            <a:ext uri="{FF2B5EF4-FFF2-40B4-BE49-F238E27FC236}">
              <a16:creationId xmlns:a16="http://schemas.microsoft.com/office/drawing/2014/main" id="{66EC66C7-8EB3-4B13-B56D-E51D2089EFD9}"/>
            </a:ext>
          </a:extLst>
        </xdr:cNvPr>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10161</xdr:rowOff>
    </xdr:from>
    <xdr:to>
      <xdr:col>15</xdr:col>
      <xdr:colOff>101600</xdr:colOff>
      <xdr:row>83</xdr:row>
      <xdr:rowOff>111761</xdr:rowOff>
    </xdr:to>
    <xdr:sp macro="" textlink="">
      <xdr:nvSpPr>
        <xdr:cNvPr id="297" name="フローチャート: 判断 296">
          <a:extLst>
            <a:ext uri="{FF2B5EF4-FFF2-40B4-BE49-F238E27FC236}">
              <a16:creationId xmlns:a16="http://schemas.microsoft.com/office/drawing/2014/main" id="{4B5C1FE8-4A96-4A2A-BC2E-053DB9106BF7}"/>
            </a:ext>
          </a:extLst>
        </xdr:cNvPr>
        <xdr:cNvSpPr/>
      </xdr:nvSpPr>
      <xdr:spPr>
        <a:xfrm>
          <a:off x="2857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38736</xdr:rowOff>
    </xdr:from>
    <xdr:to>
      <xdr:col>10</xdr:col>
      <xdr:colOff>165100</xdr:colOff>
      <xdr:row>83</xdr:row>
      <xdr:rowOff>140336</xdr:rowOff>
    </xdr:to>
    <xdr:sp macro="" textlink="">
      <xdr:nvSpPr>
        <xdr:cNvPr id="298" name="フローチャート: 判断 297">
          <a:extLst>
            <a:ext uri="{FF2B5EF4-FFF2-40B4-BE49-F238E27FC236}">
              <a16:creationId xmlns:a16="http://schemas.microsoft.com/office/drawing/2014/main" id="{4546357E-7508-42CF-B6D0-CC80A92A521A}"/>
            </a:ext>
          </a:extLst>
        </xdr:cNvPr>
        <xdr:cNvSpPr/>
      </xdr:nvSpPr>
      <xdr:spPr>
        <a:xfrm>
          <a:off x="1968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135889</xdr:rowOff>
    </xdr:from>
    <xdr:to>
      <xdr:col>6</xdr:col>
      <xdr:colOff>38100</xdr:colOff>
      <xdr:row>82</xdr:row>
      <xdr:rowOff>66039</xdr:rowOff>
    </xdr:to>
    <xdr:sp macro="" textlink="">
      <xdr:nvSpPr>
        <xdr:cNvPr id="299" name="フローチャート: 判断 298">
          <a:extLst>
            <a:ext uri="{FF2B5EF4-FFF2-40B4-BE49-F238E27FC236}">
              <a16:creationId xmlns:a16="http://schemas.microsoft.com/office/drawing/2014/main" id="{0A75A960-4B1C-4476-93F7-041D2CE801F9}"/>
            </a:ext>
          </a:extLst>
        </xdr:cNvPr>
        <xdr:cNvSpPr/>
      </xdr:nvSpPr>
      <xdr:spPr>
        <a:xfrm>
          <a:off x="1079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5337DC8-8726-422A-B314-C75B206A999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C76CA29-681A-4852-BAF5-0E074C120D2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B09D0F4-A912-45A8-A5F9-F40D7EF2FA4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CD627270-40D1-4F45-BE28-C33C4486C8E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71BEEE-EEC7-4230-9AE1-C806EDD205D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305" name="楕円 304">
          <a:extLst>
            <a:ext uri="{FF2B5EF4-FFF2-40B4-BE49-F238E27FC236}">
              <a16:creationId xmlns:a16="http://schemas.microsoft.com/office/drawing/2014/main" id="{9EEB2925-C47E-4676-A8EA-814A72B398F5}"/>
            </a:ext>
          </a:extLst>
        </xdr:cNvPr>
        <xdr:cNvSpPr/>
      </xdr:nvSpPr>
      <xdr:spPr>
        <a:xfrm>
          <a:off x="45847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151147</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5EA7EC0B-EBF7-4725-8640-DE9BD58132BB}"/>
            </a:ext>
          </a:extLst>
        </xdr:cNvPr>
        <xdr:cNvSpPr txBox="1"/>
      </xdr:nvSpPr>
      <xdr:spPr>
        <a:xfrm>
          <a:off x="4673600"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74930</xdr:rowOff>
    </xdr:from>
    <xdr:to>
      <xdr:col>20</xdr:col>
      <xdr:colOff>38100</xdr:colOff>
      <xdr:row>83</xdr:row>
      <xdr:rowOff>5080</xdr:rowOff>
    </xdr:to>
    <xdr:sp macro="" textlink="">
      <xdr:nvSpPr>
        <xdr:cNvPr id="307" name="楕円 306">
          <a:extLst>
            <a:ext uri="{FF2B5EF4-FFF2-40B4-BE49-F238E27FC236}">
              <a16:creationId xmlns:a16="http://schemas.microsoft.com/office/drawing/2014/main" id="{492C58F7-BF18-42D3-92F8-BF5FBF2D28FF}"/>
            </a:ext>
          </a:extLst>
        </xdr:cNvPr>
        <xdr:cNvSpPr/>
      </xdr:nvSpPr>
      <xdr:spPr>
        <a:xfrm>
          <a:off x="3746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125730</xdr:rowOff>
    </xdr:from>
    <xdr:to>
      <xdr:col>24</xdr:col>
      <xdr:colOff>63500</xdr:colOff>
      <xdr:row>83</xdr:row>
      <xdr:rowOff>7620</xdr:rowOff>
    </xdr:to>
    <xdr:cxnSp macro="">
      <xdr:nvCxnSpPr>
        <xdr:cNvPr id="308" name="直線コネクタ 307">
          <a:extLst>
            <a:ext uri="{FF2B5EF4-FFF2-40B4-BE49-F238E27FC236}">
              <a16:creationId xmlns:a16="http://schemas.microsoft.com/office/drawing/2014/main" id="{316C2CA4-C5A9-4354-8679-A5E2518369D6}"/>
            </a:ext>
          </a:extLst>
        </xdr:cNvPr>
        <xdr:cNvCxnSpPr/>
      </xdr:nvCxnSpPr>
      <xdr:spPr>
        <a:xfrm>
          <a:off x="3797300" y="1418463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42545</xdr:rowOff>
    </xdr:from>
    <xdr:to>
      <xdr:col>15</xdr:col>
      <xdr:colOff>101600</xdr:colOff>
      <xdr:row>82</xdr:row>
      <xdr:rowOff>144145</xdr:rowOff>
    </xdr:to>
    <xdr:sp macro="" textlink="">
      <xdr:nvSpPr>
        <xdr:cNvPr id="309" name="楕円 308">
          <a:extLst>
            <a:ext uri="{FF2B5EF4-FFF2-40B4-BE49-F238E27FC236}">
              <a16:creationId xmlns:a16="http://schemas.microsoft.com/office/drawing/2014/main" id="{EE30BBE0-C8EE-42D0-B7EE-96D44CE49F2D}"/>
            </a:ext>
          </a:extLst>
        </xdr:cNvPr>
        <xdr:cNvSpPr/>
      </xdr:nvSpPr>
      <xdr:spPr>
        <a:xfrm>
          <a:off x="2857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93345</xdr:rowOff>
    </xdr:from>
    <xdr:to>
      <xdr:col>19</xdr:col>
      <xdr:colOff>177800</xdr:colOff>
      <xdr:row>82</xdr:row>
      <xdr:rowOff>125730</xdr:rowOff>
    </xdr:to>
    <xdr:cxnSp macro="">
      <xdr:nvCxnSpPr>
        <xdr:cNvPr id="310" name="直線コネクタ 309">
          <a:extLst>
            <a:ext uri="{FF2B5EF4-FFF2-40B4-BE49-F238E27FC236}">
              <a16:creationId xmlns:a16="http://schemas.microsoft.com/office/drawing/2014/main" id="{3FDB4183-72E4-4F65-898B-ED79E9C4972B}"/>
            </a:ext>
          </a:extLst>
        </xdr:cNvPr>
        <xdr:cNvCxnSpPr/>
      </xdr:nvCxnSpPr>
      <xdr:spPr>
        <a:xfrm>
          <a:off x="2908300" y="141522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168275</xdr:rowOff>
    </xdr:from>
    <xdr:to>
      <xdr:col>10</xdr:col>
      <xdr:colOff>165100</xdr:colOff>
      <xdr:row>82</xdr:row>
      <xdr:rowOff>98425</xdr:rowOff>
    </xdr:to>
    <xdr:sp macro="" textlink="">
      <xdr:nvSpPr>
        <xdr:cNvPr id="311" name="楕円 310">
          <a:extLst>
            <a:ext uri="{FF2B5EF4-FFF2-40B4-BE49-F238E27FC236}">
              <a16:creationId xmlns:a16="http://schemas.microsoft.com/office/drawing/2014/main" id="{1E2CEECB-B174-4ABB-876A-400113E5D53F}"/>
            </a:ext>
          </a:extLst>
        </xdr:cNvPr>
        <xdr:cNvSpPr/>
      </xdr:nvSpPr>
      <xdr:spPr>
        <a:xfrm>
          <a:off x="1968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47625</xdr:rowOff>
    </xdr:from>
    <xdr:to>
      <xdr:col>15</xdr:col>
      <xdr:colOff>50800</xdr:colOff>
      <xdr:row>82</xdr:row>
      <xdr:rowOff>93345</xdr:rowOff>
    </xdr:to>
    <xdr:cxnSp macro="">
      <xdr:nvCxnSpPr>
        <xdr:cNvPr id="312" name="直線コネクタ 311">
          <a:extLst>
            <a:ext uri="{FF2B5EF4-FFF2-40B4-BE49-F238E27FC236}">
              <a16:creationId xmlns:a16="http://schemas.microsoft.com/office/drawing/2014/main" id="{70C70FD8-6214-4B52-8FAB-5E02184C2D8E}"/>
            </a:ext>
          </a:extLst>
        </xdr:cNvPr>
        <xdr:cNvCxnSpPr/>
      </xdr:nvCxnSpPr>
      <xdr:spPr>
        <a:xfrm>
          <a:off x="2019300" y="141065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107314</xdr:rowOff>
    </xdr:from>
    <xdr:to>
      <xdr:col>6</xdr:col>
      <xdr:colOff>38100</xdr:colOff>
      <xdr:row>82</xdr:row>
      <xdr:rowOff>37464</xdr:rowOff>
    </xdr:to>
    <xdr:sp macro="" textlink="">
      <xdr:nvSpPr>
        <xdr:cNvPr id="313" name="楕円 312">
          <a:extLst>
            <a:ext uri="{FF2B5EF4-FFF2-40B4-BE49-F238E27FC236}">
              <a16:creationId xmlns:a16="http://schemas.microsoft.com/office/drawing/2014/main" id="{E58F74F4-0322-44A6-AB86-C06AF0EBFF33}"/>
            </a:ext>
          </a:extLst>
        </xdr:cNvPr>
        <xdr:cNvSpPr/>
      </xdr:nvSpPr>
      <xdr:spPr>
        <a:xfrm>
          <a:off x="1079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158114</xdr:rowOff>
    </xdr:from>
    <xdr:to>
      <xdr:col>10</xdr:col>
      <xdr:colOff>114300</xdr:colOff>
      <xdr:row>82</xdr:row>
      <xdr:rowOff>47625</xdr:rowOff>
    </xdr:to>
    <xdr:cxnSp macro="">
      <xdr:nvCxnSpPr>
        <xdr:cNvPr id="314" name="直線コネクタ 313">
          <a:extLst>
            <a:ext uri="{FF2B5EF4-FFF2-40B4-BE49-F238E27FC236}">
              <a16:creationId xmlns:a16="http://schemas.microsoft.com/office/drawing/2014/main" id="{77E4A0EE-AD7D-43C5-8B7F-813ED6A1AD96}"/>
            </a:ext>
          </a:extLst>
        </xdr:cNvPr>
        <xdr:cNvCxnSpPr/>
      </xdr:nvCxnSpPr>
      <xdr:spPr>
        <a:xfrm>
          <a:off x="1130300" y="14045564"/>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315" name="n_1aveValue【公営住宅】&#10;有形固定資産減価償却率">
          <a:extLst>
            <a:ext uri="{FF2B5EF4-FFF2-40B4-BE49-F238E27FC236}">
              <a16:creationId xmlns:a16="http://schemas.microsoft.com/office/drawing/2014/main" id="{C41A3010-865B-4038-BA3B-DCA40A5C951F}"/>
            </a:ext>
          </a:extLst>
        </xdr:cNvPr>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102888</xdr:rowOff>
    </xdr:from>
    <xdr:ext cx="405111" cy="259045"/>
    <xdr:sp macro="" textlink="">
      <xdr:nvSpPr>
        <xdr:cNvPr id="316" name="n_2aveValue【公営住宅】&#10;有形固定資産減価償却率">
          <a:extLst>
            <a:ext uri="{FF2B5EF4-FFF2-40B4-BE49-F238E27FC236}">
              <a16:creationId xmlns:a16="http://schemas.microsoft.com/office/drawing/2014/main" id="{6738A288-CD51-4F26-B314-E0040940939A}"/>
            </a:ext>
          </a:extLst>
        </xdr:cNvPr>
        <xdr:cNvSpPr txBox="1"/>
      </xdr:nvSpPr>
      <xdr:spPr>
        <a:xfrm>
          <a:off x="2705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131463</xdr:rowOff>
    </xdr:from>
    <xdr:ext cx="405111" cy="259045"/>
    <xdr:sp macro="" textlink="">
      <xdr:nvSpPr>
        <xdr:cNvPr id="317" name="n_3aveValue【公営住宅】&#10;有形固定資産減価償却率">
          <a:extLst>
            <a:ext uri="{FF2B5EF4-FFF2-40B4-BE49-F238E27FC236}">
              <a16:creationId xmlns:a16="http://schemas.microsoft.com/office/drawing/2014/main" id="{282E4D8C-3348-4FEB-9C84-A6186B55F0DA}"/>
            </a:ext>
          </a:extLst>
        </xdr:cNvPr>
        <xdr:cNvSpPr txBox="1"/>
      </xdr:nvSpPr>
      <xdr:spPr>
        <a:xfrm>
          <a:off x="1816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57166</xdr:rowOff>
    </xdr:from>
    <xdr:ext cx="405111" cy="259045"/>
    <xdr:sp macro="" textlink="">
      <xdr:nvSpPr>
        <xdr:cNvPr id="318" name="n_4aveValue【公営住宅】&#10;有形固定資産減価償却率">
          <a:extLst>
            <a:ext uri="{FF2B5EF4-FFF2-40B4-BE49-F238E27FC236}">
              <a16:creationId xmlns:a16="http://schemas.microsoft.com/office/drawing/2014/main" id="{25F1F752-DF7D-43DF-AF0D-5F3BCD992939}"/>
            </a:ext>
          </a:extLst>
        </xdr:cNvPr>
        <xdr:cNvSpPr txBox="1"/>
      </xdr:nvSpPr>
      <xdr:spPr>
        <a:xfrm>
          <a:off x="927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167657</xdr:rowOff>
    </xdr:from>
    <xdr:ext cx="405111" cy="259045"/>
    <xdr:sp macro="" textlink="">
      <xdr:nvSpPr>
        <xdr:cNvPr id="319" name="n_1mainValue【公営住宅】&#10;有形固定資産減価償却率">
          <a:extLst>
            <a:ext uri="{FF2B5EF4-FFF2-40B4-BE49-F238E27FC236}">
              <a16:creationId xmlns:a16="http://schemas.microsoft.com/office/drawing/2014/main" id="{BB16D8F7-90B1-453E-A2BA-E22E94ECAE42}"/>
            </a:ext>
          </a:extLst>
        </xdr:cNvPr>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160672</xdr:rowOff>
    </xdr:from>
    <xdr:ext cx="405111" cy="259045"/>
    <xdr:sp macro="" textlink="">
      <xdr:nvSpPr>
        <xdr:cNvPr id="320" name="n_2mainValue【公営住宅】&#10;有形固定資産減価償却率">
          <a:extLst>
            <a:ext uri="{FF2B5EF4-FFF2-40B4-BE49-F238E27FC236}">
              <a16:creationId xmlns:a16="http://schemas.microsoft.com/office/drawing/2014/main" id="{628B2CBF-DC49-4A62-A4C5-1290DCFAB50C}"/>
            </a:ext>
          </a:extLst>
        </xdr:cNvPr>
        <xdr:cNvSpPr txBox="1"/>
      </xdr:nvSpPr>
      <xdr:spPr>
        <a:xfrm>
          <a:off x="2705744" y="1387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114952</xdr:rowOff>
    </xdr:from>
    <xdr:ext cx="405111" cy="259045"/>
    <xdr:sp macro="" textlink="">
      <xdr:nvSpPr>
        <xdr:cNvPr id="321" name="n_3mainValue【公営住宅】&#10;有形固定資産減価償却率">
          <a:extLst>
            <a:ext uri="{FF2B5EF4-FFF2-40B4-BE49-F238E27FC236}">
              <a16:creationId xmlns:a16="http://schemas.microsoft.com/office/drawing/2014/main" id="{37B066E5-722C-48D4-9E91-CBB4D3903A70}"/>
            </a:ext>
          </a:extLst>
        </xdr:cNvPr>
        <xdr:cNvSpPr txBox="1"/>
      </xdr:nvSpPr>
      <xdr:spPr>
        <a:xfrm>
          <a:off x="1816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53991</xdr:rowOff>
    </xdr:from>
    <xdr:ext cx="405111" cy="259045"/>
    <xdr:sp macro="" textlink="">
      <xdr:nvSpPr>
        <xdr:cNvPr id="322" name="n_4mainValue【公営住宅】&#10;有形固定資産減価償却率">
          <a:extLst>
            <a:ext uri="{FF2B5EF4-FFF2-40B4-BE49-F238E27FC236}">
              <a16:creationId xmlns:a16="http://schemas.microsoft.com/office/drawing/2014/main" id="{C48C060B-947D-4138-82A6-223AB9D3C296}"/>
            </a:ext>
          </a:extLst>
        </xdr:cNvPr>
        <xdr:cNvSpPr txBox="1"/>
      </xdr:nvSpPr>
      <xdr:spPr>
        <a:xfrm>
          <a:off x="927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150B3052-53A8-496B-98E2-025E511DAA0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31F766D5-0721-42F0-A472-8E46A5ADC09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3EBC67EC-C649-4965-B4F1-4197916EC49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4B588E8-92E1-4E40-B49B-0CD91513E80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A8006069-37C6-4D15-8676-06D0971BFFA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FFF8C15C-7E6F-4857-AB9C-177AB933ECC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E7E6E836-6224-4C09-8B85-E8E27038032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662DA5D5-1BA6-413B-8FDC-64AB1454E1E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338BA943-C660-4398-92AF-897E10E71B4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827D7882-A075-4468-927D-776FA6FF1DD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F3C51576-EFFD-480A-BA5D-98CF0E273FBA}"/>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id="{79848845-32DC-4635-8113-77476001AEAB}"/>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9EFDCB2D-BE35-4904-8F00-EAE76DF108F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69CC9787-CB90-4FB1-ABF2-563F5B3699E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57DC7A2E-01B9-4C5B-8775-A8E0B0F155E4}"/>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900621EE-D17C-4993-A94C-5A1E38D3E741}"/>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31B28FD3-E871-4EA3-95EB-BC6CD3E26B4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FB9E83A6-94C5-4C95-868C-3D1B817148F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40EC7AC8-BA30-483A-951F-A594C6534CA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158686</xdr:rowOff>
    </xdr:from>
    <xdr:to>
      <xdr:col>54</xdr:col>
      <xdr:colOff>189865</xdr:colOff>
      <xdr:row>85</xdr:row>
      <xdr:rowOff>69532</xdr:rowOff>
    </xdr:to>
    <xdr:cxnSp macro="">
      <xdr:nvCxnSpPr>
        <xdr:cNvPr id="342" name="直線コネクタ 341">
          <a:extLst>
            <a:ext uri="{FF2B5EF4-FFF2-40B4-BE49-F238E27FC236}">
              <a16:creationId xmlns:a16="http://schemas.microsoft.com/office/drawing/2014/main" id="{BCEEFED9-4CE5-4338-8811-4A1F11BDAD88}"/>
            </a:ext>
          </a:extLst>
        </xdr:cNvPr>
        <xdr:cNvCxnSpPr/>
      </xdr:nvCxnSpPr>
      <xdr:spPr>
        <a:xfrm flipV="1">
          <a:off x="10476865" y="13360336"/>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73359</xdr:rowOff>
    </xdr:from>
    <xdr:ext cx="469744" cy="259045"/>
    <xdr:sp macro="" textlink="">
      <xdr:nvSpPr>
        <xdr:cNvPr id="343" name="【公営住宅】&#10;一人当たり面積最小値テキスト">
          <a:extLst>
            <a:ext uri="{FF2B5EF4-FFF2-40B4-BE49-F238E27FC236}">
              <a16:creationId xmlns:a16="http://schemas.microsoft.com/office/drawing/2014/main" id="{0B81951E-35EC-4008-ADE0-9C3EF1C810EE}"/>
            </a:ext>
          </a:extLst>
        </xdr:cNvPr>
        <xdr:cNvSpPr txBox="1"/>
      </xdr:nvSpPr>
      <xdr:spPr>
        <a:xfrm>
          <a:off x="10515600" y="1464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69532</xdr:rowOff>
    </xdr:from>
    <xdr:to>
      <xdr:col>55</xdr:col>
      <xdr:colOff>88900</xdr:colOff>
      <xdr:row>85</xdr:row>
      <xdr:rowOff>69532</xdr:rowOff>
    </xdr:to>
    <xdr:cxnSp macro="">
      <xdr:nvCxnSpPr>
        <xdr:cNvPr id="344" name="直線コネクタ 343">
          <a:extLst>
            <a:ext uri="{FF2B5EF4-FFF2-40B4-BE49-F238E27FC236}">
              <a16:creationId xmlns:a16="http://schemas.microsoft.com/office/drawing/2014/main" id="{4513BE3A-B788-4616-B763-B870CB036FFC}"/>
            </a:ext>
          </a:extLst>
        </xdr:cNvPr>
        <xdr:cNvCxnSpPr/>
      </xdr:nvCxnSpPr>
      <xdr:spPr>
        <a:xfrm>
          <a:off x="10388600" y="1464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105363</xdr:rowOff>
    </xdr:from>
    <xdr:ext cx="469744" cy="259045"/>
    <xdr:sp macro="" textlink="">
      <xdr:nvSpPr>
        <xdr:cNvPr id="345" name="【公営住宅】&#10;一人当たり面積最大値テキスト">
          <a:extLst>
            <a:ext uri="{FF2B5EF4-FFF2-40B4-BE49-F238E27FC236}">
              <a16:creationId xmlns:a16="http://schemas.microsoft.com/office/drawing/2014/main" id="{753DDC8A-17C0-41C6-89D7-5328BE2090EA}"/>
            </a:ext>
          </a:extLst>
        </xdr:cNvPr>
        <xdr:cNvSpPr txBox="1"/>
      </xdr:nvSpPr>
      <xdr:spPr>
        <a:xfrm>
          <a:off x="10515600" y="131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158686</xdr:rowOff>
    </xdr:from>
    <xdr:to>
      <xdr:col>55</xdr:col>
      <xdr:colOff>88900</xdr:colOff>
      <xdr:row>77</xdr:row>
      <xdr:rowOff>158686</xdr:rowOff>
    </xdr:to>
    <xdr:cxnSp macro="">
      <xdr:nvCxnSpPr>
        <xdr:cNvPr id="346" name="直線コネクタ 345">
          <a:extLst>
            <a:ext uri="{FF2B5EF4-FFF2-40B4-BE49-F238E27FC236}">
              <a16:creationId xmlns:a16="http://schemas.microsoft.com/office/drawing/2014/main" id="{8ED6B61C-5772-476D-95B1-5D0B280E0C19}"/>
            </a:ext>
          </a:extLst>
        </xdr:cNvPr>
        <xdr:cNvCxnSpPr/>
      </xdr:nvCxnSpPr>
      <xdr:spPr>
        <a:xfrm>
          <a:off x="10388600" y="13360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122762</xdr:rowOff>
    </xdr:from>
    <xdr:ext cx="469744" cy="259045"/>
    <xdr:sp macro="" textlink="">
      <xdr:nvSpPr>
        <xdr:cNvPr id="347" name="【公営住宅】&#10;一人当たり面積平均値テキスト">
          <a:extLst>
            <a:ext uri="{FF2B5EF4-FFF2-40B4-BE49-F238E27FC236}">
              <a16:creationId xmlns:a16="http://schemas.microsoft.com/office/drawing/2014/main" id="{446C7BFE-DC44-4B9E-9415-243E1936BE79}"/>
            </a:ext>
          </a:extLst>
        </xdr:cNvPr>
        <xdr:cNvSpPr txBox="1"/>
      </xdr:nvSpPr>
      <xdr:spPr>
        <a:xfrm>
          <a:off x="10515600" y="1418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99885</xdr:rowOff>
    </xdr:from>
    <xdr:to>
      <xdr:col>55</xdr:col>
      <xdr:colOff>50800</xdr:colOff>
      <xdr:row>84</xdr:row>
      <xdr:rowOff>30035</xdr:rowOff>
    </xdr:to>
    <xdr:sp macro="" textlink="">
      <xdr:nvSpPr>
        <xdr:cNvPr id="348" name="フローチャート: 判断 347">
          <a:extLst>
            <a:ext uri="{FF2B5EF4-FFF2-40B4-BE49-F238E27FC236}">
              <a16:creationId xmlns:a16="http://schemas.microsoft.com/office/drawing/2014/main" id="{3C9EB1B4-AE72-41AB-96E7-ABDF1431BADC}"/>
            </a:ext>
          </a:extLst>
        </xdr:cNvPr>
        <xdr:cNvSpPr/>
      </xdr:nvSpPr>
      <xdr:spPr>
        <a:xfrm>
          <a:off x="10426700" y="1433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79883</xdr:rowOff>
    </xdr:from>
    <xdr:to>
      <xdr:col>50</xdr:col>
      <xdr:colOff>165100</xdr:colOff>
      <xdr:row>84</xdr:row>
      <xdr:rowOff>10033</xdr:rowOff>
    </xdr:to>
    <xdr:sp macro="" textlink="">
      <xdr:nvSpPr>
        <xdr:cNvPr id="349" name="フローチャート: 判断 348">
          <a:extLst>
            <a:ext uri="{FF2B5EF4-FFF2-40B4-BE49-F238E27FC236}">
              <a16:creationId xmlns:a16="http://schemas.microsoft.com/office/drawing/2014/main" id="{86D0D63C-15F1-48FF-8B93-FB6F84102423}"/>
            </a:ext>
          </a:extLst>
        </xdr:cNvPr>
        <xdr:cNvSpPr/>
      </xdr:nvSpPr>
      <xdr:spPr>
        <a:xfrm>
          <a:off x="95885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129603</xdr:rowOff>
    </xdr:from>
    <xdr:to>
      <xdr:col>46</xdr:col>
      <xdr:colOff>38100</xdr:colOff>
      <xdr:row>84</xdr:row>
      <xdr:rowOff>59753</xdr:rowOff>
    </xdr:to>
    <xdr:sp macro="" textlink="">
      <xdr:nvSpPr>
        <xdr:cNvPr id="350" name="フローチャート: 判断 349">
          <a:extLst>
            <a:ext uri="{FF2B5EF4-FFF2-40B4-BE49-F238E27FC236}">
              <a16:creationId xmlns:a16="http://schemas.microsoft.com/office/drawing/2014/main" id="{5FA0EE67-0AAA-41B1-9C8B-4E8318B8F43C}"/>
            </a:ext>
          </a:extLst>
        </xdr:cNvPr>
        <xdr:cNvSpPr/>
      </xdr:nvSpPr>
      <xdr:spPr>
        <a:xfrm>
          <a:off x="8699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121602</xdr:rowOff>
    </xdr:from>
    <xdr:to>
      <xdr:col>41</xdr:col>
      <xdr:colOff>101600</xdr:colOff>
      <xdr:row>84</xdr:row>
      <xdr:rowOff>51752</xdr:rowOff>
    </xdr:to>
    <xdr:sp macro="" textlink="">
      <xdr:nvSpPr>
        <xdr:cNvPr id="351" name="フローチャート: 判断 350">
          <a:extLst>
            <a:ext uri="{FF2B5EF4-FFF2-40B4-BE49-F238E27FC236}">
              <a16:creationId xmlns:a16="http://schemas.microsoft.com/office/drawing/2014/main" id="{BCD5256D-694C-47C8-975C-FB5FE5C04D77}"/>
            </a:ext>
          </a:extLst>
        </xdr:cNvPr>
        <xdr:cNvSpPr/>
      </xdr:nvSpPr>
      <xdr:spPr>
        <a:xfrm>
          <a:off x="7810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51308</xdr:rowOff>
    </xdr:from>
    <xdr:to>
      <xdr:col>36</xdr:col>
      <xdr:colOff>165100</xdr:colOff>
      <xdr:row>83</xdr:row>
      <xdr:rowOff>152908</xdr:rowOff>
    </xdr:to>
    <xdr:sp macro="" textlink="">
      <xdr:nvSpPr>
        <xdr:cNvPr id="352" name="フローチャート: 判断 351">
          <a:extLst>
            <a:ext uri="{FF2B5EF4-FFF2-40B4-BE49-F238E27FC236}">
              <a16:creationId xmlns:a16="http://schemas.microsoft.com/office/drawing/2014/main" id="{4CDA73B6-0A0B-4C57-A46C-277779CBF39C}"/>
            </a:ext>
          </a:extLst>
        </xdr:cNvPr>
        <xdr:cNvSpPr/>
      </xdr:nvSpPr>
      <xdr:spPr>
        <a:xfrm>
          <a:off x="6921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A2EC1C2B-C6FB-4D25-A5E1-7A85FE7C511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9B059A88-1951-4168-8465-43F3FBD5A8E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532D6AB2-13B9-4B74-9735-5BB280023EC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6EE4A03C-209E-4582-9094-10D4633A6E6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2A293C6B-BAEA-41C2-9BDF-A4AD7A38B7B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25019</xdr:rowOff>
    </xdr:from>
    <xdr:to>
      <xdr:col>55</xdr:col>
      <xdr:colOff>50800</xdr:colOff>
      <xdr:row>84</xdr:row>
      <xdr:rowOff>126619</xdr:rowOff>
    </xdr:to>
    <xdr:sp macro="" textlink="">
      <xdr:nvSpPr>
        <xdr:cNvPr id="358" name="楕円 357">
          <a:extLst>
            <a:ext uri="{FF2B5EF4-FFF2-40B4-BE49-F238E27FC236}">
              <a16:creationId xmlns:a16="http://schemas.microsoft.com/office/drawing/2014/main" id="{192BDC1D-4496-4079-BCB6-36C34B0187BD}"/>
            </a:ext>
          </a:extLst>
        </xdr:cNvPr>
        <xdr:cNvSpPr/>
      </xdr:nvSpPr>
      <xdr:spPr>
        <a:xfrm>
          <a:off x="10426700" y="1442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3446</xdr:rowOff>
    </xdr:from>
    <xdr:ext cx="469744" cy="259045"/>
    <xdr:sp macro="" textlink="">
      <xdr:nvSpPr>
        <xdr:cNvPr id="359" name="【公営住宅】&#10;一人当たり面積該当値テキスト">
          <a:extLst>
            <a:ext uri="{FF2B5EF4-FFF2-40B4-BE49-F238E27FC236}">
              <a16:creationId xmlns:a16="http://schemas.microsoft.com/office/drawing/2014/main" id="{E9B5A874-A03B-4A2F-8C49-3A22CBD82866}"/>
            </a:ext>
          </a:extLst>
        </xdr:cNvPr>
        <xdr:cNvSpPr txBox="1"/>
      </xdr:nvSpPr>
      <xdr:spPr>
        <a:xfrm>
          <a:off x="10515600" y="1440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26733</xdr:rowOff>
    </xdr:from>
    <xdr:to>
      <xdr:col>50</xdr:col>
      <xdr:colOff>165100</xdr:colOff>
      <xdr:row>84</xdr:row>
      <xdr:rowOff>128333</xdr:rowOff>
    </xdr:to>
    <xdr:sp macro="" textlink="">
      <xdr:nvSpPr>
        <xdr:cNvPr id="360" name="楕円 359">
          <a:extLst>
            <a:ext uri="{FF2B5EF4-FFF2-40B4-BE49-F238E27FC236}">
              <a16:creationId xmlns:a16="http://schemas.microsoft.com/office/drawing/2014/main" id="{2000967C-F8AF-47FE-9F50-72CD5BF96160}"/>
            </a:ext>
          </a:extLst>
        </xdr:cNvPr>
        <xdr:cNvSpPr/>
      </xdr:nvSpPr>
      <xdr:spPr>
        <a:xfrm>
          <a:off x="9588500" y="1442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75819</xdr:rowOff>
    </xdr:from>
    <xdr:to>
      <xdr:col>55</xdr:col>
      <xdr:colOff>0</xdr:colOff>
      <xdr:row>84</xdr:row>
      <xdr:rowOff>77533</xdr:rowOff>
    </xdr:to>
    <xdr:cxnSp macro="">
      <xdr:nvCxnSpPr>
        <xdr:cNvPr id="361" name="直線コネクタ 360">
          <a:extLst>
            <a:ext uri="{FF2B5EF4-FFF2-40B4-BE49-F238E27FC236}">
              <a16:creationId xmlns:a16="http://schemas.microsoft.com/office/drawing/2014/main" id="{26C097A1-C866-458C-9E4F-0DBDACCDE77F}"/>
            </a:ext>
          </a:extLst>
        </xdr:cNvPr>
        <xdr:cNvCxnSpPr/>
      </xdr:nvCxnSpPr>
      <xdr:spPr>
        <a:xfrm flipV="1">
          <a:off x="9639300" y="14477619"/>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26733</xdr:rowOff>
    </xdr:from>
    <xdr:to>
      <xdr:col>46</xdr:col>
      <xdr:colOff>38100</xdr:colOff>
      <xdr:row>84</xdr:row>
      <xdr:rowOff>128333</xdr:rowOff>
    </xdr:to>
    <xdr:sp macro="" textlink="">
      <xdr:nvSpPr>
        <xdr:cNvPr id="362" name="楕円 361">
          <a:extLst>
            <a:ext uri="{FF2B5EF4-FFF2-40B4-BE49-F238E27FC236}">
              <a16:creationId xmlns:a16="http://schemas.microsoft.com/office/drawing/2014/main" id="{4982C3CA-7310-42ED-9184-35B5201254AB}"/>
            </a:ext>
          </a:extLst>
        </xdr:cNvPr>
        <xdr:cNvSpPr/>
      </xdr:nvSpPr>
      <xdr:spPr>
        <a:xfrm>
          <a:off x="8699500" y="1442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77533</xdr:rowOff>
    </xdr:from>
    <xdr:to>
      <xdr:col>50</xdr:col>
      <xdr:colOff>114300</xdr:colOff>
      <xdr:row>84</xdr:row>
      <xdr:rowOff>77533</xdr:rowOff>
    </xdr:to>
    <xdr:cxnSp macro="">
      <xdr:nvCxnSpPr>
        <xdr:cNvPr id="363" name="直線コネクタ 362">
          <a:extLst>
            <a:ext uri="{FF2B5EF4-FFF2-40B4-BE49-F238E27FC236}">
              <a16:creationId xmlns:a16="http://schemas.microsoft.com/office/drawing/2014/main" id="{9A392921-6293-4C53-A6CE-7E4D04966738}"/>
            </a:ext>
          </a:extLst>
        </xdr:cNvPr>
        <xdr:cNvCxnSpPr/>
      </xdr:nvCxnSpPr>
      <xdr:spPr>
        <a:xfrm>
          <a:off x="8750300" y="1447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26733</xdr:rowOff>
    </xdr:from>
    <xdr:to>
      <xdr:col>41</xdr:col>
      <xdr:colOff>101600</xdr:colOff>
      <xdr:row>84</xdr:row>
      <xdr:rowOff>128333</xdr:rowOff>
    </xdr:to>
    <xdr:sp macro="" textlink="">
      <xdr:nvSpPr>
        <xdr:cNvPr id="364" name="楕円 363">
          <a:extLst>
            <a:ext uri="{FF2B5EF4-FFF2-40B4-BE49-F238E27FC236}">
              <a16:creationId xmlns:a16="http://schemas.microsoft.com/office/drawing/2014/main" id="{D3CBFACD-1170-4DED-B2E9-C4CCDABE149D}"/>
            </a:ext>
          </a:extLst>
        </xdr:cNvPr>
        <xdr:cNvSpPr/>
      </xdr:nvSpPr>
      <xdr:spPr>
        <a:xfrm>
          <a:off x="7810500" y="1442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77533</xdr:rowOff>
    </xdr:from>
    <xdr:to>
      <xdr:col>45</xdr:col>
      <xdr:colOff>177800</xdr:colOff>
      <xdr:row>84</xdr:row>
      <xdr:rowOff>77533</xdr:rowOff>
    </xdr:to>
    <xdr:cxnSp macro="">
      <xdr:nvCxnSpPr>
        <xdr:cNvPr id="365" name="直線コネクタ 364">
          <a:extLst>
            <a:ext uri="{FF2B5EF4-FFF2-40B4-BE49-F238E27FC236}">
              <a16:creationId xmlns:a16="http://schemas.microsoft.com/office/drawing/2014/main" id="{E322FCD8-4990-49DB-A3F1-61D48CA18286}"/>
            </a:ext>
          </a:extLst>
        </xdr:cNvPr>
        <xdr:cNvCxnSpPr/>
      </xdr:nvCxnSpPr>
      <xdr:spPr>
        <a:xfrm>
          <a:off x="7861300" y="1447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32449</xdr:rowOff>
    </xdr:from>
    <xdr:to>
      <xdr:col>36</xdr:col>
      <xdr:colOff>165100</xdr:colOff>
      <xdr:row>84</xdr:row>
      <xdr:rowOff>134049</xdr:rowOff>
    </xdr:to>
    <xdr:sp macro="" textlink="">
      <xdr:nvSpPr>
        <xdr:cNvPr id="366" name="楕円 365">
          <a:extLst>
            <a:ext uri="{FF2B5EF4-FFF2-40B4-BE49-F238E27FC236}">
              <a16:creationId xmlns:a16="http://schemas.microsoft.com/office/drawing/2014/main" id="{161FCBA9-DC31-4942-A8C0-16F24A7044EC}"/>
            </a:ext>
          </a:extLst>
        </xdr:cNvPr>
        <xdr:cNvSpPr/>
      </xdr:nvSpPr>
      <xdr:spPr>
        <a:xfrm>
          <a:off x="6921500" y="1443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77533</xdr:rowOff>
    </xdr:from>
    <xdr:to>
      <xdr:col>41</xdr:col>
      <xdr:colOff>50800</xdr:colOff>
      <xdr:row>84</xdr:row>
      <xdr:rowOff>83249</xdr:rowOff>
    </xdr:to>
    <xdr:cxnSp macro="">
      <xdr:nvCxnSpPr>
        <xdr:cNvPr id="367" name="直線コネクタ 366">
          <a:extLst>
            <a:ext uri="{FF2B5EF4-FFF2-40B4-BE49-F238E27FC236}">
              <a16:creationId xmlns:a16="http://schemas.microsoft.com/office/drawing/2014/main" id="{3F16E6DB-E4E9-4388-941C-89FDAEAF4CBC}"/>
            </a:ext>
          </a:extLst>
        </xdr:cNvPr>
        <xdr:cNvCxnSpPr/>
      </xdr:nvCxnSpPr>
      <xdr:spPr>
        <a:xfrm flipV="1">
          <a:off x="6972300" y="14479333"/>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26560</xdr:rowOff>
    </xdr:from>
    <xdr:ext cx="469744" cy="259045"/>
    <xdr:sp macro="" textlink="">
      <xdr:nvSpPr>
        <xdr:cNvPr id="368" name="n_1aveValue【公営住宅】&#10;一人当たり面積">
          <a:extLst>
            <a:ext uri="{FF2B5EF4-FFF2-40B4-BE49-F238E27FC236}">
              <a16:creationId xmlns:a16="http://schemas.microsoft.com/office/drawing/2014/main" id="{215DD81C-FBA5-4717-AA04-E5231E73241F}"/>
            </a:ext>
          </a:extLst>
        </xdr:cNvPr>
        <xdr:cNvSpPr txBox="1"/>
      </xdr:nvSpPr>
      <xdr:spPr>
        <a:xfrm>
          <a:off x="9391727" y="1408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76280</xdr:rowOff>
    </xdr:from>
    <xdr:ext cx="469744" cy="259045"/>
    <xdr:sp macro="" textlink="">
      <xdr:nvSpPr>
        <xdr:cNvPr id="369" name="n_2aveValue【公営住宅】&#10;一人当たり面積">
          <a:extLst>
            <a:ext uri="{FF2B5EF4-FFF2-40B4-BE49-F238E27FC236}">
              <a16:creationId xmlns:a16="http://schemas.microsoft.com/office/drawing/2014/main" id="{783E5F35-6CB0-4533-B343-231446C8D457}"/>
            </a:ext>
          </a:extLst>
        </xdr:cNvPr>
        <xdr:cNvSpPr txBox="1"/>
      </xdr:nvSpPr>
      <xdr:spPr>
        <a:xfrm>
          <a:off x="8515427" y="1413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68279</xdr:rowOff>
    </xdr:from>
    <xdr:ext cx="469744" cy="259045"/>
    <xdr:sp macro="" textlink="">
      <xdr:nvSpPr>
        <xdr:cNvPr id="370" name="n_3aveValue【公営住宅】&#10;一人当たり面積">
          <a:extLst>
            <a:ext uri="{FF2B5EF4-FFF2-40B4-BE49-F238E27FC236}">
              <a16:creationId xmlns:a16="http://schemas.microsoft.com/office/drawing/2014/main" id="{34856A5C-DF96-4444-8D2B-6A87AA2DC5BF}"/>
            </a:ext>
          </a:extLst>
        </xdr:cNvPr>
        <xdr:cNvSpPr txBox="1"/>
      </xdr:nvSpPr>
      <xdr:spPr>
        <a:xfrm>
          <a:off x="7626427" y="14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169435</xdr:rowOff>
    </xdr:from>
    <xdr:ext cx="469744" cy="259045"/>
    <xdr:sp macro="" textlink="">
      <xdr:nvSpPr>
        <xdr:cNvPr id="371" name="n_4aveValue【公営住宅】&#10;一人当たり面積">
          <a:extLst>
            <a:ext uri="{FF2B5EF4-FFF2-40B4-BE49-F238E27FC236}">
              <a16:creationId xmlns:a16="http://schemas.microsoft.com/office/drawing/2014/main" id="{6D278EB7-4677-4A34-A4EA-973755C8F9B7}"/>
            </a:ext>
          </a:extLst>
        </xdr:cNvPr>
        <xdr:cNvSpPr txBox="1"/>
      </xdr:nvSpPr>
      <xdr:spPr>
        <a:xfrm>
          <a:off x="6737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119460</xdr:rowOff>
    </xdr:from>
    <xdr:ext cx="469744" cy="259045"/>
    <xdr:sp macro="" textlink="">
      <xdr:nvSpPr>
        <xdr:cNvPr id="372" name="n_1mainValue【公営住宅】&#10;一人当たり面積">
          <a:extLst>
            <a:ext uri="{FF2B5EF4-FFF2-40B4-BE49-F238E27FC236}">
              <a16:creationId xmlns:a16="http://schemas.microsoft.com/office/drawing/2014/main" id="{C0E04747-35F7-4714-9332-6AA5E1EC7AAE}"/>
            </a:ext>
          </a:extLst>
        </xdr:cNvPr>
        <xdr:cNvSpPr txBox="1"/>
      </xdr:nvSpPr>
      <xdr:spPr>
        <a:xfrm>
          <a:off x="9391727" y="1452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119460</xdr:rowOff>
    </xdr:from>
    <xdr:ext cx="469744" cy="259045"/>
    <xdr:sp macro="" textlink="">
      <xdr:nvSpPr>
        <xdr:cNvPr id="373" name="n_2mainValue【公営住宅】&#10;一人当たり面積">
          <a:extLst>
            <a:ext uri="{FF2B5EF4-FFF2-40B4-BE49-F238E27FC236}">
              <a16:creationId xmlns:a16="http://schemas.microsoft.com/office/drawing/2014/main" id="{0901747B-80B4-4C95-870B-0049E72E2123}"/>
            </a:ext>
          </a:extLst>
        </xdr:cNvPr>
        <xdr:cNvSpPr txBox="1"/>
      </xdr:nvSpPr>
      <xdr:spPr>
        <a:xfrm>
          <a:off x="8515427" y="1452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119460</xdr:rowOff>
    </xdr:from>
    <xdr:ext cx="469744" cy="259045"/>
    <xdr:sp macro="" textlink="">
      <xdr:nvSpPr>
        <xdr:cNvPr id="374" name="n_3mainValue【公営住宅】&#10;一人当たり面積">
          <a:extLst>
            <a:ext uri="{FF2B5EF4-FFF2-40B4-BE49-F238E27FC236}">
              <a16:creationId xmlns:a16="http://schemas.microsoft.com/office/drawing/2014/main" id="{5B0386B1-E6C8-43E7-A7A5-5E8BA4AB78F7}"/>
            </a:ext>
          </a:extLst>
        </xdr:cNvPr>
        <xdr:cNvSpPr txBox="1"/>
      </xdr:nvSpPr>
      <xdr:spPr>
        <a:xfrm>
          <a:off x="7626427" y="1452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125176</xdr:rowOff>
    </xdr:from>
    <xdr:ext cx="469744" cy="259045"/>
    <xdr:sp macro="" textlink="">
      <xdr:nvSpPr>
        <xdr:cNvPr id="375" name="n_4mainValue【公営住宅】&#10;一人当たり面積">
          <a:extLst>
            <a:ext uri="{FF2B5EF4-FFF2-40B4-BE49-F238E27FC236}">
              <a16:creationId xmlns:a16="http://schemas.microsoft.com/office/drawing/2014/main" id="{7B1BEFCC-5A86-4678-B2E1-965FA14E1EC8}"/>
            </a:ext>
          </a:extLst>
        </xdr:cNvPr>
        <xdr:cNvSpPr txBox="1"/>
      </xdr:nvSpPr>
      <xdr:spPr>
        <a:xfrm>
          <a:off x="6737427" y="1452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492CE984-0AD5-4A03-A2A9-144D1DB3655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5ABD65B0-4782-44AE-8EB9-07C6FA14421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77CCC109-504A-44BA-9BB9-C87CDAA0B3A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D98B1AC4-F122-4C4C-AAC6-F9F12398CE1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1FA57694-C3E7-49A0-8E74-780E2F6E4F7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9359EE-63A1-444C-92D8-289B5B26CEA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4F9B6A6D-9659-42FD-AEBC-4F84AA53093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B17A71C0-92F9-4BFB-926D-58969B70316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642BDC50-F9F6-4FFE-9130-5D261E7AAFD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28D481A8-CF5C-438B-BDB6-95A15DA7390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0E7F92A8-C2FB-4193-A835-C6229F2C51D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FCBEC86E-6E18-4DA6-8E17-52D447F7CEC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1459A53F-5B94-4F42-BB15-6D95CA325B2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2D00A2E8-CD8C-411E-A46B-25848BFF1E1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D831190B-548F-4838-9E07-423785F19CD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712FB23F-BA92-4696-8130-D45C2035B10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764536B7-4FC0-4027-A2C5-46CBEEBAC98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C886B35A-3549-4BD0-95AB-10BCE9B22BE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AC1DD335-3E7A-43BA-8496-039927A66B5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6CAC2F2E-DB08-485E-BE2E-86CC2889444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5653B6C8-5B1E-40C9-9D7E-A5772A25A1A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7C670B0D-F33B-47E2-82C5-0E00D03E2F2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DA5B9A37-031C-411D-9B67-5D5DF44C100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4E071604-AFFA-44EF-BD57-CDEC487CADD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147E4AAE-5AB3-46AF-B6D7-A47E296C0DE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E12E6AA9-4D7F-4AE1-BE1E-87370E91837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71C9CD46-3910-4FF0-862D-A884A2B7C55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3" name="直線コネクタ 402">
          <a:extLst>
            <a:ext uri="{FF2B5EF4-FFF2-40B4-BE49-F238E27FC236}">
              <a16:creationId xmlns:a16="http://schemas.microsoft.com/office/drawing/2014/main" id="{B9162F07-3F32-4BD9-973F-EC7EEBD90247}"/>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04" name="テキスト ボックス 403">
          <a:extLst>
            <a:ext uri="{FF2B5EF4-FFF2-40B4-BE49-F238E27FC236}">
              <a16:creationId xmlns:a16="http://schemas.microsoft.com/office/drawing/2014/main" id="{FF7FED1E-AF13-4E3E-8FA8-301720869CA0}"/>
            </a:ext>
          </a:extLst>
        </xdr:cNvPr>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5" name="直線コネクタ 404">
          <a:extLst>
            <a:ext uri="{FF2B5EF4-FFF2-40B4-BE49-F238E27FC236}">
              <a16:creationId xmlns:a16="http://schemas.microsoft.com/office/drawing/2014/main" id="{58E18A25-E5BF-4B17-9738-8A328E415803}"/>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6" name="テキスト ボックス 405">
          <a:extLst>
            <a:ext uri="{FF2B5EF4-FFF2-40B4-BE49-F238E27FC236}">
              <a16:creationId xmlns:a16="http://schemas.microsoft.com/office/drawing/2014/main" id="{270D94C1-7AF0-46E2-9339-138E2397968F}"/>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7" name="直線コネクタ 406">
          <a:extLst>
            <a:ext uri="{FF2B5EF4-FFF2-40B4-BE49-F238E27FC236}">
              <a16:creationId xmlns:a16="http://schemas.microsoft.com/office/drawing/2014/main" id="{6107CA38-4DB3-451F-ABD1-627312B55449}"/>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8" name="テキスト ボックス 407">
          <a:extLst>
            <a:ext uri="{FF2B5EF4-FFF2-40B4-BE49-F238E27FC236}">
              <a16:creationId xmlns:a16="http://schemas.microsoft.com/office/drawing/2014/main" id="{12410C17-E393-4080-A5DC-33DF12627F34}"/>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9" name="直線コネクタ 408">
          <a:extLst>
            <a:ext uri="{FF2B5EF4-FFF2-40B4-BE49-F238E27FC236}">
              <a16:creationId xmlns:a16="http://schemas.microsoft.com/office/drawing/2014/main" id="{CA9DBC1D-26C5-412A-A127-36E85B74191B}"/>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0" name="テキスト ボックス 409">
          <a:extLst>
            <a:ext uri="{FF2B5EF4-FFF2-40B4-BE49-F238E27FC236}">
              <a16:creationId xmlns:a16="http://schemas.microsoft.com/office/drawing/2014/main" id="{FA868C4F-72B1-471D-A767-C4B39F041FC6}"/>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4806F965-EEC8-4811-916F-53147F22FBA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2" name="テキスト ボックス 411">
          <a:extLst>
            <a:ext uri="{FF2B5EF4-FFF2-40B4-BE49-F238E27FC236}">
              <a16:creationId xmlns:a16="http://schemas.microsoft.com/office/drawing/2014/main" id="{22EF636D-B23B-4535-830F-9630702B4C49}"/>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207C770B-1F13-4734-A406-0AF22A81F64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40</xdr:row>
      <xdr:rowOff>121920</xdr:rowOff>
    </xdr:to>
    <xdr:cxnSp macro="">
      <xdr:nvCxnSpPr>
        <xdr:cNvPr id="414" name="直線コネクタ 413">
          <a:extLst>
            <a:ext uri="{FF2B5EF4-FFF2-40B4-BE49-F238E27FC236}">
              <a16:creationId xmlns:a16="http://schemas.microsoft.com/office/drawing/2014/main" id="{74EF5245-F637-4E4F-BA67-BCE1D1F21B0C}"/>
            </a:ext>
          </a:extLst>
        </xdr:cNvPr>
        <xdr:cNvCxnSpPr/>
      </xdr:nvCxnSpPr>
      <xdr:spPr>
        <a:xfrm flipV="1">
          <a:off x="16318864" y="57683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id="{87895BEE-397B-4555-90AB-AB504C1EBE2F}"/>
            </a:ext>
          </a:extLst>
        </xdr:cNvPr>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416" name="直線コネクタ 415">
          <a:extLst>
            <a:ext uri="{FF2B5EF4-FFF2-40B4-BE49-F238E27FC236}">
              <a16:creationId xmlns:a16="http://schemas.microsoft.com/office/drawing/2014/main" id="{B76B0D49-A19F-4615-B033-18AA1795ECF9}"/>
            </a:ext>
          </a:extLst>
        </xdr:cNvPr>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F96B6C05-2C8D-41C1-94C6-446F47332715}"/>
            </a:ext>
          </a:extLst>
        </xdr:cNvPr>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18" name="直線コネクタ 417">
          <a:extLst>
            <a:ext uri="{FF2B5EF4-FFF2-40B4-BE49-F238E27FC236}">
              <a16:creationId xmlns:a16="http://schemas.microsoft.com/office/drawing/2014/main" id="{396BC656-6478-4656-B212-FF09F208B15A}"/>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128287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C47FF9BD-E9CB-4E53-9AE9-AF18176BE6BE}"/>
            </a:ext>
          </a:extLst>
        </xdr:cNvPr>
        <xdr:cNvSpPr txBox="1"/>
      </xdr:nvSpPr>
      <xdr:spPr>
        <a:xfrm>
          <a:off x="16357600" y="5957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420" name="フローチャート: 判断 419">
          <a:extLst>
            <a:ext uri="{FF2B5EF4-FFF2-40B4-BE49-F238E27FC236}">
              <a16:creationId xmlns:a16="http://schemas.microsoft.com/office/drawing/2014/main" id="{724C280A-26FB-43D5-AAB0-C4029812F35D}"/>
            </a:ext>
          </a:extLst>
        </xdr:cNvPr>
        <xdr:cNvSpPr/>
      </xdr:nvSpPr>
      <xdr:spPr>
        <a:xfrm>
          <a:off x="16268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16256</xdr:rowOff>
    </xdr:from>
    <xdr:to>
      <xdr:col>81</xdr:col>
      <xdr:colOff>101600</xdr:colOff>
      <xdr:row>35</xdr:row>
      <xdr:rowOff>117856</xdr:rowOff>
    </xdr:to>
    <xdr:sp macro="" textlink="">
      <xdr:nvSpPr>
        <xdr:cNvPr id="421" name="フローチャート: 判断 420">
          <a:extLst>
            <a:ext uri="{FF2B5EF4-FFF2-40B4-BE49-F238E27FC236}">
              <a16:creationId xmlns:a16="http://schemas.microsoft.com/office/drawing/2014/main" id="{ED8BB4CC-FF76-47FC-BBDB-6041DA654CF2}"/>
            </a:ext>
          </a:extLst>
        </xdr:cNvPr>
        <xdr:cNvSpPr/>
      </xdr:nvSpPr>
      <xdr:spPr>
        <a:xfrm>
          <a:off x="15430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32258</xdr:rowOff>
    </xdr:from>
    <xdr:to>
      <xdr:col>76</xdr:col>
      <xdr:colOff>165100</xdr:colOff>
      <xdr:row>35</xdr:row>
      <xdr:rowOff>133858</xdr:rowOff>
    </xdr:to>
    <xdr:sp macro="" textlink="">
      <xdr:nvSpPr>
        <xdr:cNvPr id="422" name="フローチャート: 判断 421">
          <a:extLst>
            <a:ext uri="{FF2B5EF4-FFF2-40B4-BE49-F238E27FC236}">
              <a16:creationId xmlns:a16="http://schemas.microsoft.com/office/drawing/2014/main" id="{53B6EE2F-DBA7-4978-9B76-4F1F218ACC69}"/>
            </a:ext>
          </a:extLst>
        </xdr:cNvPr>
        <xdr:cNvSpPr/>
      </xdr:nvSpPr>
      <xdr:spPr>
        <a:xfrm>
          <a:off x="14541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151130</xdr:rowOff>
    </xdr:from>
    <xdr:to>
      <xdr:col>72</xdr:col>
      <xdr:colOff>38100</xdr:colOff>
      <xdr:row>35</xdr:row>
      <xdr:rowOff>81280</xdr:rowOff>
    </xdr:to>
    <xdr:sp macro="" textlink="">
      <xdr:nvSpPr>
        <xdr:cNvPr id="423" name="フローチャート: 判断 422">
          <a:extLst>
            <a:ext uri="{FF2B5EF4-FFF2-40B4-BE49-F238E27FC236}">
              <a16:creationId xmlns:a16="http://schemas.microsoft.com/office/drawing/2014/main" id="{8D910BF4-C979-452C-8069-ACDC46769E4E}"/>
            </a:ext>
          </a:extLst>
        </xdr:cNvPr>
        <xdr:cNvSpPr/>
      </xdr:nvSpPr>
      <xdr:spPr>
        <a:xfrm>
          <a:off x="13652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132842</xdr:rowOff>
    </xdr:from>
    <xdr:to>
      <xdr:col>67</xdr:col>
      <xdr:colOff>101600</xdr:colOff>
      <xdr:row>35</xdr:row>
      <xdr:rowOff>62992</xdr:rowOff>
    </xdr:to>
    <xdr:sp macro="" textlink="">
      <xdr:nvSpPr>
        <xdr:cNvPr id="424" name="フローチャート: 判断 423">
          <a:extLst>
            <a:ext uri="{FF2B5EF4-FFF2-40B4-BE49-F238E27FC236}">
              <a16:creationId xmlns:a16="http://schemas.microsoft.com/office/drawing/2014/main" id="{736AB37D-4EB9-48DD-BDAC-DC2A7675F05A}"/>
            </a:ext>
          </a:extLst>
        </xdr:cNvPr>
        <xdr:cNvSpPr/>
      </xdr:nvSpPr>
      <xdr:spPr>
        <a:xfrm>
          <a:off x="12763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2D6A49FF-4220-4F51-9BF7-4207076B274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C832070D-B855-4196-B9C1-5E55AC12DA1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8E8D46D0-74B4-4133-B2F6-3E852923F61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FA9E06D0-6F73-494F-BE24-E3D9D698BC1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ACC904FA-595F-4A90-9094-4B90000DE21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xdr:rowOff>
    </xdr:from>
    <xdr:to>
      <xdr:col>85</xdr:col>
      <xdr:colOff>177800</xdr:colOff>
      <xdr:row>37</xdr:row>
      <xdr:rowOff>101854</xdr:rowOff>
    </xdr:to>
    <xdr:sp macro="" textlink="">
      <xdr:nvSpPr>
        <xdr:cNvPr id="430" name="楕円 429">
          <a:extLst>
            <a:ext uri="{FF2B5EF4-FFF2-40B4-BE49-F238E27FC236}">
              <a16:creationId xmlns:a16="http://schemas.microsoft.com/office/drawing/2014/main" id="{E765D18E-76C1-4724-A38A-7EEE7F27D85E}"/>
            </a:ext>
          </a:extLst>
        </xdr:cNvPr>
        <xdr:cNvSpPr/>
      </xdr:nvSpPr>
      <xdr:spPr>
        <a:xfrm>
          <a:off x="16268700" y="63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150131</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4F8E3E70-C09E-4196-81F8-AF97807A8D70}"/>
            </a:ext>
          </a:extLst>
        </xdr:cNvPr>
        <xdr:cNvSpPr txBox="1"/>
      </xdr:nvSpPr>
      <xdr:spPr>
        <a:xfrm>
          <a:off x="16357600" y="632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130556</xdr:rowOff>
    </xdr:from>
    <xdr:to>
      <xdr:col>81</xdr:col>
      <xdr:colOff>101600</xdr:colOff>
      <xdr:row>37</xdr:row>
      <xdr:rowOff>60706</xdr:rowOff>
    </xdr:to>
    <xdr:sp macro="" textlink="">
      <xdr:nvSpPr>
        <xdr:cNvPr id="432" name="楕円 431">
          <a:extLst>
            <a:ext uri="{FF2B5EF4-FFF2-40B4-BE49-F238E27FC236}">
              <a16:creationId xmlns:a16="http://schemas.microsoft.com/office/drawing/2014/main" id="{7AEAA968-C4A3-404D-88F7-CD1C5258A66C}"/>
            </a:ext>
          </a:extLst>
        </xdr:cNvPr>
        <xdr:cNvSpPr/>
      </xdr:nvSpPr>
      <xdr:spPr>
        <a:xfrm>
          <a:off x="15430500" y="63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9906</xdr:rowOff>
    </xdr:from>
    <xdr:to>
      <xdr:col>85</xdr:col>
      <xdr:colOff>127000</xdr:colOff>
      <xdr:row>37</xdr:row>
      <xdr:rowOff>51054</xdr:rowOff>
    </xdr:to>
    <xdr:cxnSp macro="">
      <xdr:nvCxnSpPr>
        <xdr:cNvPr id="433" name="直線コネクタ 432">
          <a:extLst>
            <a:ext uri="{FF2B5EF4-FFF2-40B4-BE49-F238E27FC236}">
              <a16:creationId xmlns:a16="http://schemas.microsoft.com/office/drawing/2014/main" id="{2A2D1584-91F8-4D13-8B8D-9CE05A548F2D}"/>
            </a:ext>
          </a:extLst>
        </xdr:cNvPr>
        <xdr:cNvCxnSpPr/>
      </xdr:nvCxnSpPr>
      <xdr:spPr>
        <a:xfrm>
          <a:off x="15481300" y="63535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27686</xdr:rowOff>
    </xdr:from>
    <xdr:to>
      <xdr:col>76</xdr:col>
      <xdr:colOff>165100</xdr:colOff>
      <xdr:row>37</xdr:row>
      <xdr:rowOff>129286</xdr:rowOff>
    </xdr:to>
    <xdr:sp macro="" textlink="">
      <xdr:nvSpPr>
        <xdr:cNvPr id="434" name="楕円 433">
          <a:extLst>
            <a:ext uri="{FF2B5EF4-FFF2-40B4-BE49-F238E27FC236}">
              <a16:creationId xmlns:a16="http://schemas.microsoft.com/office/drawing/2014/main" id="{65A4ABDE-40A9-4297-B612-9E51D1FF7DB8}"/>
            </a:ext>
          </a:extLst>
        </xdr:cNvPr>
        <xdr:cNvSpPr/>
      </xdr:nvSpPr>
      <xdr:spPr>
        <a:xfrm>
          <a:off x="14541500" y="63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9906</xdr:rowOff>
    </xdr:from>
    <xdr:to>
      <xdr:col>81</xdr:col>
      <xdr:colOff>50800</xdr:colOff>
      <xdr:row>37</xdr:row>
      <xdr:rowOff>78486</xdr:rowOff>
    </xdr:to>
    <xdr:cxnSp macro="">
      <xdr:nvCxnSpPr>
        <xdr:cNvPr id="435" name="直線コネクタ 434">
          <a:extLst>
            <a:ext uri="{FF2B5EF4-FFF2-40B4-BE49-F238E27FC236}">
              <a16:creationId xmlns:a16="http://schemas.microsoft.com/office/drawing/2014/main" id="{8D730763-DED1-44ED-8F95-8A1DC2FD7DCB}"/>
            </a:ext>
          </a:extLst>
        </xdr:cNvPr>
        <xdr:cNvCxnSpPr/>
      </xdr:nvCxnSpPr>
      <xdr:spPr>
        <a:xfrm flipV="1">
          <a:off x="14592300" y="63535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144272</xdr:rowOff>
    </xdr:from>
    <xdr:to>
      <xdr:col>72</xdr:col>
      <xdr:colOff>38100</xdr:colOff>
      <xdr:row>37</xdr:row>
      <xdr:rowOff>74422</xdr:rowOff>
    </xdr:to>
    <xdr:sp macro="" textlink="">
      <xdr:nvSpPr>
        <xdr:cNvPr id="436" name="楕円 435">
          <a:extLst>
            <a:ext uri="{FF2B5EF4-FFF2-40B4-BE49-F238E27FC236}">
              <a16:creationId xmlns:a16="http://schemas.microsoft.com/office/drawing/2014/main" id="{4DAC5409-40E5-46D7-B616-13C88885F510}"/>
            </a:ext>
          </a:extLst>
        </xdr:cNvPr>
        <xdr:cNvSpPr/>
      </xdr:nvSpPr>
      <xdr:spPr>
        <a:xfrm>
          <a:off x="136525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23622</xdr:rowOff>
    </xdr:from>
    <xdr:to>
      <xdr:col>76</xdr:col>
      <xdr:colOff>114300</xdr:colOff>
      <xdr:row>37</xdr:row>
      <xdr:rowOff>78486</xdr:rowOff>
    </xdr:to>
    <xdr:cxnSp macro="">
      <xdr:nvCxnSpPr>
        <xdr:cNvPr id="437" name="直線コネクタ 436">
          <a:extLst>
            <a:ext uri="{FF2B5EF4-FFF2-40B4-BE49-F238E27FC236}">
              <a16:creationId xmlns:a16="http://schemas.microsoft.com/office/drawing/2014/main" id="{ADB77741-308E-45F1-8785-615DC4991DCE}"/>
            </a:ext>
          </a:extLst>
        </xdr:cNvPr>
        <xdr:cNvCxnSpPr/>
      </xdr:nvCxnSpPr>
      <xdr:spPr>
        <a:xfrm>
          <a:off x="13703300" y="63672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119126</xdr:rowOff>
    </xdr:from>
    <xdr:to>
      <xdr:col>67</xdr:col>
      <xdr:colOff>101600</xdr:colOff>
      <xdr:row>37</xdr:row>
      <xdr:rowOff>49276</xdr:rowOff>
    </xdr:to>
    <xdr:sp macro="" textlink="">
      <xdr:nvSpPr>
        <xdr:cNvPr id="438" name="楕円 437">
          <a:extLst>
            <a:ext uri="{FF2B5EF4-FFF2-40B4-BE49-F238E27FC236}">
              <a16:creationId xmlns:a16="http://schemas.microsoft.com/office/drawing/2014/main" id="{996F0B39-5E3A-4E5C-BFD1-609452DDAD37}"/>
            </a:ext>
          </a:extLst>
        </xdr:cNvPr>
        <xdr:cNvSpPr/>
      </xdr:nvSpPr>
      <xdr:spPr>
        <a:xfrm>
          <a:off x="12763500" y="629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169926</xdr:rowOff>
    </xdr:from>
    <xdr:to>
      <xdr:col>71</xdr:col>
      <xdr:colOff>177800</xdr:colOff>
      <xdr:row>37</xdr:row>
      <xdr:rowOff>23622</xdr:rowOff>
    </xdr:to>
    <xdr:cxnSp macro="">
      <xdr:nvCxnSpPr>
        <xdr:cNvPr id="439" name="直線コネクタ 438">
          <a:extLst>
            <a:ext uri="{FF2B5EF4-FFF2-40B4-BE49-F238E27FC236}">
              <a16:creationId xmlns:a16="http://schemas.microsoft.com/office/drawing/2014/main" id="{E525EE79-15B3-4C26-AB9C-9AB0E80B2F8F}"/>
            </a:ext>
          </a:extLst>
        </xdr:cNvPr>
        <xdr:cNvCxnSpPr/>
      </xdr:nvCxnSpPr>
      <xdr:spPr>
        <a:xfrm>
          <a:off x="12814300" y="634212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134383</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DFD5B2E6-539D-45E3-AD26-FC9500976417}"/>
            </a:ext>
          </a:extLst>
        </xdr:cNvPr>
        <xdr:cNvSpPr txBox="1"/>
      </xdr:nvSpPr>
      <xdr:spPr>
        <a:xfrm>
          <a:off x="15266044" y="57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150385</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CC5AE0A1-0B46-483E-A58A-983183733D9A}"/>
            </a:ext>
          </a:extLst>
        </xdr:cNvPr>
        <xdr:cNvSpPr txBox="1"/>
      </xdr:nvSpPr>
      <xdr:spPr>
        <a:xfrm>
          <a:off x="143897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97807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C21AE26A-2136-414D-B1B6-8C93531E2508}"/>
            </a:ext>
          </a:extLst>
        </xdr:cNvPr>
        <xdr:cNvSpPr txBox="1"/>
      </xdr:nvSpPr>
      <xdr:spPr>
        <a:xfrm>
          <a:off x="13500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79519</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B50AD7CA-FCDA-42D2-83B9-D5174C4BECD9}"/>
            </a:ext>
          </a:extLst>
        </xdr:cNvPr>
        <xdr:cNvSpPr txBox="1"/>
      </xdr:nvSpPr>
      <xdr:spPr>
        <a:xfrm>
          <a:off x="12611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51833</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4FED472B-E0DE-4F0D-BB79-FAD789A3C961}"/>
            </a:ext>
          </a:extLst>
        </xdr:cNvPr>
        <xdr:cNvSpPr txBox="1"/>
      </xdr:nvSpPr>
      <xdr:spPr>
        <a:xfrm>
          <a:off x="15266044" y="639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120413</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0EE36EBB-5E79-4EEE-BE63-E1FAFC2C89E5}"/>
            </a:ext>
          </a:extLst>
        </xdr:cNvPr>
        <xdr:cNvSpPr txBox="1"/>
      </xdr:nvSpPr>
      <xdr:spPr>
        <a:xfrm>
          <a:off x="14389744" y="646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65549</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836A9E29-87C8-403A-9E02-00ECB687D38A}"/>
            </a:ext>
          </a:extLst>
        </xdr:cNvPr>
        <xdr:cNvSpPr txBox="1"/>
      </xdr:nvSpPr>
      <xdr:spPr>
        <a:xfrm>
          <a:off x="13500744" y="640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40403</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F9DCAF0F-632D-4ABA-8CA7-F687055FA50E}"/>
            </a:ext>
          </a:extLst>
        </xdr:cNvPr>
        <xdr:cNvSpPr txBox="1"/>
      </xdr:nvSpPr>
      <xdr:spPr>
        <a:xfrm>
          <a:off x="12611744" y="638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9F442336-1025-48A9-A1C7-D681AF794EA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96CC4D4A-0BAE-4CD9-AC01-48587E29336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A731AD4-1746-4945-8213-18CEB46DEEE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BB629933-91A7-40A7-AE2D-5A853605667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C8082E36-7E85-4709-A0BB-B4E92224CF9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7D1C9894-0736-4451-B659-EF342FCEC5D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E7B867F4-2DD8-4A01-9549-FE65122DAA4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AF52F168-D9AE-4508-885F-50FFAC73A8C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F24A339C-3976-465E-82CB-E8A850C3784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D43D1D7E-CCBE-48B4-B934-5F179E3B927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8" name="直線コネクタ 457">
          <a:extLst>
            <a:ext uri="{FF2B5EF4-FFF2-40B4-BE49-F238E27FC236}">
              <a16:creationId xmlns:a16="http://schemas.microsoft.com/office/drawing/2014/main" id="{9BA414CF-9D49-4DB7-8BB6-314030B19D1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9" name="テキスト ボックス 458">
          <a:extLst>
            <a:ext uri="{FF2B5EF4-FFF2-40B4-BE49-F238E27FC236}">
              <a16:creationId xmlns:a16="http://schemas.microsoft.com/office/drawing/2014/main" id="{D1D309C2-1D25-44E6-ADE0-18BF508072A2}"/>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0" name="直線コネクタ 459">
          <a:extLst>
            <a:ext uri="{FF2B5EF4-FFF2-40B4-BE49-F238E27FC236}">
              <a16:creationId xmlns:a16="http://schemas.microsoft.com/office/drawing/2014/main" id="{B7AB0FDB-692B-4B9E-9382-9E44A70DA499}"/>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1" name="テキスト ボックス 460">
          <a:extLst>
            <a:ext uri="{FF2B5EF4-FFF2-40B4-BE49-F238E27FC236}">
              <a16:creationId xmlns:a16="http://schemas.microsoft.com/office/drawing/2014/main" id="{F1F79BCE-4607-469A-AE59-51417D52C8D5}"/>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a:extLst>
            <a:ext uri="{FF2B5EF4-FFF2-40B4-BE49-F238E27FC236}">
              <a16:creationId xmlns:a16="http://schemas.microsoft.com/office/drawing/2014/main" id="{672B82C3-30B3-419E-96AA-491B7AF7E07A}"/>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3" name="テキスト ボックス 462">
          <a:extLst>
            <a:ext uri="{FF2B5EF4-FFF2-40B4-BE49-F238E27FC236}">
              <a16:creationId xmlns:a16="http://schemas.microsoft.com/office/drawing/2014/main" id="{66CE2B51-A0FD-4249-BB1D-E8B75A484BF1}"/>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4" name="直線コネクタ 463">
          <a:extLst>
            <a:ext uri="{FF2B5EF4-FFF2-40B4-BE49-F238E27FC236}">
              <a16:creationId xmlns:a16="http://schemas.microsoft.com/office/drawing/2014/main" id="{CA0F1F9F-88E3-4BD7-917C-20C6D5D11A6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5" name="テキスト ボックス 464">
          <a:extLst>
            <a:ext uri="{FF2B5EF4-FFF2-40B4-BE49-F238E27FC236}">
              <a16:creationId xmlns:a16="http://schemas.microsoft.com/office/drawing/2014/main" id="{24EFEAB3-378A-4DB1-8703-C9C047B3C7CD}"/>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6" name="直線コネクタ 465">
          <a:extLst>
            <a:ext uri="{FF2B5EF4-FFF2-40B4-BE49-F238E27FC236}">
              <a16:creationId xmlns:a16="http://schemas.microsoft.com/office/drawing/2014/main" id="{3C3FC8A7-58D5-474E-97C1-1CE7DBA3DA1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7" name="テキスト ボックス 466">
          <a:extLst>
            <a:ext uri="{FF2B5EF4-FFF2-40B4-BE49-F238E27FC236}">
              <a16:creationId xmlns:a16="http://schemas.microsoft.com/office/drawing/2014/main" id="{CF280D3E-6096-4E27-BBF4-FAB961AA2063}"/>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1B22B8A5-8DC5-4B9B-BD30-B98FC2C52A1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a:extLst>
            <a:ext uri="{FF2B5EF4-FFF2-40B4-BE49-F238E27FC236}">
              <a16:creationId xmlns:a16="http://schemas.microsoft.com/office/drawing/2014/main" id="{615896E4-C6AB-4D8D-9491-196617EB265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a:extLst>
            <a:ext uri="{FF2B5EF4-FFF2-40B4-BE49-F238E27FC236}">
              <a16:creationId xmlns:a16="http://schemas.microsoft.com/office/drawing/2014/main" id="{4EB2BB74-5C4E-4B25-A98A-D6030D19713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34290</xdr:rowOff>
    </xdr:from>
    <xdr:to>
      <xdr:col>116</xdr:col>
      <xdr:colOff>62864</xdr:colOff>
      <xdr:row>41</xdr:row>
      <xdr:rowOff>156210</xdr:rowOff>
    </xdr:to>
    <xdr:cxnSp macro="">
      <xdr:nvCxnSpPr>
        <xdr:cNvPr id="471" name="直線コネクタ 470">
          <a:extLst>
            <a:ext uri="{FF2B5EF4-FFF2-40B4-BE49-F238E27FC236}">
              <a16:creationId xmlns:a16="http://schemas.microsoft.com/office/drawing/2014/main" id="{745B4840-C314-42FF-8B48-8099BC4BEF59}"/>
            </a:ext>
          </a:extLst>
        </xdr:cNvPr>
        <xdr:cNvCxnSpPr/>
      </xdr:nvCxnSpPr>
      <xdr:spPr>
        <a:xfrm flipV="1">
          <a:off x="22160864" y="58635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72" name="【認定こども園・幼稚園・保育所】&#10;一人当たり面積最小値テキスト">
          <a:extLst>
            <a:ext uri="{FF2B5EF4-FFF2-40B4-BE49-F238E27FC236}">
              <a16:creationId xmlns:a16="http://schemas.microsoft.com/office/drawing/2014/main" id="{5281825B-F385-4030-931C-ED1A734F914A}"/>
            </a:ext>
          </a:extLst>
        </xdr:cNvPr>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73" name="直線コネクタ 472">
          <a:extLst>
            <a:ext uri="{FF2B5EF4-FFF2-40B4-BE49-F238E27FC236}">
              <a16:creationId xmlns:a16="http://schemas.microsoft.com/office/drawing/2014/main" id="{8C7F2E91-C8DF-4E68-9295-22FE8AC80081}"/>
            </a:ext>
          </a:extLst>
        </xdr:cNvPr>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152417</xdr:rowOff>
    </xdr:from>
    <xdr:ext cx="469744" cy="259045"/>
    <xdr:sp macro="" textlink="">
      <xdr:nvSpPr>
        <xdr:cNvPr id="474" name="【認定こども園・幼稚園・保育所】&#10;一人当たり面積最大値テキスト">
          <a:extLst>
            <a:ext uri="{FF2B5EF4-FFF2-40B4-BE49-F238E27FC236}">
              <a16:creationId xmlns:a16="http://schemas.microsoft.com/office/drawing/2014/main" id="{893826C8-3BE2-4AA6-A75B-8475916B2B2E}"/>
            </a:ext>
          </a:extLst>
        </xdr:cNvPr>
        <xdr:cNvSpPr txBox="1"/>
      </xdr:nvSpPr>
      <xdr:spPr>
        <a:xfrm>
          <a:off x="22199600" y="563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34290</xdr:rowOff>
    </xdr:from>
    <xdr:to>
      <xdr:col>116</xdr:col>
      <xdr:colOff>152400</xdr:colOff>
      <xdr:row>34</xdr:row>
      <xdr:rowOff>34290</xdr:rowOff>
    </xdr:to>
    <xdr:cxnSp macro="">
      <xdr:nvCxnSpPr>
        <xdr:cNvPr id="475" name="直線コネクタ 474">
          <a:extLst>
            <a:ext uri="{FF2B5EF4-FFF2-40B4-BE49-F238E27FC236}">
              <a16:creationId xmlns:a16="http://schemas.microsoft.com/office/drawing/2014/main" id="{C410EBF2-E9BB-4A2E-8D38-6C78AE47FB36}"/>
            </a:ext>
          </a:extLst>
        </xdr:cNvPr>
        <xdr:cNvCxnSpPr/>
      </xdr:nvCxnSpPr>
      <xdr:spPr>
        <a:xfrm>
          <a:off x="22072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476" name="【認定こども園・幼稚園・保育所】&#10;一人当たり面積平均値テキスト">
          <a:extLst>
            <a:ext uri="{FF2B5EF4-FFF2-40B4-BE49-F238E27FC236}">
              <a16:creationId xmlns:a16="http://schemas.microsoft.com/office/drawing/2014/main" id="{461278CC-6FE5-484B-8F6C-C3388176F7D9}"/>
            </a:ext>
          </a:extLst>
        </xdr:cNvPr>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77" name="フローチャート: 判断 476">
          <a:extLst>
            <a:ext uri="{FF2B5EF4-FFF2-40B4-BE49-F238E27FC236}">
              <a16:creationId xmlns:a16="http://schemas.microsoft.com/office/drawing/2014/main" id="{19480FF2-B407-4261-9C96-A47074BD9F53}"/>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478" name="フローチャート: 判断 477">
          <a:extLst>
            <a:ext uri="{FF2B5EF4-FFF2-40B4-BE49-F238E27FC236}">
              <a16:creationId xmlns:a16="http://schemas.microsoft.com/office/drawing/2014/main" id="{AFEAECBB-62DE-4E27-9401-D72E14201CC8}"/>
            </a:ext>
          </a:extLst>
        </xdr:cNvPr>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479" name="フローチャート: 判断 478">
          <a:extLst>
            <a:ext uri="{FF2B5EF4-FFF2-40B4-BE49-F238E27FC236}">
              <a16:creationId xmlns:a16="http://schemas.microsoft.com/office/drawing/2014/main" id="{17E7E793-5131-4C5A-BDCE-50A42881FC0B}"/>
            </a:ext>
          </a:extLst>
        </xdr:cNvPr>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480" name="フローチャート: 判断 479">
          <a:extLst>
            <a:ext uri="{FF2B5EF4-FFF2-40B4-BE49-F238E27FC236}">
              <a16:creationId xmlns:a16="http://schemas.microsoft.com/office/drawing/2014/main" id="{A6F155FF-DF59-4EF4-9B6B-EDD2A82FAF10}"/>
            </a:ext>
          </a:extLst>
        </xdr:cNvPr>
        <xdr:cNvSpPr/>
      </xdr:nvSpPr>
      <xdr:spPr>
        <a:xfrm>
          <a:off x="19494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481" name="フローチャート: 判断 480">
          <a:extLst>
            <a:ext uri="{FF2B5EF4-FFF2-40B4-BE49-F238E27FC236}">
              <a16:creationId xmlns:a16="http://schemas.microsoft.com/office/drawing/2014/main" id="{2C199E4E-36F4-47B9-8AD8-D2D26F578B6E}"/>
            </a:ext>
          </a:extLst>
        </xdr:cNvPr>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D6F9290E-D8D4-42B5-8F90-A4348E8A125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BC3B586F-56A0-4B4A-9E1F-ED30325C05D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CFCCE845-E622-497D-906E-FF0C2D563B9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6280287A-BD3E-4E99-8557-0E9EB9D896B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19DA4DE3-FF55-4FD1-808C-360C9DC94A0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87" name="楕円 486">
          <a:extLst>
            <a:ext uri="{FF2B5EF4-FFF2-40B4-BE49-F238E27FC236}">
              <a16:creationId xmlns:a16="http://schemas.microsoft.com/office/drawing/2014/main" id="{658FFC0B-7DAE-4AA7-B9B6-9FAB6312EFBA}"/>
            </a:ext>
          </a:extLst>
        </xdr:cNvPr>
        <xdr:cNvSpPr/>
      </xdr:nvSpPr>
      <xdr:spPr>
        <a:xfrm>
          <a:off x="22110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83837</xdr:rowOff>
    </xdr:from>
    <xdr:ext cx="469744" cy="259045"/>
    <xdr:sp macro="" textlink="">
      <xdr:nvSpPr>
        <xdr:cNvPr id="488" name="【認定こども園・幼稚園・保育所】&#10;一人当たり面積該当値テキスト">
          <a:extLst>
            <a:ext uri="{FF2B5EF4-FFF2-40B4-BE49-F238E27FC236}">
              <a16:creationId xmlns:a16="http://schemas.microsoft.com/office/drawing/2014/main" id="{D515932B-B0A0-423C-B425-45DA007C0D38}"/>
            </a:ext>
          </a:extLst>
        </xdr:cNvPr>
        <xdr:cNvSpPr txBox="1"/>
      </xdr:nvSpPr>
      <xdr:spPr>
        <a:xfrm>
          <a:off x="2219960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109220</xdr:rowOff>
    </xdr:from>
    <xdr:to>
      <xdr:col>112</xdr:col>
      <xdr:colOff>38100</xdr:colOff>
      <xdr:row>40</xdr:row>
      <xdr:rowOff>39370</xdr:rowOff>
    </xdr:to>
    <xdr:sp macro="" textlink="">
      <xdr:nvSpPr>
        <xdr:cNvPr id="489" name="楕円 488">
          <a:extLst>
            <a:ext uri="{FF2B5EF4-FFF2-40B4-BE49-F238E27FC236}">
              <a16:creationId xmlns:a16="http://schemas.microsoft.com/office/drawing/2014/main" id="{5A94590A-FC76-4841-B186-34AC2F22C48D}"/>
            </a:ext>
          </a:extLst>
        </xdr:cNvPr>
        <xdr:cNvSpPr/>
      </xdr:nvSpPr>
      <xdr:spPr>
        <a:xfrm>
          <a:off x="21272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156210</xdr:rowOff>
    </xdr:from>
    <xdr:to>
      <xdr:col>116</xdr:col>
      <xdr:colOff>63500</xdr:colOff>
      <xdr:row>39</xdr:row>
      <xdr:rowOff>160020</xdr:rowOff>
    </xdr:to>
    <xdr:cxnSp macro="">
      <xdr:nvCxnSpPr>
        <xdr:cNvPr id="490" name="直線コネクタ 489">
          <a:extLst>
            <a:ext uri="{FF2B5EF4-FFF2-40B4-BE49-F238E27FC236}">
              <a16:creationId xmlns:a16="http://schemas.microsoft.com/office/drawing/2014/main" id="{200FFAF1-AA42-46FB-BB1A-1CD37BEBF836}"/>
            </a:ext>
          </a:extLst>
        </xdr:cNvPr>
        <xdr:cNvCxnSpPr/>
      </xdr:nvCxnSpPr>
      <xdr:spPr>
        <a:xfrm flipV="1">
          <a:off x="21323300" y="68427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109220</xdr:rowOff>
    </xdr:from>
    <xdr:to>
      <xdr:col>107</xdr:col>
      <xdr:colOff>101600</xdr:colOff>
      <xdr:row>40</xdr:row>
      <xdr:rowOff>39370</xdr:rowOff>
    </xdr:to>
    <xdr:sp macro="" textlink="">
      <xdr:nvSpPr>
        <xdr:cNvPr id="491" name="楕円 490">
          <a:extLst>
            <a:ext uri="{FF2B5EF4-FFF2-40B4-BE49-F238E27FC236}">
              <a16:creationId xmlns:a16="http://schemas.microsoft.com/office/drawing/2014/main" id="{509706DF-1DF3-4DE7-A8B2-70A6AFC42F32}"/>
            </a:ext>
          </a:extLst>
        </xdr:cNvPr>
        <xdr:cNvSpPr/>
      </xdr:nvSpPr>
      <xdr:spPr>
        <a:xfrm>
          <a:off x="20383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160020</xdr:rowOff>
    </xdr:from>
    <xdr:to>
      <xdr:col>111</xdr:col>
      <xdr:colOff>177800</xdr:colOff>
      <xdr:row>39</xdr:row>
      <xdr:rowOff>160020</xdr:rowOff>
    </xdr:to>
    <xdr:cxnSp macro="">
      <xdr:nvCxnSpPr>
        <xdr:cNvPr id="492" name="直線コネクタ 491">
          <a:extLst>
            <a:ext uri="{FF2B5EF4-FFF2-40B4-BE49-F238E27FC236}">
              <a16:creationId xmlns:a16="http://schemas.microsoft.com/office/drawing/2014/main" id="{83AF0811-C699-4007-A5B3-B28EE644F04E}"/>
            </a:ext>
          </a:extLst>
        </xdr:cNvPr>
        <xdr:cNvCxnSpPr/>
      </xdr:nvCxnSpPr>
      <xdr:spPr>
        <a:xfrm>
          <a:off x="20434300" y="6846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109220</xdr:rowOff>
    </xdr:from>
    <xdr:to>
      <xdr:col>102</xdr:col>
      <xdr:colOff>165100</xdr:colOff>
      <xdr:row>40</xdr:row>
      <xdr:rowOff>39370</xdr:rowOff>
    </xdr:to>
    <xdr:sp macro="" textlink="">
      <xdr:nvSpPr>
        <xdr:cNvPr id="493" name="楕円 492">
          <a:extLst>
            <a:ext uri="{FF2B5EF4-FFF2-40B4-BE49-F238E27FC236}">
              <a16:creationId xmlns:a16="http://schemas.microsoft.com/office/drawing/2014/main" id="{BA1BF595-0BAA-474F-B2E1-8FE3470D4714}"/>
            </a:ext>
          </a:extLst>
        </xdr:cNvPr>
        <xdr:cNvSpPr/>
      </xdr:nvSpPr>
      <xdr:spPr>
        <a:xfrm>
          <a:off x="19494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160020</xdr:rowOff>
    </xdr:from>
    <xdr:to>
      <xdr:col>107</xdr:col>
      <xdr:colOff>50800</xdr:colOff>
      <xdr:row>39</xdr:row>
      <xdr:rowOff>160020</xdr:rowOff>
    </xdr:to>
    <xdr:cxnSp macro="">
      <xdr:nvCxnSpPr>
        <xdr:cNvPr id="494" name="直線コネクタ 493">
          <a:extLst>
            <a:ext uri="{FF2B5EF4-FFF2-40B4-BE49-F238E27FC236}">
              <a16:creationId xmlns:a16="http://schemas.microsoft.com/office/drawing/2014/main" id="{21AE5B77-AE93-47F0-971E-B2A5E8102239}"/>
            </a:ext>
          </a:extLst>
        </xdr:cNvPr>
        <xdr:cNvCxnSpPr/>
      </xdr:nvCxnSpPr>
      <xdr:spPr>
        <a:xfrm>
          <a:off x="19545300" y="6846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109220</xdr:rowOff>
    </xdr:from>
    <xdr:to>
      <xdr:col>98</xdr:col>
      <xdr:colOff>38100</xdr:colOff>
      <xdr:row>40</xdr:row>
      <xdr:rowOff>39370</xdr:rowOff>
    </xdr:to>
    <xdr:sp macro="" textlink="">
      <xdr:nvSpPr>
        <xdr:cNvPr id="495" name="楕円 494">
          <a:extLst>
            <a:ext uri="{FF2B5EF4-FFF2-40B4-BE49-F238E27FC236}">
              <a16:creationId xmlns:a16="http://schemas.microsoft.com/office/drawing/2014/main" id="{77A759E0-3ED1-4564-812C-CCBEA2942FB5}"/>
            </a:ext>
          </a:extLst>
        </xdr:cNvPr>
        <xdr:cNvSpPr/>
      </xdr:nvSpPr>
      <xdr:spPr>
        <a:xfrm>
          <a:off x="18605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160020</xdr:rowOff>
    </xdr:from>
    <xdr:to>
      <xdr:col>102</xdr:col>
      <xdr:colOff>114300</xdr:colOff>
      <xdr:row>39</xdr:row>
      <xdr:rowOff>160020</xdr:rowOff>
    </xdr:to>
    <xdr:cxnSp macro="">
      <xdr:nvCxnSpPr>
        <xdr:cNvPr id="496" name="直線コネクタ 495">
          <a:extLst>
            <a:ext uri="{FF2B5EF4-FFF2-40B4-BE49-F238E27FC236}">
              <a16:creationId xmlns:a16="http://schemas.microsoft.com/office/drawing/2014/main" id="{9BB60E16-28B3-4175-8A1D-D2CAF07703F2}"/>
            </a:ext>
          </a:extLst>
        </xdr:cNvPr>
        <xdr:cNvCxnSpPr/>
      </xdr:nvCxnSpPr>
      <xdr:spPr>
        <a:xfrm>
          <a:off x="18656300" y="6846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158767</xdr:rowOff>
    </xdr:from>
    <xdr:ext cx="469744" cy="259045"/>
    <xdr:sp macro="" textlink="">
      <xdr:nvSpPr>
        <xdr:cNvPr id="497" name="n_1aveValue【認定こども園・幼稚園・保育所】&#10;一人当たり面積">
          <a:extLst>
            <a:ext uri="{FF2B5EF4-FFF2-40B4-BE49-F238E27FC236}">
              <a16:creationId xmlns:a16="http://schemas.microsoft.com/office/drawing/2014/main" id="{3DBBBA03-FB22-42C2-9576-9B51078F0EA0}"/>
            </a:ext>
          </a:extLst>
        </xdr:cNvPr>
        <xdr:cNvSpPr txBox="1"/>
      </xdr:nvSpPr>
      <xdr:spPr>
        <a:xfrm>
          <a:off x="210757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498" name="n_2aveValue【認定こども園・幼稚園・保育所】&#10;一人当たり面積">
          <a:extLst>
            <a:ext uri="{FF2B5EF4-FFF2-40B4-BE49-F238E27FC236}">
              <a16:creationId xmlns:a16="http://schemas.microsoft.com/office/drawing/2014/main" id="{92B75060-E429-4A7F-B2CD-AF2746DC157B}"/>
            </a:ext>
          </a:extLst>
        </xdr:cNvPr>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158767</xdr:rowOff>
    </xdr:from>
    <xdr:ext cx="469744" cy="259045"/>
    <xdr:sp macro="" textlink="">
      <xdr:nvSpPr>
        <xdr:cNvPr id="499" name="n_3aveValue【認定こども園・幼稚園・保育所】&#10;一人当たり面積">
          <a:extLst>
            <a:ext uri="{FF2B5EF4-FFF2-40B4-BE49-F238E27FC236}">
              <a16:creationId xmlns:a16="http://schemas.microsoft.com/office/drawing/2014/main" id="{00AC3873-24E4-4C1F-B9EB-AC256B5D2CAE}"/>
            </a:ext>
          </a:extLst>
        </xdr:cNvPr>
        <xdr:cNvSpPr txBox="1"/>
      </xdr:nvSpPr>
      <xdr:spPr>
        <a:xfrm>
          <a:off x="19310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500" name="n_4aveValue【認定こども園・幼稚園・保育所】&#10;一人当たり面積">
          <a:extLst>
            <a:ext uri="{FF2B5EF4-FFF2-40B4-BE49-F238E27FC236}">
              <a16:creationId xmlns:a16="http://schemas.microsoft.com/office/drawing/2014/main" id="{12B00A36-3C7A-4E40-AF34-6140EEFC01BF}"/>
            </a:ext>
          </a:extLst>
        </xdr:cNvPr>
        <xdr:cNvSpPr txBox="1"/>
      </xdr:nvSpPr>
      <xdr:spPr>
        <a:xfrm>
          <a:off x="18421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30497</xdr:rowOff>
    </xdr:from>
    <xdr:ext cx="469744" cy="259045"/>
    <xdr:sp macro="" textlink="">
      <xdr:nvSpPr>
        <xdr:cNvPr id="501" name="n_1mainValue【認定こども園・幼稚園・保育所】&#10;一人当たり面積">
          <a:extLst>
            <a:ext uri="{FF2B5EF4-FFF2-40B4-BE49-F238E27FC236}">
              <a16:creationId xmlns:a16="http://schemas.microsoft.com/office/drawing/2014/main" id="{2E9187A1-DC66-4CAE-9339-5F7CC0838499}"/>
            </a:ext>
          </a:extLst>
        </xdr:cNvPr>
        <xdr:cNvSpPr txBox="1"/>
      </xdr:nvSpPr>
      <xdr:spPr>
        <a:xfrm>
          <a:off x="2107572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30497</xdr:rowOff>
    </xdr:from>
    <xdr:ext cx="469744" cy="259045"/>
    <xdr:sp macro="" textlink="">
      <xdr:nvSpPr>
        <xdr:cNvPr id="502" name="n_2mainValue【認定こども園・幼稚園・保育所】&#10;一人当たり面積">
          <a:extLst>
            <a:ext uri="{FF2B5EF4-FFF2-40B4-BE49-F238E27FC236}">
              <a16:creationId xmlns:a16="http://schemas.microsoft.com/office/drawing/2014/main" id="{F57A1F72-F418-4DF7-8C3D-094CCE696E48}"/>
            </a:ext>
          </a:extLst>
        </xdr:cNvPr>
        <xdr:cNvSpPr txBox="1"/>
      </xdr:nvSpPr>
      <xdr:spPr>
        <a:xfrm>
          <a:off x="2019942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30497</xdr:rowOff>
    </xdr:from>
    <xdr:ext cx="469744" cy="259045"/>
    <xdr:sp macro="" textlink="">
      <xdr:nvSpPr>
        <xdr:cNvPr id="503" name="n_3mainValue【認定こども園・幼稚園・保育所】&#10;一人当たり面積">
          <a:extLst>
            <a:ext uri="{FF2B5EF4-FFF2-40B4-BE49-F238E27FC236}">
              <a16:creationId xmlns:a16="http://schemas.microsoft.com/office/drawing/2014/main" id="{832A76A2-92C8-4833-9C96-33262C635EC0}"/>
            </a:ext>
          </a:extLst>
        </xdr:cNvPr>
        <xdr:cNvSpPr txBox="1"/>
      </xdr:nvSpPr>
      <xdr:spPr>
        <a:xfrm>
          <a:off x="1931042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30497</xdr:rowOff>
    </xdr:from>
    <xdr:ext cx="469744" cy="259045"/>
    <xdr:sp macro="" textlink="">
      <xdr:nvSpPr>
        <xdr:cNvPr id="504" name="n_4mainValue【認定こども園・幼稚園・保育所】&#10;一人当たり面積">
          <a:extLst>
            <a:ext uri="{FF2B5EF4-FFF2-40B4-BE49-F238E27FC236}">
              <a16:creationId xmlns:a16="http://schemas.microsoft.com/office/drawing/2014/main" id="{F0ABFFF1-2714-41BB-9E34-D308D6536D35}"/>
            </a:ext>
          </a:extLst>
        </xdr:cNvPr>
        <xdr:cNvSpPr txBox="1"/>
      </xdr:nvSpPr>
      <xdr:spPr>
        <a:xfrm>
          <a:off x="1842142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CADE2089-6024-4E5A-B8AF-1B7783C64F1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BC29C885-EB14-411D-B0BD-0D8AD134CAD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60260C9C-4030-4431-B0C8-A9B27F103EE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3F9F3873-B948-4D6B-8E44-57ABF16865D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B1C1F570-9C34-48B4-87B2-F9B8754F8DA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1A35BE8F-FAD1-43DD-A904-5CE73512BFB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774F05C8-8171-4550-86EC-B63E6ECF310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19647DC2-972E-4407-A659-0B4319714B6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10E7282D-F8D8-416A-944A-5B3C8320A44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AC691FD3-292C-461A-B852-A82B72716B7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a:extLst>
            <a:ext uri="{FF2B5EF4-FFF2-40B4-BE49-F238E27FC236}">
              <a16:creationId xmlns:a16="http://schemas.microsoft.com/office/drawing/2014/main" id="{8654171A-F51E-43DA-A1DD-56334FCEF83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a:extLst>
            <a:ext uri="{FF2B5EF4-FFF2-40B4-BE49-F238E27FC236}">
              <a16:creationId xmlns:a16="http://schemas.microsoft.com/office/drawing/2014/main" id="{A5E315FC-14D0-40B5-BB5E-73A7DB6FC65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7" name="テキスト ボックス 516">
          <a:extLst>
            <a:ext uri="{FF2B5EF4-FFF2-40B4-BE49-F238E27FC236}">
              <a16:creationId xmlns:a16="http://schemas.microsoft.com/office/drawing/2014/main" id="{49EB2648-1600-4A46-95C3-7C0037DE9982}"/>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a:extLst>
            <a:ext uri="{FF2B5EF4-FFF2-40B4-BE49-F238E27FC236}">
              <a16:creationId xmlns:a16="http://schemas.microsoft.com/office/drawing/2014/main" id="{CEAEACA2-5475-4C43-80C5-EAE4B2CFCFD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a:extLst>
            <a:ext uri="{FF2B5EF4-FFF2-40B4-BE49-F238E27FC236}">
              <a16:creationId xmlns:a16="http://schemas.microsoft.com/office/drawing/2014/main" id="{80CB559C-B983-4392-9DB2-31135A16FAD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a:extLst>
            <a:ext uri="{FF2B5EF4-FFF2-40B4-BE49-F238E27FC236}">
              <a16:creationId xmlns:a16="http://schemas.microsoft.com/office/drawing/2014/main" id="{753F4612-213D-487E-AC20-2FDC116FD8D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a:extLst>
            <a:ext uri="{FF2B5EF4-FFF2-40B4-BE49-F238E27FC236}">
              <a16:creationId xmlns:a16="http://schemas.microsoft.com/office/drawing/2014/main" id="{16E8533F-5702-4805-9126-F0C119FDBB6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a:extLst>
            <a:ext uri="{FF2B5EF4-FFF2-40B4-BE49-F238E27FC236}">
              <a16:creationId xmlns:a16="http://schemas.microsoft.com/office/drawing/2014/main" id="{C6742F29-EB64-41A7-B4DF-E76260B2E09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a:extLst>
            <a:ext uri="{FF2B5EF4-FFF2-40B4-BE49-F238E27FC236}">
              <a16:creationId xmlns:a16="http://schemas.microsoft.com/office/drawing/2014/main" id="{E3E5CCD2-EC68-4579-89EB-20156570144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a:extLst>
            <a:ext uri="{FF2B5EF4-FFF2-40B4-BE49-F238E27FC236}">
              <a16:creationId xmlns:a16="http://schemas.microsoft.com/office/drawing/2014/main" id="{937DB115-C88B-4F4F-8DE9-162A73ED42E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a:extLst>
            <a:ext uri="{FF2B5EF4-FFF2-40B4-BE49-F238E27FC236}">
              <a16:creationId xmlns:a16="http://schemas.microsoft.com/office/drawing/2014/main" id="{943CCEB8-2F44-4D81-9C89-F99E944BACE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a:extLst>
            <a:ext uri="{FF2B5EF4-FFF2-40B4-BE49-F238E27FC236}">
              <a16:creationId xmlns:a16="http://schemas.microsoft.com/office/drawing/2014/main" id="{47C3E8F8-A187-43E5-B97E-D54857FD67C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7" name="テキスト ボックス 526">
          <a:extLst>
            <a:ext uri="{FF2B5EF4-FFF2-40B4-BE49-F238E27FC236}">
              <a16:creationId xmlns:a16="http://schemas.microsoft.com/office/drawing/2014/main" id="{DD52488F-3B3A-447C-975A-55A4C44E3E2F}"/>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85E7EBE0-F077-469D-A108-6EAB93343DA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a:extLst>
            <a:ext uri="{FF2B5EF4-FFF2-40B4-BE49-F238E27FC236}">
              <a16:creationId xmlns:a16="http://schemas.microsoft.com/office/drawing/2014/main" id="{1AFFF22E-B541-42B5-92AF-772E3B573D06}"/>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DACCD763-D776-44F9-B30B-BB61CE88497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63</xdr:row>
      <xdr:rowOff>73478</xdr:rowOff>
    </xdr:to>
    <xdr:cxnSp macro="">
      <xdr:nvCxnSpPr>
        <xdr:cNvPr id="531" name="直線コネクタ 530">
          <a:extLst>
            <a:ext uri="{FF2B5EF4-FFF2-40B4-BE49-F238E27FC236}">
              <a16:creationId xmlns:a16="http://schemas.microsoft.com/office/drawing/2014/main" id="{494E48CD-E5A5-42D3-8662-4F30DF8802D9}"/>
            </a:ext>
          </a:extLst>
        </xdr:cNvPr>
        <xdr:cNvCxnSpPr/>
      </xdr:nvCxnSpPr>
      <xdr:spPr>
        <a:xfrm flipV="1">
          <a:off x="16318864" y="9483634"/>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77305</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A94BA7FA-165E-4341-94DA-F90B88DACBFF}"/>
            </a:ext>
          </a:extLst>
        </xdr:cNvPr>
        <xdr:cNvSpPr txBox="1"/>
      </xdr:nvSpPr>
      <xdr:spPr>
        <a:xfrm>
          <a:off x="16357600" y="1087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73478</xdr:rowOff>
    </xdr:from>
    <xdr:to>
      <xdr:col>86</xdr:col>
      <xdr:colOff>25400</xdr:colOff>
      <xdr:row>63</xdr:row>
      <xdr:rowOff>73478</xdr:rowOff>
    </xdr:to>
    <xdr:cxnSp macro="">
      <xdr:nvCxnSpPr>
        <xdr:cNvPr id="533" name="直線コネクタ 532">
          <a:extLst>
            <a:ext uri="{FF2B5EF4-FFF2-40B4-BE49-F238E27FC236}">
              <a16:creationId xmlns:a16="http://schemas.microsoft.com/office/drawing/2014/main" id="{AC6E13B6-BE59-4395-8422-BC83BCC919A8}"/>
            </a:ext>
          </a:extLst>
        </xdr:cNvPr>
        <xdr:cNvCxnSpPr/>
      </xdr:nvCxnSpPr>
      <xdr:spPr>
        <a:xfrm>
          <a:off x="16230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F00F8BEB-D454-42EA-8858-20F30608778E}"/>
            </a:ext>
          </a:extLst>
        </xdr:cNvPr>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35" name="直線コネクタ 534">
          <a:extLst>
            <a:ext uri="{FF2B5EF4-FFF2-40B4-BE49-F238E27FC236}">
              <a16:creationId xmlns:a16="http://schemas.microsoft.com/office/drawing/2014/main" id="{E7B9B713-86EF-4E15-8043-831569B40B54}"/>
            </a:ext>
          </a:extLst>
        </xdr:cNvPr>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24328</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5089A66-6882-4D27-BAF3-B88F3C343735}"/>
            </a:ext>
          </a:extLst>
        </xdr:cNvPr>
        <xdr:cNvSpPr txBox="1"/>
      </xdr:nvSpPr>
      <xdr:spPr>
        <a:xfrm>
          <a:off x="16357600" y="1013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xdr:rowOff>
    </xdr:from>
    <xdr:to>
      <xdr:col>85</xdr:col>
      <xdr:colOff>177800</xdr:colOff>
      <xdr:row>60</xdr:row>
      <xdr:rowOff>103051</xdr:rowOff>
    </xdr:to>
    <xdr:sp macro="" textlink="">
      <xdr:nvSpPr>
        <xdr:cNvPr id="537" name="フローチャート: 判断 536">
          <a:extLst>
            <a:ext uri="{FF2B5EF4-FFF2-40B4-BE49-F238E27FC236}">
              <a16:creationId xmlns:a16="http://schemas.microsoft.com/office/drawing/2014/main" id="{EFA043CC-2C00-48EE-B485-0735409BC238}"/>
            </a:ext>
          </a:extLst>
        </xdr:cNvPr>
        <xdr:cNvSpPr/>
      </xdr:nvSpPr>
      <xdr:spPr>
        <a:xfrm>
          <a:off x="162687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38" name="フローチャート: 判断 537">
          <a:extLst>
            <a:ext uri="{FF2B5EF4-FFF2-40B4-BE49-F238E27FC236}">
              <a16:creationId xmlns:a16="http://schemas.microsoft.com/office/drawing/2014/main" id="{FA8092DB-662C-42DE-8F35-40B860F32CDF}"/>
            </a:ext>
          </a:extLst>
        </xdr:cNvPr>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39" name="フローチャート: 判断 538">
          <a:extLst>
            <a:ext uri="{FF2B5EF4-FFF2-40B4-BE49-F238E27FC236}">
              <a16:creationId xmlns:a16="http://schemas.microsoft.com/office/drawing/2014/main" id="{597550A8-65E9-4102-BFED-57603E020BA2}"/>
            </a:ext>
          </a:extLst>
        </xdr:cNvPr>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540" name="フローチャート: 判断 539">
          <a:extLst>
            <a:ext uri="{FF2B5EF4-FFF2-40B4-BE49-F238E27FC236}">
              <a16:creationId xmlns:a16="http://schemas.microsoft.com/office/drawing/2014/main" id="{2DC34E9E-20BD-4638-9C9D-AACA252D7536}"/>
            </a:ext>
          </a:extLst>
        </xdr:cNvPr>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41" name="フローチャート: 判断 540">
          <a:extLst>
            <a:ext uri="{FF2B5EF4-FFF2-40B4-BE49-F238E27FC236}">
              <a16:creationId xmlns:a16="http://schemas.microsoft.com/office/drawing/2014/main" id="{874A41A6-07E3-445C-823D-AE043B77C426}"/>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146CA3C9-C47B-4448-84D6-3195631EEC8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F6277D6F-BE32-46F7-8985-7649A59B004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2AA75292-D08D-4A8E-85A3-447BE5D82AD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99659250-7006-401A-A3D3-ECEA754BC1E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F17ADC1B-6F19-4FBF-84C5-F0427BBDA08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112485</xdr:rowOff>
    </xdr:from>
    <xdr:to>
      <xdr:col>85</xdr:col>
      <xdr:colOff>177800</xdr:colOff>
      <xdr:row>61</xdr:row>
      <xdr:rowOff>42635</xdr:rowOff>
    </xdr:to>
    <xdr:sp macro="" textlink="">
      <xdr:nvSpPr>
        <xdr:cNvPr id="547" name="楕円 546">
          <a:extLst>
            <a:ext uri="{FF2B5EF4-FFF2-40B4-BE49-F238E27FC236}">
              <a16:creationId xmlns:a16="http://schemas.microsoft.com/office/drawing/2014/main" id="{4CA68522-FEAD-42D2-840C-6D7AAE040D59}"/>
            </a:ext>
          </a:extLst>
        </xdr:cNvPr>
        <xdr:cNvSpPr/>
      </xdr:nvSpPr>
      <xdr:spPr>
        <a:xfrm>
          <a:off x="16268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90912</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DE6CFAFC-F302-4EBB-9FB2-BA3DE44D180F}"/>
            </a:ext>
          </a:extLst>
        </xdr:cNvPr>
        <xdr:cNvSpPr txBox="1"/>
      </xdr:nvSpPr>
      <xdr:spPr>
        <a:xfrm>
          <a:off x="16357600"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146776</xdr:rowOff>
    </xdr:from>
    <xdr:to>
      <xdr:col>81</xdr:col>
      <xdr:colOff>101600</xdr:colOff>
      <xdr:row>60</xdr:row>
      <xdr:rowOff>76926</xdr:rowOff>
    </xdr:to>
    <xdr:sp macro="" textlink="">
      <xdr:nvSpPr>
        <xdr:cNvPr id="549" name="楕円 548">
          <a:extLst>
            <a:ext uri="{FF2B5EF4-FFF2-40B4-BE49-F238E27FC236}">
              <a16:creationId xmlns:a16="http://schemas.microsoft.com/office/drawing/2014/main" id="{794B247A-F5D2-4A38-B5B9-E2EE8C891F8C}"/>
            </a:ext>
          </a:extLst>
        </xdr:cNvPr>
        <xdr:cNvSpPr/>
      </xdr:nvSpPr>
      <xdr:spPr>
        <a:xfrm>
          <a:off x="15430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26126</xdr:rowOff>
    </xdr:from>
    <xdr:to>
      <xdr:col>85</xdr:col>
      <xdr:colOff>127000</xdr:colOff>
      <xdr:row>60</xdr:row>
      <xdr:rowOff>163285</xdr:rowOff>
    </xdr:to>
    <xdr:cxnSp macro="">
      <xdr:nvCxnSpPr>
        <xdr:cNvPr id="550" name="直線コネクタ 549">
          <a:extLst>
            <a:ext uri="{FF2B5EF4-FFF2-40B4-BE49-F238E27FC236}">
              <a16:creationId xmlns:a16="http://schemas.microsoft.com/office/drawing/2014/main" id="{57F44961-7672-4E7F-BA3A-EE92EBB59303}"/>
            </a:ext>
          </a:extLst>
        </xdr:cNvPr>
        <xdr:cNvCxnSpPr/>
      </xdr:nvCxnSpPr>
      <xdr:spPr>
        <a:xfrm>
          <a:off x="15481300" y="10313126"/>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123916</xdr:rowOff>
    </xdr:from>
    <xdr:to>
      <xdr:col>76</xdr:col>
      <xdr:colOff>165100</xdr:colOff>
      <xdr:row>60</xdr:row>
      <xdr:rowOff>54066</xdr:rowOff>
    </xdr:to>
    <xdr:sp macro="" textlink="">
      <xdr:nvSpPr>
        <xdr:cNvPr id="551" name="楕円 550">
          <a:extLst>
            <a:ext uri="{FF2B5EF4-FFF2-40B4-BE49-F238E27FC236}">
              <a16:creationId xmlns:a16="http://schemas.microsoft.com/office/drawing/2014/main" id="{BA94118A-4A10-43E9-9D0B-93CF8CEAFAD8}"/>
            </a:ext>
          </a:extLst>
        </xdr:cNvPr>
        <xdr:cNvSpPr/>
      </xdr:nvSpPr>
      <xdr:spPr>
        <a:xfrm>
          <a:off x="14541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3266</xdr:rowOff>
    </xdr:from>
    <xdr:to>
      <xdr:col>81</xdr:col>
      <xdr:colOff>50800</xdr:colOff>
      <xdr:row>60</xdr:row>
      <xdr:rowOff>26126</xdr:rowOff>
    </xdr:to>
    <xdr:cxnSp macro="">
      <xdr:nvCxnSpPr>
        <xdr:cNvPr id="552" name="直線コネクタ 551">
          <a:extLst>
            <a:ext uri="{FF2B5EF4-FFF2-40B4-BE49-F238E27FC236}">
              <a16:creationId xmlns:a16="http://schemas.microsoft.com/office/drawing/2014/main" id="{84808809-7BAE-4B97-92EB-3AF43E82C6DC}"/>
            </a:ext>
          </a:extLst>
        </xdr:cNvPr>
        <xdr:cNvCxnSpPr/>
      </xdr:nvCxnSpPr>
      <xdr:spPr>
        <a:xfrm>
          <a:off x="14592300" y="102902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58601</xdr:rowOff>
    </xdr:from>
    <xdr:to>
      <xdr:col>72</xdr:col>
      <xdr:colOff>38100</xdr:colOff>
      <xdr:row>59</xdr:row>
      <xdr:rowOff>160201</xdr:rowOff>
    </xdr:to>
    <xdr:sp macro="" textlink="">
      <xdr:nvSpPr>
        <xdr:cNvPr id="553" name="楕円 552">
          <a:extLst>
            <a:ext uri="{FF2B5EF4-FFF2-40B4-BE49-F238E27FC236}">
              <a16:creationId xmlns:a16="http://schemas.microsoft.com/office/drawing/2014/main" id="{9E8A505D-2452-4CA4-BCAE-65C3319F1875}"/>
            </a:ext>
          </a:extLst>
        </xdr:cNvPr>
        <xdr:cNvSpPr/>
      </xdr:nvSpPr>
      <xdr:spPr>
        <a:xfrm>
          <a:off x="13652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109401</xdr:rowOff>
    </xdr:from>
    <xdr:to>
      <xdr:col>76</xdr:col>
      <xdr:colOff>114300</xdr:colOff>
      <xdr:row>60</xdr:row>
      <xdr:rowOff>3266</xdr:rowOff>
    </xdr:to>
    <xdr:cxnSp macro="">
      <xdr:nvCxnSpPr>
        <xdr:cNvPr id="554" name="直線コネクタ 553">
          <a:extLst>
            <a:ext uri="{FF2B5EF4-FFF2-40B4-BE49-F238E27FC236}">
              <a16:creationId xmlns:a16="http://schemas.microsoft.com/office/drawing/2014/main" id="{ED1E4F7F-1E8B-4D0C-A296-988886AC57A0}"/>
            </a:ext>
          </a:extLst>
        </xdr:cNvPr>
        <xdr:cNvCxnSpPr/>
      </xdr:nvCxnSpPr>
      <xdr:spPr>
        <a:xfrm>
          <a:off x="13703300" y="1022495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101056</xdr:rowOff>
    </xdr:from>
    <xdr:to>
      <xdr:col>67</xdr:col>
      <xdr:colOff>101600</xdr:colOff>
      <xdr:row>60</xdr:row>
      <xdr:rowOff>31206</xdr:rowOff>
    </xdr:to>
    <xdr:sp macro="" textlink="">
      <xdr:nvSpPr>
        <xdr:cNvPr id="555" name="楕円 554">
          <a:extLst>
            <a:ext uri="{FF2B5EF4-FFF2-40B4-BE49-F238E27FC236}">
              <a16:creationId xmlns:a16="http://schemas.microsoft.com/office/drawing/2014/main" id="{25C870C0-0C77-4B4B-9CDD-65E2E5FEA2B3}"/>
            </a:ext>
          </a:extLst>
        </xdr:cNvPr>
        <xdr:cNvSpPr/>
      </xdr:nvSpPr>
      <xdr:spPr>
        <a:xfrm>
          <a:off x="12763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109401</xdr:rowOff>
    </xdr:from>
    <xdr:to>
      <xdr:col>71</xdr:col>
      <xdr:colOff>177800</xdr:colOff>
      <xdr:row>59</xdr:row>
      <xdr:rowOff>151856</xdr:rowOff>
    </xdr:to>
    <xdr:cxnSp macro="">
      <xdr:nvCxnSpPr>
        <xdr:cNvPr id="556" name="直線コネクタ 555">
          <a:extLst>
            <a:ext uri="{FF2B5EF4-FFF2-40B4-BE49-F238E27FC236}">
              <a16:creationId xmlns:a16="http://schemas.microsoft.com/office/drawing/2014/main" id="{D4171A7D-9753-42E2-8726-418C9B7FBC03}"/>
            </a:ext>
          </a:extLst>
        </xdr:cNvPr>
        <xdr:cNvCxnSpPr/>
      </xdr:nvCxnSpPr>
      <xdr:spPr>
        <a:xfrm flipV="1">
          <a:off x="12814300" y="1022495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557" name="n_1aveValue【学校施設】&#10;有形固定資産減価償却率">
          <a:extLst>
            <a:ext uri="{FF2B5EF4-FFF2-40B4-BE49-F238E27FC236}">
              <a16:creationId xmlns:a16="http://schemas.microsoft.com/office/drawing/2014/main" id="{DA55B3C0-2039-4039-8ECD-A66781861735}"/>
            </a:ext>
          </a:extLst>
        </xdr:cNvPr>
        <xdr:cNvSpPr txBox="1"/>
      </xdr:nvSpPr>
      <xdr:spPr>
        <a:xfrm>
          <a:off x="15266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558" name="n_2aveValue【学校施設】&#10;有形固定資産減価償却率">
          <a:extLst>
            <a:ext uri="{FF2B5EF4-FFF2-40B4-BE49-F238E27FC236}">
              <a16:creationId xmlns:a16="http://schemas.microsoft.com/office/drawing/2014/main" id="{3695C9F4-F0C9-40FB-9EB9-9D5B48B99D76}"/>
            </a:ext>
          </a:extLst>
        </xdr:cNvPr>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6004</xdr:rowOff>
    </xdr:from>
    <xdr:ext cx="405111" cy="259045"/>
    <xdr:sp macro="" textlink="">
      <xdr:nvSpPr>
        <xdr:cNvPr id="559" name="n_3aveValue【学校施設】&#10;有形固定資産減価償却率">
          <a:extLst>
            <a:ext uri="{FF2B5EF4-FFF2-40B4-BE49-F238E27FC236}">
              <a16:creationId xmlns:a16="http://schemas.microsoft.com/office/drawing/2014/main" id="{6CC2FD43-F608-445E-8853-7367C5763F5B}"/>
            </a:ext>
          </a:extLst>
        </xdr:cNvPr>
        <xdr:cNvSpPr txBox="1"/>
      </xdr:nvSpPr>
      <xdr:spPr>
        <a:xfrm>
          <a:off x="13500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60" name="n_4aveValue【学校施設】&#10;有形固定資産減価償却率">
          <a:extLst>
            <a:ext uri="{FF2B5EF4-FFF2-40B4-BE49-F238E27FC236}">
              <a16:creationId xmlns:a16="http://schemas.microsoft.com/office/drawing/2014/main" id="{A7AA5988-8DBE-4E7F-9193-8FBE0ABAB520}"/>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68053</xdr:rowOff>
    </xdr:from>
    <xdr:ext cx="405111" cy="259045"/>
    <xdr:sp macro="" textlink="">
      <xdr:nvSpPr>
        <xdr:cNvPr id="561" name="n_1mainValue【学校施設】&#10;有形固定資産減価償却率">
          <a:extLst>
            <a:ext uri="{FF2B5EF4-FFF2-40B4-BE49-F238E27FC236}">
              <a16:creationId xmlns:a16="http://schemas.microsoft.com/office/drawing/2014/main" id="{BD3DCF18-7F88-4413-8680-F1087A42F7BF}"/>
            </a:ext>
          </a:extLst>
        </xdr:cNvPr>
        <xdr:cNvSpPr txBox="1"/>
      </xdr:nvSpPr>
      <xdr:spPr>
        <a:xfrm>
          <a:off x="15266044"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70593</xdr:rowOff>
    </xdr:from>
    <xdr:ext cx="405111" cy="259045"/>
    <xdr:sp macro="" textlink="">
      <xdr:nvSpPr>
        <xdr:cNvPr id="562" name="n_2mainValue【学校施設】&#10;有形固定資産減価償却率">
          <a:extLst>
            <a:ext uri="{FF2B5EF4-FFF2-40B4-BE49-F238E27FC236}">
              <a16:creationId xmlns:a16="http://schemas.microsoft.com/office/drawing/2014/main" id="{F9B09D21-D2AB-4D8D-A2C0-38C758A5EB4A}"/>
            </a:ext>
          </a:extLst>
        </xdr:cNvPr>
        <xdr:cNvSpPr txBox="1"/>
      </xdr:nvSpPr>
      <xdr:spPr>
        <a:xfrm>
          <a:off x="143897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5278</xdr:rowOff>
    </xdr:from>
    <xdr:ext cx="405111" cy="259045"/>
    <xdr:sp macro="" textlink="">
      <xdr:nvSpPr>
        <xdr:cNvPr id="563" name="n_3mainValue【学校施設】&#10;有形固定資産減価償却率">
          <a:extLst>
            <a:ext uri="{FF2B5EF4-FFF2-40B4-BE49-F238E27FC236}">
              <a16:creationId xmlns:a16="http://schemas.microsoft.com/office/drawing/2014/main" id="{8A734BD3-33F5-4A52-920A-5FD3C0D557D8}"/>
            </a:ext>
          </a:extLst>
        </xdr:cNvPr>
        <xdr:cNvSpPr txBox="1"/>
      </xdr:nvSpPr>
      <xdr:spPr>
        <a:xfrm>
          <a:off x="13500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22333</xdr:rowOff>
    </xdr:from>
    <xdr:ext cx="405111" cy="259045"/>
    <xdr:sp macro="" textlink="">
      <xdr:nvSpPr>
        <xdr:cNvPr id="564" name="n_4mainValue【学校施設】&#10;有形固定資産減価償却率">
          <a:extLst>
            <a:ext uri="{FF2B5EF4-FFF2-40B4-BE49-F238E27FC236}">
              <a16:creationId xmlns:a16="http://schemas.microsoft.com/office/drawing/2014/main" id="{6800E3A6-6E04-4175-AAD6-CE8E62C88EF9}"/>
            </a:ext>
          </a:extLst>
        </xdr:cNvPr>
        <xdr:cNvSpPr txBox="1"/>
      </xdr:nvSpPr>
      <xdr:spPr>
        <a:xfrm>
          <a:off x="12611744"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BD2C3878-9D8B-471D-B93F-268A9C55C27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390943A6-74C8-479D-B61D-0B022A60812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EDF49AA0-59FA-4BA1-A398-CA4FE3FD7FA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2F4041E1-CFF1-46FF-B68D-86B5BF3A9BE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6193A33A-B383-472F-BC24-3716ABF5A45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ADBFE9CF-8C68-439A-AB19-44615FF2B13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434E3CF0-60AC-49CB-AB2B-7211904BB20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DA518CE8-D9A6-4B42-A32C-1D21C277A60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A6199D9B-BE84-4742-AFAE-26A6E929394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FD17A551-1F5D-46E8-956C-3E902D83CFA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1E7F50AA-0878-4C5A-A3D0-17180694CD97}"/>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5E742FF-4883-478E-8341-A4F2011169B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FA4D4657-0756-40B2-A214-EA2E385C82F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6C79706-92F9-4B44-ADEB-7118F7E4579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F4C4BFD5-9D90-4DB0-8CA5-BFAFDECB017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A5B4BEE-90BE-49AD-A344-75BE71C6783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C4A933F2-8A7E-4104-9722-14DF5395C08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76B5783A-D555-4BB8-AAAA-96179FB1694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BDA907FE-7222-4968-9AAB-CBB16DC7437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6705B4FA-6A7A-466C-8F72-66A6E4C381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9F3355AD-AF8A-44DE-AD22-864E35FFAD3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53396807-A7AB-43FF-B37A-01C144C3EB9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DC5599D9-45DB-4FDD-8D70-0E0A73C0823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10B0DA20-BBB2-4E74-B062-01E67EFEBE7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12700</xdr:rowOff>
    </xdr:from>
    <xdr:to>
      <xdr:col>116</xdr:col>
      <xdr:colOff>62864</xdr:colOff>
      <xdr:row>64</xdr:row>
      <xdr:rowOff>166370</xdr:rowOff>
    </xdr:to>
    <xdr:cxnSp macro="">
      <xdr:nvCxnSpPr>
        <xdr:cNvPr id="589" name="直線コネクタ 588">
          <a:extLst>
            <a:ext uri="{FF2B5EF4-FFF2-40B4-BE49-F238E27FC236}">
              <a16:creationId xmlns:a16="http://schemas.microsoft.com/office/drawing/2014/main" id="{8C22FA6D-E767-4A0B-BFE6-46498EFE1EBE}"/>
            </a:ext>
          </a:extLst>
        </xdr:cNvPr>
        <xdr:cNvCxnSpPr/>
      </xdr:nvCxnSpPr>
      <xdr:spPr>
        <a:xfrm flipV="1">
          <a:off x="22160864" y="9785350"/>
          <a:ext cx="0" cy="135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170197</xdr:rowOff>
    </xdr:from>
    <xdr:ext cx="469744" cy="259045"/>
    <xdr:sp macro="" textlink="">
      <xdr:nvSpPr>
        <xdr:cNvPr id="590" name="【学校施設】&#10;一人当たり面積最小値テキスト">
          <a:extLst>
            <a:ext uri="{FF2B5EF4-FFF2-40B4-BE49-F238E27FC236}">
              <a16:creationId xmlns:a16="http://schemas.microsoft.com/office/drawing/2014/main" id="{2CF27863-AF3F-4605-81AC-A19D1743558F}"/>
            </a:ext>
          </a:extLst>
        </xdr:cNvPr>
        <xdr:cNvSpPr txBox="1"/>
      </xdr:nvSpPr>
      <xdr:spPr>
        <a:xfrm>
          <a:off x="22199600" y="1114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166370</xdr:rowOff>
    </xdr:from>
    <xdr:to>
      <xdr:col>116</xdr:col>
      <xdr:colOff>152400</xdr:colOff>
      <xdr:row>64</xdr:row>
      <xdr:rowOff>166370</xdr:rowOff>
    </xdr:to>
    <xdr:cxnSp macro="">
      <xdr:nvCxnSpPr>
        <xdr:cNvPr id="591" name="直線コネクタ 590">
          <a:extLst>
            <a:ext uri="{FF2B5EF4-FFF2-40B4-BE49-F238E27FC236}">
              <a16:creationId xmlns:a16="http://schemas.microsoft.com/office/drawing/2014/main" id="{205A6003-5216-474F-8C21-0041E04E060B}"/>
            </a:ext>
          </a:extLst>
        </xdr:cNvPr>
        <xdr:cNvCxnSpPr/>
      </xdr:nvCxnSpPr>
      <xdr:spPr>
        <a:xfrm>
          <a:off x="22072600" y="111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130827</xdr:rowOff>
    </xdr:from>
    <xdr:ext cx="469744" cy="259045"/>
    <xdr:sp macro="" textlink="">
      <xdr:nvSpPr>
        <xdr:cNvPr id="592" name="【学校施設】&#10;一人当たり面積最大値テキスト">
          <a:extLst>
            <a:ext uri="{FF2B5EF4-FFF2-40B4-BE49-F238E27FC236}">
              <a16:creationId xmlns:a16="http://schemas.microsoft.com/office/drawing/2014/main" id="{D11DBF88-D5ED-4AA1-9646-B0F87C0E3C62}"/>
            </a:ext>
          </a:extLst>
        </xdr:cNvPr>
        <xdr:cNvSpPr txBox="1"/>
      </xdr:nvSpPr>
      <xdr:spPr>
        <a:xfrm>
          <a:off x="22199600"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12700</xdr:rowOff>
    </xdr:from>
    <xdr:to>
      <xdr:col>116</xdr:col>
      <xdr:colOff>152400</xdr:colOff>
      <xdr:row>57</xdr:row>
      <xdr:rowOff>12700</xdr:rowOff>
    </xdr:to>
    <xdr:cxnSp macro="">
      <xdr:nvCxnSpPr>
        <xdr:cNvPr id="593" name="直線コネクタ 592">
          <a:extLst>
            <a:ext uri="{FF2B5EF4-FFF2-40B4-BE49-F238E27FC236}">
              <a16:creationId xmlns:a16="http://schemas.microsoft.com/office/drawing/2014/main" id="{201A3499-57A8-47B0-A950-6D81498916F8}"/>
            </a:ext>
          </a:extLst>
        </xdr:cNvPr>
        <xdr:cNvCxnSpPr/>
      </xdr:nvCxnSpPr>
      <xdr:spPr>
        <a:xfrm>
          <a:off x="22072600" y="978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68597</xdr:rowOff>
    </xdr:from>
    <xdr:ext cx="469744" cy="259045"/>
    <xdr:sp macro="" textlink="">
      <xdr:nvSpPr>
        <xdr:cNvPr id="594" name="【学校施設】&#10;一人当たり面積平均値テキスト">
          <a:extLst>
            <a:ext uri="{FF2B5EF4-FFF2-40B4-BE49-F238E27FC236}">
              <a16:creationId xmlns:a16="http://schemas.microsoft.com/office/drawing/2014/main" id="{FD236084-DCC4-4500-BAED-02ED0D934E5D}"/>
            </a:ext>
          </a:extLst>
        </xdr:cNvPr>
        <xdr:cNvSpPr txBox="1"/>
      </xdr:nvSpPr>
      <xdr:spPr>
        <a:xfrm>
          <a:off x="221996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45720</xdr:rowOff>
    </xdr:from>
    <xdr:to>
      <xdr:col>116</xdr:col>
      <xdr:colOff>114300</xdr:colOff>
      <xdr:row>62</xdr:row>
      <xdr:rowOff>147320</xdr:rowOff>
    </xdr:to>
    <xdr:sp macro="" textlink="">
      <xdr:nvSpPr>
        <xdr:cNvPr id="595" name="フローチャート: 判断 594">
          <a:extLst>
            <a:ext uri="{FF2B5EF4-FFF2-40B4-BE49-F238E27FC236}">
              <a16:creationId xmlns:a16="http://schemas.microsoft.com/office/drawing/2014/main" id="{6A97E6E9-E41B-492B-B019-C2D84680A250}"/>
            </a:ext>
          </a:extLst>
        </xdr:cNvPr>
        <xdr:cNvSpPr/>
      </xdr:nvSpPr>
      <xdr:spPr>
        <a:xfrm>
          <a:off x="221107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57150</xdr:rowOff>
    </xdr:from>
    <xdr:to>
      <xdr:col>112</xdr:col>
      <xdr:colOff>38100</xdr:colOff>
      <xdr:row>62</xdr:row>
      <xdr:rowOff>158750</xdr:rowOff>
    </xdr:to>
    <xdr:sp macro="" textlink="">
      <xdr:nvSpPr>
        <xdr:cNvPr id="596" name="フローチャート: 判断 595">
          <a:extLst>
            <a:ext uri="{FF2B5EF4-FFF2-40B4-BE49-F238E27FC236}">
              <a16:creationId xmlns:a16="http://schemas.microsoft.com/office/drawing/2014/main" id="{5EFC5050-71A0-4FF5-A965-A9CC71DC671C}"/>
            </a:ext>
          </a:extLst>
        </xdr:cNvPr>
        <xdr:cNvSpPr/>
      </xdr:nvSpPr>
      <xdr:spPr>
        <a:xfrm>
          <a:off x="21272500" y="1068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81280</xdr:rowOff>
    </xdr:from>
    <xdr:to>
      <xdr:col>107</xdr:col>
      <xdr:colOff>101600</xdr:colOff>
      <xdr:row>63</xdr:row>
      <xdr:rowOff>11430</xdr:rowOff>
    </xdr:to>
    <xdr:sp macro="" textlink="">
      <xdr:nvSpPr>
        <xdr:cNvPr id="597" name="フローチャート: 判断 596">
          <a:extLst>
            <a:ext uri="{FF2B5EF4-FFF2-40B4-BE49-F238E27FC236}">
              <a16:creationId xmlns:a16="http://schemas.microsoft.com/office/drawing/2014/main" id="{A9E729B8-5A36-45F9-964E-C0D748F467EB}"/>
            </a:ext>
          </a:extLst>
        </xdr:cNvPr>
        <xdr:cNvSpPr/>
      </xdr:nvSpPr>
      <xdr:spPr>
        <a:xfrm>
          <a:off x="20383500" y="1071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90170</xdr:rowOff>
    </xdr:from>
    <xdr:to>
      <xdr:col>102</xdr:col>
      <xdr:colOff>165100</xdr:colOff>
      <xdr:row>63</xdr:row>
      <xdr:rowOff>20320</xdr:rowOff>
    </xdr:to>
    <xdr:sp macro="" textlink="">
      <xdr:nvSpPr>
        <xdr:cNvPr id="598" name="フローチャート: 判断 597">
          <a:extLst>
            <a:ext uri="{FF2B5EF4-FFF2-40B4-BE49-F238E27FC236}">
              <a16:creationId xmlns:a16="http://schemas.microsoft.com/office/drawing/2014/main" id="{8566DF40-1965-46BE-A8D2-4E6C30AF85D6}"/>
            </a:ext>
          </a:extLst>
        </xdr:cNvPr>
        <xdr:cNvSpPr/>
      </xdr:nvSpPr>
      <xdr:spPr>
        <a:xfrm>
          <a:off x="19494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27940</xdr:rowOff>
    </xdr:from>
    <xdr:to>
      <xdr:col>98</xdr:col>
      <xdr:colOff>38100</xdr:colOff>
      <xdr:row>62</xdr:row>
      <xdr:rowOff>129540</xdr:rowOff>
    </xdr:to>
    <xdr:sp macro="" textlink="">
      <xdr:nvSpPr>
        <xdr:cNvPr id="599" name="フローチャート: 判断 598">
          <a:extLst>
            <a:ext uri="{FF2B5EF4-FFF2-40B4-BE49-F238E27FC236}">
              <a16:creationId xmlns:a16="http://schemas.microsoft.com/office/drawing/2014/main" id="{5426D074-8264-40B2-B90B-C092ECA3F0AA}"/>
            </a:ext>
          </a:extLst>
        </xdr:cNvPr>
        <xdr:cNvSpPr/>
      </xdr:nvSpPr>
      <xdr:spPr>
        <a:xfrm>
          <a:off x="18605500" y="1065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6F7C9DD9-6047-48B2-8FEE-D0065C27B29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246C2591-9493-421E-A88B-D1600550BB6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221F9992-5B99-479C-AA0D-A78CC883E42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E7F23B8C-F9CE-4272-A107-7CAD8901D23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335DBD67-F6D3-49AF-976E-450F6AD1B52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160020</xdr:rowOff>
    </xdr:from>
    <xdr:to>
      <xdr:col>116</xdr:col>
      <xdr:colOff>114300</xdr:colOff>
      <xdr:row>63</xdr:row>
      <xdr:rowOff>90170</xdr:rowOff>
    </xdr:to>
    <xdr:sp macro="" textlink="">
      <xdr:nvSpPr>
        <xdr:cNvPr id="605" name="楕円 604">
          <a:extLst>
            <a:ext uri="{FF2B5EF4-FFF2-40B4-BE49-F238E27FC236}">
              <a16:creationId xmlns:a16="http://schemas.microsoft.com/office/drawing/2014/main" id="{0143D032-2E33-4E5A-97E4-85F7A5052E1A}"/>
            </a:ext>
          </a:extLst>
        </xdr:cNvPr>
        <xdr:cNvSpPr/>
      </xdr:nvSpPr>
      <xdr:spPr>
        <a:xfrm>
          <a:off x="22110700" y="107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138447</xdr:rowOff>
    </xdr:from>
    <xdr:ext cx="469744" cy="259045"/>
    <xdr:sp macro="" textlink="">
      <xdr:nvSpPr>
        <xdr:cNvPr id="606" name="【学校施設】&#10;一人当たり面積該当値テキスト">
          <a:extLst>
            <a:ext uri="{FF2B5EF4-FFF2-40B4-BE49-F238E27FC236}">
              <a16:creationId xmlns:a16="http://schemas.microsoft.com/office/drawing/2014/main" id="{657E3713-5A61-4AE9-AEBB-DEEFCB85C09B}"/>
            </a:ext>
          </a:extLst>
        </xdr:cNvPr>
        <xdr:cNvSpPr txBox="1"/>
      </xdr:nvSpPr>
      <xdr:spPr>
        <a:xfrm>
          <a:off x="22199600" y="1076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1270</xdr:rowOff>
    </xdr:from>
    <xdr:to>
      <xdr:col>112</xdr:col>
      <xdr:colOff>38100</xdr:colOff>
      <xdr:row>63</xdr:row>
      <xdr:rowOff>102870</xdr:rowOff>
    </xdr:to>
    <xdr:sp macro="" textlink="">
      <xdr:nvSpPr>
        <xdr:cNvPr id="607" name="楕円 606">
          <a:extLst>
            <a:ext uri="{FF2B5EF4-FFF2-40B4-BE49-F238E27FC236}">
              <a16:creationId xmlns:a16="http://schemas.microsoft.com/office/drawing/2014/main" id="{2CA85832-9DF5-44C4-88D5-E02056427230}"/>
            </a:ext>
          </a:extLst>
        </xdr:cNvPr>
        <xdr:cNvSpPr/>
      </xdr:nvSpPr>
      <xdr:spPr>
        <a:xfrm>
          <a:off x="21272500" y="1080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39370</xdr:rowOff>
    </xdr:from>
    <xdr:to>
      <xdr:col>116</xdr:col>
      <xdr:colOff>63500</xdr:colOff>
      <xdr:row>63</xdr:row>
      <xdr:rowOff>52070</xdr:rowOff>
    </xdr:to>
    <xdr:cxnSp macro="">
      <xdr:nvCxnSpPr>
        <xdr:cNvPr id="608" name="直線コネクタ 607">
          <a:extLst>
            <a:ext uri="{FF2B5EF4-FFF2-40B4-BE49-F238E27FC236}">
              <a16:creationId xmlns:a16="http://schemas.microsoft.com/office/drawing/2014/main" id="{FD576FAF-C277-44B4-92C0-4BA6FB375C6A}"/>
            </a:ext>
          </a:extLst>
        </xdr:cNvPr>
        <xdr:cNvCxnSpPr/>
      </xdr:nvCxnSpPr>
      <xdr:spPr>
        <a:xfrm flipV="1">
          <a:off x="21323300" y="1084072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3810</xdr:rowOff>
    </xdr:from>
    <xdr:to>
      <xdr:col>107</xdr:col>
      <xdr:colOff>101600</xdr:colOff>
      <xdr:row>63</xdr:row>
      <xdr:rowOff>105410</xdr:rowOff>
    </xdr:to>
    <xdr:sp macro="" textlink="">
      <xdr:nvSpPr>
        <xdr:cNvPr id="609" name="楕円 608">
          <a:extLst>
            <a:ext uri="{FF2B5EF4-FFF2-40B4-BE49-F238E27FC236}">
              <a16:creationId xmlns:a16="http://schemas.microsoft.com/office/drawing/2014/main" id="{D2BD33A2-3891-42CB-BA55-E389891C1BE1}"/>
            </a:ext>
          </a:extLst>
        </xdr:cNvPr>
        <xdr:cNvSpPr/>
      </xdr:nvSpPr>
      <xdr:spPr>
        <a:xfrm>
          <a:off x="20383500" y="1080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52070</xdr:rowOff>
    </xdr:from>
    <xdr:to>
      <xdr:col>111</xdr:col>
      <xdr:colOff>177800</xdr:colOff>
      <xdr:row>63</xdr:row>
      <xdr:rowOff>54610</xdr:rowOff>
    </xdr:to>
    <xdr:cxnSp macro="">
      <xdr:nvCxnSpPr>
        <xdr:cNvPr id="610" name="直線コネクタ 609">
          <a:extLst>
            <a:ext uri="{FF2B5EF4-FFF2-40B4-BE49-F238E27FC236}">
              <a16:creationId xmlns:a16="http://schemas.microsoft.com/office/drawing/2014/main" id="{A633A9B0-98C1-4AB5-9D7A-32F68A97A022}"/>
            </a:ext>
          </a:extLst>
        </xdr:cNvPr>
        <xdr:cNvCxnSpPr/>
      </xdr:nvCxnSpPr>
      <xdr:spPr>
        <a:xfrm flipV="1">
          <a:off x="20434300" y="1085342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2540</xdr:rowOff>
    </xdr:from>
    <xdr:to>
      <xdr:col>102</xdr:col>
      <xdr:colOff>165100</xdr:colOff>
      <xdr:row>63</xdr:row>
      <xdr:rowOff>104140</xdr:rowOff>
    </xdr:to>
    <xdr:sp macro="" textlink="">
      <xdr:nvSpPr>
        <xdr:cNvPr id="611" name="楕円 610">
          <a:extLst>
            <a:ext uri="{FF2B5EF4-FFF2-40B4-BE49-F238E27FC236}">
              <a16:creationId xmlns:a16="http://schemas.microsoft.com/office/drawing/2014/main" id="{D2E81B33-5D3C-4011-BA35-5DECC02292FD}"/>
            </a:ext>
          </a:extLst>
        </xdr:cNvPr>
        <xdr:cNvSpPr/>
      </xdr:nvSpPr>
      <xdr:spPr>
        <a:xfrm>
          <a:off x="19494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53340</xdr:rowOff>
    </xdr:from>
    <xdr:to>
      <xdr:col>107</xdr:col>
      <xdr:colOff>50800</xdr:colOff>
      <xdr:row>63</xdr:row>
      <xdr:rowOff>54610</xdr:rowOff>
    </xdr:to>
    <xdr:cxnSp macro="">
      <xdr:nvCxnSpPr>
        <xdr:cNvPr id="612" name="直線コネクタ 611">
          <a:extLst>
            <a:ext uri="{FF2B5EF4-FFF2-40B4-BE49-F238E27FC236}">
              <a16:creationId xmlns:a16="http://schemas.microsoft.com/office/drawing/2014/main" id="{BDE8BE1F-E413-4D0B-93E9-253DCF83856B}"/>
            </a:ext>
          </a:extLst>
        </xdr:cNvPr>
        <xdr:cNvCxnSpPr/>
      </xdr:nvCxnSpPr>
      <xdr:spPr>
        <a:xfrm>
          <a:off x="19545300" y="1085469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1270</xdr:rowOff>
    </xdr:from>
    <xdr:to>
      <xdr:col>98</xdr:col>
      <xdr:colOff>38100</xdr:colOff>
      <xdr:row>63</xdr:row>
      <xdr:rowOff>102870</xdr:rowOff>
    </xdr:to>
    <xdr:sp macro="" textlink="">
      <xdr:nvSpPr>
        <xdr:cNvPr id="613" name="楕円 612">
          <a:extLst>
            <a:ext uri="{FF2B5EF4-FFF2-40B4-BE49-F238E27FC236}">
              <a16:creationId xmlns:a16="http://schemas.microsoft.com/office/drawing/2014/main" id="{37A4D51D-8DFB-4714-B0BD-888D8106F320}"/>
            </a:ext>
          </a:extLst>
        </xdr:cNvPr>
        <xdr:cNvSpPr/>
      </xdr:nvSpPr>
      <xdr:spPr>
        <a:xfrm>
          <a:off x="18605500" y="1080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52070</xdr:rowOff>
    </xdr:from>
    <xdr:to>
      <xdr:col>102</xdr:col>
      <xdr:colOff>114300</xdr:colOff>
      <xdr:row>63</xdr:row>
      <xdr:rowOff>53340</xdr:rowOff>
    </xdr:to>
    <xdr:cxnSp macro="">
      <xdr:nvCxnSpPr>
        <xdr:cNvPr id="614" name="直線コネクタ 613">
          <a:extLst>
            <a:ext uri="{FF2B5EF4-FFF2-40B4-BE49-F238E27FC236}">
              <a16:creationId xmlns:a16="http://schemas.microsoft.com/office/drawing/2014/main" id="{97DAF3A7-1D6F-42F8-B827-92DA7F6813D9}"/>
            </a:ext>
          </a:extLst>
        </xdr:cNvPr>
        <xdr:cNvCxnSpPr/>
      </xdr:nvCxnSpPr>
      <xdr:spPr>
        <a:xfrm>
          <a:off x="18656300" y="108534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3827</xdr:rowOff>
    </xdr:from>
    <xdr:ext cx="469744" cy="259045"/>
    <xdr:sp macro="" textlink="">
      <xdr:nvSpPr>
        <xdr:cNvPr id="615" name="n_1aveValue【学校施設】&#10;一人当たり面積">
          <a:extLst>
            <a:ext uri="{FF2B5EF4-FFF2-40B4-BE49-F238E27FC236}">
              <a16:creationId xmlns:a16="http://schemas.microsoft.com/office/drawing/2014/main" id="{751BD87C-080D-4AF9-A561-A91622083FA3}"/>
            </a:ext>
          </a:extLst>
        </xdr:cNvPr>
        <xdr:cNvSpPr txBox="1"/>
      </xdr:nvSpPr>
      <xdr:spPr>
        <a:xfrm>
          <a:off x="21075727" y="1046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27957</xdr:rowOff>
    </xdr:from>
    <xdr:ext cx="469744" cy="259045"/>
    <xdr:sp macro="" textlink="">
      <xdr:nvSpPr>
        <xdr:cNvPr id="616" name="n_2aveValue【学校施設】&#10;一人当たり面積">
          <a:extLst>
            <a:ext uri="{FF2B5EF4-FFF2-40B4-BE49-F238E27FC236}">
              <a16:creationId xmlns:a16="http://schemas.microsoft.com/office/drawing/2014/main" id="{2BD9489C-F9E0-4E34-9327-47B954149319}"/>
            </a:ext>
          </a:extLst>
        </xdr:cNvPr>
        <xdr:cNvSpPr txBox="1"/>
      </xdr:nvSpPr>
      <xdr:spPr>
        <a:xfrm>
          <a:off x="20199427" y="1048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36847</xdr:rowOff>
    </xdr:from>
    <xdr:ext cx="469744" cy="259045"/>
    <xdr:sp macro="" textlink="">
      <xdr:nvSpPr>
        <xdr:cNvPr id="617" name="n_3aveValue【学校施設】&#10;一人当たり面積">
          <a:extLst>
            <a:ext uri="{FF2B5EF4-FFF2-40B4-BE49-F238E27FC236}">
              <a16:creationId xmlns:a16="http://schemas.microsoft.com/office/drawing/2014/main" id="{A2453870-2E8A-4EA5-8091-16662B7B4D6C}"/>
            </a:ext>
          </a:extLst>
        </xdr:cNvPr>
        <xdr:cNvSpPr txBox="1"/>
      </xdr:nvSpPr>
      <xdr:spPr>
        <a:xfrm>
          <a:off x="193104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146067</xdr:rowOff>
    </xdr:from>
    <xdr:ext cx="469744" cy="259045"/>
    <xdr:sp macro="" textlink="">
      <xdr:nvSpPr>
        <xdr:cNvPr id="618" name="n_4aveValue【学校施設】&#10;一人当たり面積">
          <a:extLst>
            <a:ext uri="{FF2B5EF4-FFF2-40B4-BE49-F238E27FC236}">
              <a16:creationId xmlns:a16="http://schemas.microsoft.com/office/drawing/2014/main" id="{5E4AA8F7-B4C6-4DF2-8125-578F5C7EEAD4}"/>
            </a:ext>
          </a:extLst>
        </xdr:cNvPr>
        <xdr:cNvSpPr txBox="1"/>
      </xdr:nvSpPr>
      <xdr:spPr>
        <a:xfrm>
          <a:off x="18421427" y="1043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93997</xdr:rowOff>
    </xdr:from>
    <xdr:ext cx="469744" cy="259045"/>
    <xdr:sp macro="" textlink="">
      <xdr:nvSpPr>
        <xdr:cNvPr id="619" name="n_1mainValue【学校施設】&#10;一人当たり面積">
          <a:extLst>
            <a:ext uri="{FF2B5EF4-FFF2-40B4-BE49-F238E27FC236}">
              <a16:creationId xmlns:a16="http://schemas.microsoft.com/office/drawing/2014/main" id="{FEDB788D-DBA3-4669-A56F-5C2604C10853}"/>
            </a:ext>
          </a:extLst>
        </xdr:cNvPr>
        <xdr:cNvSpPr txBox="1"/>
      </xdr:nvSpPr>
      <xdr:spPr>
        <a:xfrm>
          <a:off x="21075727" y="108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96537</xdr:rowOff>
    </xdr:from>
    <xdr:ext cx="469744" cy="259045"/>
    <xdr:sp macro="" textlink="">
      <xdr:nvSpPr>
        <xdr:cNvPr id="620" name="n_2mainValue【学校施設】&#10;一人当たり面積">
          <a:extLst>
            <a:ext uri="{FF2B5EF4-FFF2-40B4-BE49-F238E27FC236}">
              <a16:creationId xmlns:a16="http://schemas.microsoft.com/office/drawing/2014/main" id="{1117A590-56FD-41FB-AE3A-DA29D19065CC}"/>
            </a:ext>
          </a:extLst>
        </xdr:cNvPr>
        <xdr:cNvSpPr txBox="1"/>
      </xdr:nvSpPr>
      <xdr:spPr>
        <a:xfrm>
          <a:off x="20199427" y="1089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95267</xdr:rowOff>
    </xdr:from>
    <xdr:ext cx="469744" cy="259045"/>
    <xdr:sp macro="" textlink="">
      <xdr:nvSpPr>
        <xdr:cNvPr id="621" name="n_3mainValue【学校施設】&#10;一人当たり面積">
          <a:extLst>
            <a:ext uri="{FF2B5EF4-FFF2-40B4-BE49-F238E27FC236}">
              <a16:creationId xmlns:a16="http://schemas.microsoft.com/office/drawing/2014/main" id="{A8B6B61A-1511-4929-8320-69CF8CAF6B32}"/>
            </a:ext>
          </a:extLst>
        </xdr:cNvPr>
        <xdr:cNvSpPr txBox="1"/>
      </xdr:nvSpPr>
      <xdr:spPr>
        <a:xfrm>
          <a:off x="193104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93997</xdr:rowOff>
    </xdr:from>
    <xdr:ext cx="469744" cy="259045"/>
    <xdr:sp macro="" textlink="">
      <xdr:nvSpPr>
        <xdr:cNvPr id="622" name="n_4mainValue【学校施設】&#10;一人当たり面積">
          <a:extLst>
            <a:ext uri="{FF2B5EF4-FFF2-40B4-BE49-F238E27FC236}">
              <a16:creationId xmlns:a16="http://schemas.microsoft.com/office/drawing/2014/main" id="{A04783C3-41D9-431A-9D4E-18FE0BF7DC8F}"/>
            </a:ext>
          </a:extLst>
        </xdr:cNvPr>
        <xdr:cNvSpPr txBox="1"/>
      </xdr:nvSpPr>
      <xdr:spPr>
        <a:xfrm>
          <a:off x="18421427" y="108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6090E30F-D34E-4970-B813-41474FE13B7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EF2B82F9-E73B-477B-87B5-494CDAD4EE3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17485E97-9D88-45DF-9D4F-5D4C310B503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EC18FF45-3CAF-4B5F-B2EF-EC07726A6D1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F62FA2B-62C5-4FD6-9CC5-2B97C38F910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50251826-EDF7-481E-BEBD-2FC63F147A6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27F6064C-75DE-42BD-BEBA-F15A46737CC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1FC58722-4C97-4240-92F3-621633CEDD9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1AE546BA-2B20-403F-BC31-3CE2587CA0B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D6EDBF98-E63B-4714-9980-10EC4D0C404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F0429D9-2AAD-4999-B6A0-FC6D8B87D78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314A58D1-B49E-4FD5-A753-EF131E7C127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61C2770C-BD94-4D81-91FE-C47DE44FE0E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4E5EE1E8-C692-405D-AE95-737AEAFD343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F47352A0-A81D-40BC-92E7-3412001DE82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5EB138C7-5D0B-4772-97F9-3530EDE204A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C135C003-EF64-464B-BD3A-8E9A550DB16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E7BCC4E3-B81F-4F87-9144-ABB03B91645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6837AEED-9D9D-47FF-A70C-3FBFAAD65E4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5C2DC2B4-D968-4868-A56E-5658A4C11B4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31548C4D-E5C0-4AA0-9AC0-299680345FE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080409D7-7A81-443A-9E0A-826D3579475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E398888B-0DE8-48C8-B4FF-A07711085AB4}"/>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DF8D89E9-718E-4C8D-BF4B-82FE8F72F91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06A60D35-46BF-43B5-9338-B2E0DDAD2D1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90351</xdr:rowOff>
    </xdr:from>
    <xdr:to>
      <xdr:col>85</xdr:col>
      <xdr:colOff>126364</xdr:colOff>
      <xdr:row>86</xdr:row>
      <xdr:rowOff>168729</xdr:rowOff>
    </xdr:to>
    <xdr:cxnSp macro="">
      <xdr:nvCxnSpPr>
        <xdr:cNvPr id="648" name="直線コネクタ 647">
          <a:extLst>
            <a:ext uri="{FF2B5EF4-FFF2-40B4-BE49-F238E27FC236}">
              <a16:creationId xmlns:a16="http://schemas.microsoft.com/office/drawing/2014/main" id="{17BDEC07-3675-473E-B879-34532534F11B}"/>
            </a:ext>
          </a:extLst>
        </xdr:cNvPr>
        <xdr:cNvCxnSpPr/>
      </xdr:nvCxnSpPr>
      <xdr:spPr>
        <a:xfrm flipV="1">
          <a:off x="16318864" y="1346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a:extLst>
            <a:ext uri="{FF2B5EF4-FFF2-40B4-BE49-F238E27FC236}">
              <a16:creationId xmlns:a16="http://schemas.microsoft.com/office/drawing/2014/main" id="{DF3AC52F-498A-42C8-B0FF-85BA67A60138}"/>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a:extLst>
            <a:ext uri="{FF2B5EF4-FFF2-40B4-BE49-F238E27FC236}">
              <a16:creationId xmlns:a16="http://schemas.microsoft.com/office/drawing/2014/main" id="{6267B047-434C-4BF0-A406-61B38AC1882C}"/>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37028</xdr:rowOff>
    </xdr:from>
    <xdr:ext cx="405111" cy="259045"/>
    <xdr:sp macro="" textlink="">
      <xdr:nvSpPr>
        <xdr:cNvPr id="651" name="【児童館】&#10;有形固定資産減価償却率最大値テキスト">
          <a:extLst>
            <a:ext uri="{FF2B5EF4-FFF2-40B4-BE49-F238E27FC236}">
              <a16:creationId xmlns:a16="http://schemas.microsoft.com/office/drawing/2014/main" id="{F029875D-4726-44CF-A6AD-CBCE9AEF5B72}"/>
            </a:ext>
          </a:extLst>
        </xdr:cNvPr>
        <xdr:cNvSpPr txBox="1"/>
      </xdr:nvSpPr>
      <xdr:spPr>
        <a:xfrm>
          <a:off x="16357600" y="1323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90351</xdr:rowOff>
    </xdr:from>
    <xdr:to>
      <xdr:col>86</xdr:col>
      <xdr:colOff>25400</xdr:colOff>
      <xdr:row>78</xdr:row>
      <xdr:rowOff>90351</xdr:rowOff>
    </xdr:to>
    <xdr:cxnSp macro="">
      <xdr:nvCxnSpPr>
        <xdr:cNvPr id="652" name="直線コネクタ 651">
          <a:extLst>
            <a:ext uri="{FF2B5EF4-FFF2-40B4-BE49-F238E27FC236}">
              <a16:creationId xmlns:a16="http://schemas.microsoft.com/office/drawing/2014/main" id="{5B7A6728-487F-4CDC-9122-BAD3F8136ECE}"/>
            </a:ext>
          </a:extLst>
        </xdr:cNvPr>
        <xdr:cNvCxnSpPr/>
      </xdr:nvCxnSpPr>
      <xdr:spPr>
        <a:xfrm>
          <a:off x="16230600" y="1346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75491</xdr:rowOff>
    </xdr:from>
    <xdr:ext cx="405111" cy="259045"/>
    <xdr:sp macro="" textlink="">
      <xdr:nvSpPr>
        <xdr:cNvPr id="653" name="【児童館】&#10;有形固定資産減価償却率平均値テキスト">
          <a:extLst>
            <a:ext uri="{FF2B5EF4-FFF2-40B4-BE49-F238E27FC236}">
              <a16:creationId xmlns:a16="http://schemas.microsoft.com/office/drawing/2014/main" id="{27CA1CF2-8967-438B-B5AF-47A12D1AC99E}"/>
            </a:ext>
          </a:extLst>
        </xdr:cNvPr>
        <xdr:cNvSpPr txBox="1"/>
      </xdr:nvSpPr>
      <xdr:spPr>
        <a:xfrm>
          <a:off x="16357600" y="1379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52614</xdr:rowOff>
    </xdr:from>
    <xdr:to>
      <xdr:col>85</xdr:col>
      <xdr:colOff>177800</xdr:colOff>
      <xdr:row>81</xdr:row>
      <xdr:rowOff>154214</xdr:rowOff>
    </xdr:to>
    <xdr:sp macro="" textlink="">
      <xdr:nvSpPr>
        <xdr:cNvPr id="654" name="フローチャート: 判断 653">
          <a:extLst>
            <a:ext uri="{FF2B5EF4-FFF2-40B4-BE49-F238E27FC236}">
              <a16:creationId xmlns:a16="http://schemas.microsoft.com/office/drawing/2014/main" id="{5A32A84E-27D8-4A22-BD64-706FAEB72220}"/>
            </a:ext>
          </a:extLst>
        </xdr:cNvPr>
        <xdr:cNvSpPr/>
      </xdr:nvSpPr>
      <xdr:spPr>
        <a:xfrm>
          <a:off x="16268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148952</xdr:rowOff>
    </xdr:from>
    <xdr:to>
      <xdr:col>81</xdr:col>
      <xdr:colOff>101600</xdr:colOff>
      <xdr:row>82</xdr:row>
      <xdr:rowOff>79102</xdr:rowOff>
    </xdr:to>
    <xdr:sp macro="" textlink="">
      <xdr:nvSpPr>
        <xdr:cNvPr id="655" name="フローチャート: 判断 654">
          <a:extLst>
            <a:ext uri="{FF2B5EF4-FFF2-40B4-BE49-F238E27FC236}">
              <a16:creationId xmlns:a16="http://schemas.microsoft.com/office/drawing/2014/main" id="{9BEBF4FE-0144-419C-B0E4-56CD81AADA06}"/>
            </a:ext>
          </a:extLst>
        </xdr:cNvPr>
        <xdr:cNvSpPr/>
      </xdr:nvSpPr>
      <xdr:spPr>
        <a:xfrm>
          <a:off x="15430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148952</xdr:rowOff>
    </xdr:from>
    <xdr:to>
      <xdr:col>76</xdr:col>
      <xdr:colOff>165100</xdr:colOff>
      <xdr:row>82</xdr:row>
      <xdr:rowOff>79102</xdr:rowOff>
    </xdr:to>
    <xdr:sp macro="" textlink="">
      <xdr:nvSpPr>
        <xdr:cNvPr id="656" name="フローチャート: 判断 655">
          <a:extLst>
            <a:ext uri="{FF2B5EF4-FFF2-40B4-BE49-F238E27FC236}">
              <a16:creationId xmlns:a16="http://schemas.microsoft.com/office/drawing/2014/main" id="{6CD92265-08C7-451D-86DC-282BFA729DFD}"/>
            </a:ext>
          </a:extLst>
        </xdr:cNvPr>
        <xdr:cNvSpPr/>
      </xdr:nvSpPr>
      <xdr:spPr>
        <a:xfrm>
          <a:off x="14541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121194</xdr:rowOff>
    </xdr:from>
    <xdr:to>
      <xdr:col>72</xdr:col>
      <xdr:colOff>38100</xdr:colOff>
      <xdr:row>82</xdr:row>
      <xdr:rowOff>51344</xdr:rowOff>
    </xdr:to>
    <xdr:sp macro="" textlink="">
      <xdr:nvSpPr>
        <xdr:cNvPr id="657" name="フローチャート: 判断 656">
          <a:extLst>
            <a:ext uri="{FF2B5EF4-FFF2-40B4-BE49-F238E27FC236}">
              <a16:creationId xmlns:a16="http://schemas.microsoft.com/office/drawing/2014/main" id="{DB284E76-9800-4303-B35C-0513C5D4CDEE}"/>
            </a:ext>
          </a:extLst>
        </xdr:cNvPr>
        <xdr:cNvSpPr/>
      </xdr:nvSpPr>
      <xdr:spPr>
        <a:xfrm>
          <a:off x="13652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142421</xdr:rowOff>
    </xdr:from>
    <xdr:to>
      <xdr:col>67</xdr:col>
      <xdr:colOff>101600</xdr:colOff>
      <xdr:row>82</xdr:row>
      <xdr:rowOff>72571</xdr:rowOff>
    </xdr:to>
    <xdr:sp macro="" textlink="">
      <xdr:nvSpPr>
        <xdr:cNvPr id="658" name="フローチャート: 判断 657">
          <a:extLst>
            <a:ext uri="{FF2B5EF4-FFF2-40B4-BE49-F238E27FC236}">
              <a16:creationId xmlns:a16="http://schemas.microsoft.com/office/drawing/2014/main" id="{2A123823-CDDF-40AC-9F8E-1EA5ACA091FC}"/>
            </a:ext>
          </a:extLst>
        </xdr:cNvPr>
        <xdr:cNvSpPr/>
      </xdr:nvSpPr>
      <xdr:spPr>
        <a:xfrm>
          <a:off x="12763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A2AECC03-6BD6-46B0-BF97-B52423BDF78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1170E5C7-FF5D-4CC5-A08C-DDB4DB34A74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1E216A0D-9481-4E08-844A-AE439ACF43C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213129DA-E71B-4A7F-87C0-1998F2F48F6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A007DEFB-CDC6-48B1-BA90-F3502C8B2E0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117929</xdr:rowOff>
    </xdr:from>
    <xdr:to>
      <xdr:col>85</xdr:col>
      <xdr:colOff>177800</xdr:colOff>
      <xdr:row>84</xdr:row>
      <xdr:rowOff>48079</xdr:rowOff>
    </xdr:to>
    <xdr:sp macro="" textlink="">
      <xdr:nvSpPr>
        <xdr:cNvPr id="664" name="楕円 663">
          <a:extLst>
            <a:ext uri="{FF2B5EF4-FFF2-40B4-BE49-F238E27FC236}">
              <a16:creationId xmlns:a16="http://schemas.microsoft.com/office/drawing/2014/main" id="{836020DB-E324-4B62-B791-B311DD36CA26}"/>
            </a:ext>
          </a:extLst>
        </xdr:cNvPr>
        <xdr:cNvSpPr/>
      </xdr:nvSpPr>
      <xdr:spPr>
        <a:xfrm>
          <a:off x="162687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96356</xdr:rowOff>
    </xdr:from>
    <xdr:ext cx="405111" cy="259045"/>
    <xdr:sp macro="" textlink="">
      <xdr:nvSpPr>
        <xdr:cNvPr id="665" name="【児童館】&#10;有形固定資産減価償却率該当値テキスト">
          <a:extLst>
            <a:ext uri="{FF2B5EF4-FFF2-40B4-BE49-F238E27FC236}">
              <a16:creationId xmlns:a16="http://schemas.microsoft.com/office/drawing/2014/main" id="{0DFC86BF-61DE-4069-A852-0C1EAF00608F}"/>
            </a:ext>
          </a:extLst>
        </xdr:cNvPr>
        <xdr:cNvSpPr txBox="1"/>
      </xdr:nvSpPr>
      <xdr:spPr>
        <a:xfrm>
          <a:off x="16357600"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82006</xdr:rowOff>
    </xdr:from>
    <xdr:to>
      <xdr:col>81</xdr:col>
      <xdr:colOff>101600</xdr:colOff>
      <xdr:row>84</xdr:row>
      <xdr:rowOff>12156</xdr:rowOff>
    </xdr:to>
    <xdr:sp macro="" textlink="">
      <xdr:nvSpPr>
        <xdr:cNvPr id="666" name="楕円 665">
          <a:extLst>
            <a:ext uri="{FF2B5EF4-FFF2-40B4-BE49-F238E27FC236}">
              <a16:creationId xmlns:a16="http://schemas.microsoft.com/office/drawing/2014/main" id="{410EBC2C-F005-4A0B-AA70-496599E946AA}"/>
            </a:ext>
          </a:extLst>
        </xdr:cNvPr>
        <xdr:cNvSpPr/>
      </xdr:nvSpPr>
      <xdr:spPr>
        <a:xfrm>
          <a:off x="154305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132806</xdr:rowOff>
    </xdr:from>
    <xdr:to>
      <xdr:col>85</xdr:col>
      <xdr:colOff>127000</xdr:colOff>
      <xdr:row>83</xdr:row>
      <xdr:rowOff>168729</xdr:rowOff>
    </xdr:to>
    <xdr:cxnSp macro="">
      <xdr:nvCxnSpPr>
        <xdr:cNvPr id="667" name="直線コネクタ 666">
          <a:extLst>
            <a:ext uri="{FF2B5EF4-FFF2-40B4-BE49-F238E27FC236}">
              <a16:creationId xmlns:a16="http://schemas.microsoft.com/office/drawing/2014/main" id="{72DCA252-6BB5-4170-83B7-44ADB180B508}"/>
            </a:ext>
          </a:extLst>
        </xdr:cNvPr>
        <xdr:cNvCxnSpPr/>
      </xdr:nvCxnSpPr>
      <xdr:spPr>
        <a:xfrm>
          <a:off x="15481300" y="1436315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44450</xdr:rowOff>
    </xdr:from>
    <xdr:to>
      <xdr:col>76</xdr:col>
      <xdr:colOff>165100</xdr:colOff>
      <xdr:row>83</xdr:row>
      <xdr:rowOff>146050</xdr:rowOff>
    </xdr:to>
    <xdr:sp macro="" textlink="">
      <xdr:nvSpPr>
        <xdr:cNvPr id="668" name="楕円 667">
          <a:extLst>
            <a:ext uri="{FF2B5EF4-FFF2-40B4-BE49-F238E27FC236}">
              <a16:creationId xmlns:a16="http://schemas.microsoft.com/office/drawing/2014/main" id="{059E4623-7B3A-4C6B-99BC-91C38033853D}"/>
            </a:ext>
          </a:extLst>
        </xdr:cNvPr>
        <xdr:cNvSpPr/>
      </xdr:nvSpPr>
      <xdr:spPr>
        <a:xfrm>
          <a:off x="14541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95250</xdr:rowOff>
    </xdr:from>
    <xdr:to>
      <xdr:col>81</xdr:col>
      <xdr:colOff>50800</xdr:colOff>
      <xdr:row>83</xdr:row>
      <xdr:rowOff>132806</xdr:rowOff>
    </xdr:to>
    <xdr:cxnSp macro="">
      <xdr:nvCxnSpPr>
        <xdr:cNvPr id="669" name="直線コネクタ 668">
          <a:extLst>
            <a:ext uri="{FF2B5EF4-FFF2-40B4-BE49-F238E27FC236}">
              <a16:creationId xmlns:a16="http://schemas.microsoft.com/office/drawing/2014/main" id="{D146F6F2-D94F-43F8-8BF9-A818F509F643}"/>
            </a:ext>
          </a:extLst>
        </xdr:cNvPr>
        <xdr:cNvCxnSpPr/>
      </xdr:nvCxnSpPr>
      <xdr:spPr>
        <a:xfrm>
          <a:off x="14592300" y="1432560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6894</xdr:rowOff>
    </xdr:from>
    <xdr:to>
      <xdr:col>72</xdr:col>
      <xdr:colOff>38100</xdr:colOff>
      <xdr:row>83</xdr:row>
      <xdr:rowOff>108494</xdr:rowOff>
    </xdr:to>
    <xdr:sp macro="" textlink="">
      <xdr:nvSpPr>
        <xdr:cNvPr id="670" name="楕円 669">
          <a:extLst>
            <a:ext uri="{FF2B5EF4-FFF2-40B4-BE49-F238E27FC236}">
              <a16:creationId xmlns:a16="http://schemas.microsoft.com/office/drawing/2014/main" id="{3633CBEB-14D5-4E51-B01F-CCBC61ABF5AB}"/>
            </a:ext>
          </a:extLst>
        </xdr:cNvPr>
        <xdr:cNvSpPr/>
      </xdr:nvSpPr>
      <xdr:spPr>
        <a:xfrm>
          <a:off x="136525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57694</xdr:rowOff>
    </xdr:from>
    <xdr:to>
      <xdr:col>76</xdr:col>
      <xdr:colOff>114300</xdr:colOff>
      <xdr:row>83</xdr:row>
      <xdr:rowOff>95250</xdr:rowOff>
    </xdr:to>
    <xdr:cxnSp macro="">
      <xdr:nvCxnSpPr>
        <xdr:cNvPr id="671" name="直線コネクタ 670">
          <a:extLst>
            <a:ext uri="{FF2B5EF4-FFF2-40B4-BE49-F238E27FC236}">
              <a16:creationId xmlns:a16="http://schemas.microsoft.com/office/drawing/2014/main" id="{29C06709-2DD9-44E9-84DF-49921986F331}"/>
            </a:ext>
          </a:extLst>
        </xdr:cNvPr>
        <xdr:cNvCxnSpPr/>
      </xdr:nvCxnSpPr>
      <xdr:spPr>
        <a:xfrm>
          <a:off x="13703300" y="1428804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140788</xdr:rowOff>
    </xdr:from>
    <xdr:to>
      <xdr:col>67</xdr:col>
      <xdr:colOff>101600</xdr:colOff>
      <xdr:row>83</xdr:row>
      <xdr:rowOff>70938</xdr:rowOff>
    </xdr:to>
    <xdr:sp macro="" textlink="">
      <xdr:nvSpPr>
        <xdr:cNvPr id="672" name="楕円 671">
          <a:extLst>
            <a:ext uri="{FF2B5EF4-FFF2-40B4-BE49-F238E27FC236}">
              <a16:creationId xmlns:a16="http://schemas.microsoft.com/office/drawing/2014/main" id="{52236C6C-F449-4DAF-9546-55B7D5E879E3}"/>
            </a:ext>
          </a:extLst>
        </xdr:cNvPr>
        <xdr:cNvSpPr/>
      </xdr:nvSpPr>
      <xdr:spPr>
        <a:xfrm>
          <a:off x="12763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20138</xdr:rowOff>
    </xdr:from>
    <xdr:to>
      <xdr:col>71</xdr:col>
      <xdr:colOff>177800</xdr:colOff>
      <xdr:row>83</xdr:row>
      <xdr:rowOff>57694</xdr:rowOff>
    </xdr:to>
    <xdr:cxnSp macro="">
      <xdr:nvCxnSpPr>
        <xdr:cNvPr id="673" name="直線コネクタ 672">
          <a:extLst>
            <a:ext uri="{FF2B5EF4-FFF2-40B4-BE49-F238E27FC236}">
              <a16:creationId xmlns:a16="http://schemas.microsoft.com/office/drawing/2014/main" id="{606B5D0F-BE78-4B38-A595-04A40E25A355}"/>
            </a:ext>
          </a:extLst>
        </xdr:cNvPr>
        <xdr:cNvCxnSpPr/>
      </xdr:nvCxnSpPr>
      <xdr:spPr>
        <a:xfrm>
          <a:off x="12814300" y="1425048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95629</xdr:rowOff>
    </xdr:from>
    <xdr:ext cx="405111" cy="259045"/>
    <xdr:sp macro="" textlink="">
      <xdr:nvSpPr>
        <xdr:cNvPr id="674" name="n_1aveValue【児童館】&#10;有形固定資産減価償却率">
          <a:extLst>
            <a:ext uri="{FF2B5EF4-FFF2-40B4-BE49-F238E27FC236}">
              <a16:creationId xmlns:a16="http://schemas.microsoft.com/office/drawing/2014/main" id="{65F5B24F-2E4A-4135-91A2-CB0E6C796E99}"/>
            </a:ext>
          </a:extLst>
        </xdr:cNvPr>
        <xdr:cNvSpPr txBox="1"/>
      </xdr:nvSpPr>
      <xdr:spPr>
        <a:xfrm>
          <a:off x="152660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95629</xdr:rowOff>
    </xdr:from>
    <xdr:ext cx="405111" cy="259045"/>
    <xdr:sp macro="" textlink="">
      <xdr:nvSpPr>
        <xdr:cNvPr id="675" name="n_2aveValue【児童館】&#10;有形固定資産減価償却率">
          <a:extLst>
            <a:ext uri="{FF2B5EF4-FFF2-40B4-BE49-F238E27FC236}">
              <a16:creationId xmlns:a16="http://schemas.microsoft.com/office/drawing/2014/main" id="{95C24DA0-ABBE-4A97-A8FE-C4FB53BB6412}"/>
            </a:ext>
          </a:extLst>
        </xdr:cNvPr>
        <xdr:cNvSpPr txBox="1"/>
      </xdr:nvSpPr>
      <xdr:spPr>
        <a:xfrm>
          <a:off x="14389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67871</xdr:rowOff>
    </xdr:from>
    <xdr:ext cx="405111" cy="259045"/>
    <xdr:sp macro="" textlink="">
      <xdr:nvSpPr>
        <xdr:cNvPr id="676" name="n_3aveValue【児童館】&#10;有形固定資産減価償却率">
          <a:extLst>
            <a:ext uri="{FF2B5EF4-FFF2-40B4-BE49-F238E27FC236}">
              <a16:creationId xmlns:a16="http://schemas.microsoft.com/office/drawing/2014/main" id="{03332FC6-C92F-4415-8619-00E1E63A1B2E}"/>
            </a:ext>
          </a:extLst>
        </xdr:cNvPr>
        <xdr:cNvSpPr txBox="1"/>
      </xdr:nvSpPr>
      <xdr:spPr>
        <a:xfrm>
          <a:off x="13500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89098</xdr:rowOff>
    </xdr:from>
    <xdr:ext cx="405111" cy="259045"/>
    <xdr:sp macro="" textlink="">
      <xdr:nvSpPr>
        <xdr:cNvPr id="677" name="n_4aveValue【児童館】&#10;有形固定資産減価償却率">
          <a:extLst>
            <a:ext uri="{FF2B5EF4-FFF2-40B4-BE49-F238E27FC236}">
              <a16:creationId xmlns:a16="http://schemas.microsoft.com/office/drawing/2014/main" id="{B8CF3AF1-8546-43BB-A46F-F5EB25CCF8D0}"/>
            </a:ext>
          </a:extLst>
        </xdr:cNvPr>
        <xdr:cNvSpPr txBox="1"/>
      </xdr:nvSpPr>
      <xdr:spPr>
        <a:xfrm>
          <a:off x="12611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3283</xdr:rowOff>
    </xdr:from>
    <xdr:ext cx="405111" cy="259045"/>
    <xdr:sp macro="" textlink="">
      <xdr:nvSpPr>
        <xdr:cNvPr id="678" name="n_1mainValue【児童館】&#10;有形固定資産減価償却率">
          <a:extLst>
            <a:ext uri="{FF2B5EF4-FFF2-40B4-BE49-F238E27FC236}">
              <a16:creationId xmlns:a16="http://schemas.microsoft.com/office/drawing/2014/main" id="{B88F7103-C71C-43C1-8488-69AE19B3C49B}"/>
            </a:ext>
          </a:extLst>
        </xdr:cNvPr>
        <xdr:cNvSpPr txBox="1"/>
      </xdr:nvSpPr>
      <xdr:spPr>
        <a:xfrm>
          <a:off x="152660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137177</xdr:rowOff>
    </xdr:from>
    <xdr:ext cx="405111" cy="259045"/>
    <xdr:sp macro="" textlink="">
      <xdr:nvSpPr>
        <xdr:cNvPr id="679" name="n_2mainValue【児童館】&#10;有形固定資産減価償却率">
          <a:extLst>
            <a:ext uri="{FF2B5EF4-FFF2-40B4-BE49-F238E27FC236}">
              <a16:creationId xmlns:a16="http://schemas.microsoft.com/office/drawing/2014/main" id="{07A8AE92-4E0C-46DB-B240-2CC41C67957B}"/>
            </a:ext>
          </a:extLst>
        </xdr:cNvPr>
        <xdr:cNvSpPr txBox="1"/>
      </xdr:nvSpPr>
      <xdr:spPr>
        <a:xfrm>
          <a:off x="14389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99621</xdr:rowOff>
    </xdr:from>
    <xdr:ext cx="405111" cy="259045"/>
    <xdr:sp macro="" textlink="">
      <xdr:nvSpPr>
        <xdr:cNvPr id="680" name="n_3mainValue【児童館】&#10;有形固定資産減価償却率">
          <a:extLst>
            <a:ext uri="{FF2B5EF4-FFF2-40B4-BE49-F238E27FC236}">
              <a16:creationId xmlns:a16="http://schemas.microsoft.com/office/drawing/2014/main" id="{34C3CE5B-ADBA-4B22-85E6-971DE9163CCB}"/>
            </a:ext>
          </a:extLst>
        </xdr:cNvPr>
        <xdr:cNvSpPr txBox="1"/>
      </xdr:nvSpPr>
      <xdr:spPr>
        <a:xfrm>
          <a:off x="13500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62065</xdr:rowOff>
    </xdr:from>
    <xdr:ext cx="405111" cy="259045"/>
    <xdr:sp macro="" textlink="">
      <xdr:nvSpPr>
        <xdr:cNvPr id="681" name="n_4mainValue【児童館】&#10;有形固定資産減価償却率">
          <a:extLst>
            <a:ext uri="{FF2B5EF4-FFF2-40B4-BE49-F238E27FC236}">
              <a16:creationId xmlns:a16="http://schemas.microsoft.com/office/drawing/2014/main" id="{E79F7776-5B03-4014-AC5B-8B35D5D10581}"/>
            </a:ext>
          </a:extLst>
        </xdr:cNvPr>
        <xdr:cNvSpPr txBox="1"/>
      </xdr:nvSpPr>
      <xdr:spPr>
        <a:xfrm>
          <a:off x="12611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44F452E9-7F26-405B-A992-E384AF490E9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113ED088-37A3-4C5F-BB0A-4869D7C36E1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94624AEB-87E3-4D43-96DA-AD0DD97BEB2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B57413B2-6EC9-4B82-8A7B-16424969464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74D3022C-59E0-4F54-9886-E708463C540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201E130E-FB2C-469F-A332-6567578F078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601395CE-AA6A-4295-9B19-6FB2A4B0AA2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9705A2BD-D96A-4932-814A-BC87BAF1FFA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52C31E79-2F74-46C9-9E6C-76F82ABCDE2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CCB9713D-53A3-4C0E-9B79-7945A5DFF89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a:extLst>
            <a:ext uri="{FF2B5EF4-FFF2-40B4-BE49-F238E27FC236}">
              <a16:creationId xmlns:a16="http://schemas.microsoft.com/office/drawing/2014/main" id="{40803485-A52E-42E8-A63B-282301D9FCF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a:extLst>
            <a:ext uri="{FF2B5EF4-FFF2-40B4-BE49-F238E27FC236}">
              <a16:creationId xmlns:a16="http://schemas.microsoft.com/office/drawing/2014/main" id="{22ECE345-B433-4D32-ADAF-9441CBA54BDB}"/>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a:extLst>
            <a:ext uri="{FF2B5EF4-FFF2-40B4-BE49-F238E27FC236}">
              <a16:creationId xmlns:a16="http://schemas.microsoft.com/office/drawing/2014/main" id="{A72A1F1D-D978-47D0-8E9B-22045C54449C}"/>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a:extLst>
            <a:ext uri="{FF2B5EF4-FFF2-40B4-BE49-F238E27FC236}">
              <a16:creationId xmlns:a16="http://schemas.microsoft.com/office/drawing/2014/main" id="{3605EA4B-1CA5-413E-A095-A755FEF7227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a:extLst>
            <a:ext uri="{FF2B5EF4-FFF2-40B4-BE49-F238E27FC236}">
              <a16:creationId xmlns:a16="http://schemas.microsoft.com/office/drawing/2014/main" id="{82C67FC6-F07A-42DD-A564-07367297C54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a:extLst>
            <a:ext uri="{FF2B5EF4-FFF2-40B4-BE49-F238E27FC236}">
              <a16:creationId xmlns:a16="http://schemas.microsoft.com/office/drawing/2014/main" id="{C9C1D01A-C182-4A3B-898A-17E957AEF81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a:extLst>
            <a:ext uri="{FF2B5EF4-FFF2-40B4-BE49-F238E27FC236}">
              <a16:creationId xmlns:a16="http://schemas.microsoft.com/office/drawing/2014/main" id="{21826FB0-E0A6-4C8E-AC26-A043D915328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a:extLst>
            <a:ext uri="{FF2B5EF4-FFF2-40B4-BE49-F238E27FC236}">
              <a16:creationId xmlns:a16="http://schemas.microsoft.com/office/drawing/2014/main" id="{3BAB1E95-29F5-439E-B062-09F4B2A3A89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D9BFE2BD-C883-40AC-BF51-990A1542623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7C123E48-78EC-4388-A0D6-B57350A8A6C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A73C8B6C-18B6-4D2B-90D1-869EF9CEDA8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85</xdr:row>
      <xdr:rowOff>163830</xdr:rowOff>
    </xdr:to>
    <xdr:cxnSp macro="">
      <xdr:nvCxnSpPr>
        <xdr:cNvPr id="703" name="直線コネクタ 702">
          <a:extLst>
            <a:ext uri="{FF2B5EF4-FFF2-40B4-BE49-F238E27FC236}">
              <a16:creationId xmlns:a16="http://schemas.microsoft.com/office/drawing/2014/main" id="{BFCC3152-DF56-490A-AE6C-8CFD8B6FFE60}"/>
            </a:ext>
          </a:extLst>
        </xdr:cNvPr>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704" name="【児童館】&#10;一人当たり面積最小値テキスト">
          <a:extLst>
            <a:ext uri="{FF2B5EF4-FFF2-40B4-BE49-F238E27FC236}">
              <a16:creationId xmlns:a16="http://schemas.microsoft.com/office/drawing/2014/main" id="{70E331D6-2364-4F3B-95F6-392BEB8C3218}"/>
            </a:ext>
          </a:extLst>
        </xdr:cNvPr>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705" name="直線コネクタ 704">
          <a:extLst>
            <a:ext uri="{FF2B5EF4-FFF2-40B4-BE49-F238E27FC236}">
              <a16:creationId xmlns:a16="http://schemas.microsoft.com/office/drawing/2014/main" id="{A313134F-BC34-47F6-8D8E-5D4136223AD3}"/>
            </a:ext>
          </a:extLst>
        </xdr:cNvPr>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706" name="【児童館】&#10;一人当たり面積最大値テキスト">
          <a:extLst>
            <a:ext uri="{FF2B5EF4-FFF2-40B4-BE49-F238E27FC236}">
              <a16:creationId xmlns:a16="http://schemas.microsoft.com/office/drawing/2014/main" id="{EE844BFC-E289-421C-857A-C3664F610BFB}"/>
            </a:ext>
          </a:extLst>
        </xdr:cNvPr>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707" name="直線コネクタ 706">
          <a:extLst>
            <a:ext uri="{FF2B5EF4-FFF2-40B4-BE49-F238E27FC236}">
              <a16:creationId xmlns:a16="http://schemas.microsoft.com/office/drawing/2014/main" id="{14ECA829-19A9-431A-AA94-CDD0E1A9605A}"/>
            </a:ext>
          </a:extLst>
        </xdr:cNvPr>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708" name="【児童館】&#10;一人当たり面積平均値テキスト">
          <a:extLst>
            <a:ext uri="{FF2B5EF4-FFF2-40B4-BE49-F238E27FC236}">
              <a16:creationId xmlns:a16="http://schemas.microsoft.com/office/drawing/2014/main" id="{86B112A2-61BE-421B-A219-09925CDA6983}"/>
            </a:ext>
          </a:extLst>
        </xdr:cNvPr>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9" name="フローチャート: 判断 708">
          <a:extLst>
            <a:ext uri="{FF2B5EF4-FFF2-40B4-BE49-F238E27FC236}">
              <a16:creationId xmlns:a16="http://schemas.microsoft.com/office/drawing/2014/main" id="{18D9A337-F3AA-46DC-A8F7-7372C585CFAC}"/>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10" name="フローチャート: 判断 709">
          <a:extLst>
            <a:ext uri="{FF2B5EF4-FFF2-40B4-BE49-F238E27FC236}">
              <a16:creationId xmlns:a16="http://schemas.microsoft.com/office/drawing/2014/main" id="{E1A34133-6AC7-4AA9-BFBD-241D7D62F002}"/>
            </a:ext>
          </a:extLst>
        </xdr:cNvPr>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11" name="フローチャート: 判断 710">
          <a:extLst>
            <a:ext uri="{FF2B5EF4-FFF2-40B4-BE49-F238E27FC236}">
              <a16:creationId xmlns:a16="http://schemas.microsoft.com/office/drawing/2014/main" id="{E81FD776-F908-45A7-BE30-492D4722D54A}"/>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12" name="フローチャート: 判断 711">
          <a:extLst>
            <a:ext uri="{FF2B5EF4-FFF2-40B4-BE49-F238E27FC236}">
              <a16:creationId xmlns:a16="http://schemas.microsoft.com/office/drawing/2014/main" id="{A21C5733-010B-4436-AB7F-D4AEC8FEB443}"/>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713" name="フローチャート: 判断 712">
          <a:extLst>
            <a:ext uri="{FF2B5EF4-FFF2-40B4-BE49-F238E27FC236}">
              <a16:creationId xmlns:a16="http://schemas.microsoft.com/office/drawing/2014/main" id="{CDF46B79-F84A-4196-B3C5-81060588A904}"/>
            </a:ext>
          </a:extLst>
        </xdr:cNvPr>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49CFCAA3-40E4-4C16-9A6F-14435452D3D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4437B12D-3FA1-49D4-AD45-1B1CBAB94D2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C37A2C66-AE8C-4C62-8F16-B2312FC7103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FD944E-DC0B-436A-B6F7-2C21EA9169E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DA514467-A4CB-4664-99FC-A2F1E31A1AC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719" name="楕円 718">
          <a:extLst>
            <a:ext uri="{FF2B5EF4-FFF2-40B4-BE49-F238E27FC236}">
              <a16:creationId xmlns:a16="http://schemas.microsoft.com/office/drawing/2014/main" id="{BE7A9A8D-5A08-405B-9DE8-266CA67AAFAE}"/>
            </a:ext>
          </a:extLst>
        </xdr:cNvPr>
        <xdr:cNvSpPr/>
      </xdr:nvSpPr>
      <xdr:spPr>
        <a:xfrm>
          <a:off x="22110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27957</xdr:rowOff>
    </xdr:from>
    <xdr:ext cx="469744" cy="259045"/>
    <xdr:sp macro="" textlink="">
      <xdr:nvSpPr>
        <xdr:cNvPr id="720" name="【児童館】&#10;一人当たり面積該当値テキスト">
          <a:extLst>
            <a:ext uri="{FF2B5EF4-FFF2-40B4-BE49-F238E27FC236}">
              <a16:creationId xmlns:a16="http://schemas.microsoft.com/office/drawing/2014/main" id="{C2BCA5D3-D73A-4D88-B4E6-F28677288F90}"/>
            </a:ext>
          </a:extLst>
        </xdr:cNvPr>
        <xdr:cNvSpPr txBox="1"/>
      </xdr:nvSpPr>
      <xdr:spPr>
        <a:xfrm>
          <a:off x="22199600" y="1460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113030</xdr:rowOff>
    </xdr:from>
    <xdr:to>
      <xdr:col>112</xdr:col>
      <xdr:colOff>38100</xdr:colOff>
      <xdr:row>86</xdr:row>
      <xdr:rowOff>43180</xdr:rowOff>
    </xdr:to>
    <xdr:sp macro="" textlink="">
      <xdr:nvSpPr>
        <xdr:cNvPr id="721" name="楕円 720">
          <a:extLst>
            <a:ext uri="{FF2B5EF4-FFF2-40B4-BE49-F238E27FC236}">
              <a16:creationId xmlns:a16="http://schemas.microsoft.com/office/drawing/2014/main" id="{8458D936-0D9B-4870-A446-C453F1B38851}"/>
            </a:ext>
          </a:extLst>
        </xdr:cNvPr>
        <xdr:cNvSpPr/>
      </xdr:nvSpPr>
      <xdr:spPr>
        <a:xfrm>
          <a:off x="21272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163830</xdr:rowOff>
    </xdr:from>
    <xdr:to>
      <xdr:col>116</xdr:col>
      <xdr:colOff>63500</xdr:colOff>
      <xdr:row>85</xdr:row>
      <xdr:rowOff>163830</xdr:rowOff>
    </xdr:to>
    <xdr:cxnSp macro="">
      <xdr:nvCxnSpPr>
        <xdr:cNvPr id="722" name="直線コネクタ 721">
          <a:extLst>
            <a:ext uri="{FF2B5EF4-FFF2-40B4-BE49-F238E27FC236}">
              <a16:creationId xmlns:a16="http://schemas.microsoft.com/office/drawing/2014/main" id="{BBAE8D3C-525D-4675-A923-6DDB6240BCB9}"/>
            </a:ext>
          </a:extLst>
        </xdr:cNvPr>
        <xdr:cNvCxnSpPr/>
      </xdr:nvCxnSpPr>
      <xdr:spPr>
        <a:xfrm>
          <a:off x="21323300" y="1473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113030</xdr:rowOff>
    </xdr:from>
    <xdr:to>
      <xdr:col>107</xdr:col>
      <xdr:colOff>101600</xdr:colOff>
      <xdr:row>86</xdr:row>
      <xdr:rowOff>43180</xdr:rowOff>
    </xdr:to>
    <xdr:sp macro="" textlink="">
      <xdr:nvSpPr>
        <xdr:cNvPr id="723" name="楕円 722">
          <a:extLst>
            <a:ext uri="{FF2B5EF4-FFF2-40B4-BE49-F238E27FC236}">
              <a16:creationId xmlns:a16="http://schemas.microsoft.com/office/drawing/2014/main" id="{7FE33C78-CB2E-473D-BE54-0F27353A5B54}"/>
            </a:ext>
          </a:extLst>
        </xdr:cNvPr>
        <xdr:cNvSpPr/>
      </xdr:nvSpPr>
      <xdr:spPr>
        <a:xfrm>
          <a:off x="20383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163830</xdr:rowOff>
    </xdr:from>
    <xdr:to>
      <xdr:col>111</xdr:col>
      <xdr:colOff>177800</xdr:colOff>
      <xdr:row>85</xdr:row>
      <xdr:rowOff>163830</xdr:rowOff>
    </xdr:to>
    <xdr:cxnSp macro="">
      <xdr:nvCxnSpPr>
        <xdr:cNvPr id="724" name="直線コネクタ 723">
          <a:extLst>
            <a:ext uri="{FF2B5EF4-FFF2-40B4-BE49-F238E27FC236}">
              <a16:creationId xmlns:a16="http://schemas.microsoft.com/office/drawing/2014/main" id="{67015B9C-E33D-4FAD-B7F2-995DA23B50A2}"/>
            </a:ext>
          </a:extLst>
        </xdr:cNvPr>
        <xdr:cNvCxnSpPr/>
      </xdr:nvCxnSpPr>
      <xdr:spPr>
        <a:xfrm>
          <a:off x="20434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113030</xdr:rowOff>
    </xdr:from>
    <xdr:to>
      <xdr:col>102</xdr:col>
      <xdr:colOff>165100</xdr:colOff>
      <xdr:row>86</xdr:row>
      <xdr:rowOff>43180</xdr:rowOff>
    </xdr:to>
    <xdr:sp macro="" textlink="">
      <xdr:nvSpPr>
        <xdr:cNvPr id="725" name="楕円 724">
          <a:extLst>
            <a:ext uri="{FF2B5EF4-FFF2-40B4-BE49-F238E27FC236}">
              <a16:creationId xmlns:a16="http://schemas.microsoft.com/office/drawing/2014/main" id="{F59B893E-A4B8-463C-B52F-29F577C21D0A}"/>
            </a:ext>
          </a:extLst>
        </xdr:cNvPr>
        <xdr:cNvSpPr/>
      </xdr:nvSpPr>
      <xdr:spPr>
        <a:xfrm>
          <a:off x="19494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163830</xdr:rowOff>
    </xdr:from>
    <xdr:to>
      <xdr:col>107</xdr:col>
      <xdr:colOff>50800</xdr:colOff>
      <xdr:row>85</xdr:row>
      <xdr:rowOff>163830</xdr:rowOff>
    </xdr:to>
    <xdr:cxnSp macro="">
      <xdr:nvCxnSpPr>
        <xdr:cNvPr id="726" name="直線コネクタ 725">
          <a:extLst>
            <a:ext uri="{FF2B5EF4-FFF2-40B4-BE49-F238E27FC236}">
              <a16:creationId xmlns:a16="http://schemas.microsoft.com/office/drawing/2014/main" id="{617CE1FC-5154-46BB-8E6C-AEC9974A6055}"/>
            </a:ext>
          </a:extLst>
        </xdr:cNvPr>
        <xdr:cNvCxnSpPr/>
      </xdr:nvCxnSpPr>
      <xdr:spPr>
        <a:xfrm>
          <a:off x="19545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113030</xdr:rowOff>
    </xdr:from>
    <xdr:to>
      <xdr:col>98</xdr:col>
      <xdr:colOff>38100</xdr:colOff>
      <xdr:row>86</xdr:row>
      <xdr:rowOff>43180</xdr:rowOff>
    </xdr:to>
    <xdr:sp macro="" textlink="">
      <xdr:nvSpPr>
        <xdr:cNvPr id="727" name="楕円 726">
          <a:extLst>
            <a:ext uri="{FF2B5EF4-FFF2-40B4-BE49-F238E27FC236}">
              <a16:creationId xmlns:a16="http://schemas.microsoft.com/office/drawing/2014/main" id="{ECB81179-F19F-4401-8479-DA751E52F400}"/>
            </a:ext>
          </a:extLst>
        </xdr:cNvPr>
        <xdr:cNvSpPr/>
      </xdr:nvSpPr>
      <xdr:spPr>
        <a:xfrm>
          <a:off x="18605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163830</xdr:rowOff>
    </xdr:from>
    <xdr:to>
      <xdr:col>102</xdr:col>
      <xdr:colOff>114300</xdr:colOff>
      <xdr:row>85</xdr:row>
      <xdr:rowOff>163830</xdr:rowOff>
    </xdr:to>
    <xdr:cxnSp macro="">
      <xdr:nvCxnSpPr>
        <xdr:cNvPr id="728" name="直線コネクタ 727">
          <a:extLst>
            <a:ext uri="{FF2B5EF4-FFF2-40B4-BE49-F238E27FC236}">
              <a16:creationId xmlns:a16="http://schemas.microsoft.com/office/drawing/2014/main" id="{92136723-E2BF-4303-9F95-DB1D6F2CD685}"/>
            </a:ext>
          </a:extLst>
        </xdr:cNvPr>
        <xdr:cNvCxnSpPr/>
      </xdr:nvCxnSpPr>
      <xdr:spPr>
        <a:xfrm>
          <a:off x="18656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729" name="n_1aveValue【児童館】&#10;一人当たり面積">
          <a:extLst>
            <a:ext uri="{FF2B5EF4-FFF2-40B4-BE49-F238E27FC236}">
              <a16:creationId xmlns:a16="http://schemas.microsoft.com/office/drawing/2014/main" id="{EFD6EE82-6973-4533-8724-B75E314A3F71}"/>
            </a:ext>
          </a:extLst>
        </xdr:cNvPr>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30" name="n_2aveValue【児童館】&#10;一人当たり面積">
          <a:extLst>
            <a:ext uri="{FF2B5EF4-FFF2-40B4-BE49-F238E27FC236}">
              <a16:creationId xmlns:a16="http://schemas.microsoft.com/office/drawing/2014/main" id="{5D01BCF7-8861-4D5F-8497-5E224573FE41}"/>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31" name="n_3aveValue【児童館】&#10;一人当たり面積">
          <a:extLst>
            <a:ext uri="{FF2B5EF4-FFF2-40B4-BE49-F238E27FC236}">
              <a16:creationId xmlns:a16="http://schemas.microsoft.com/office/drawing/2014/main" id="{8506C546-8AD2-4B05-9200-4A61EA7B0F54}"/>
            </a:ext>
          </a:extLst>
        </xdr:cNvPr>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732" name="n_4aveValue【児童館】&#10;一人当たり面積">
          <a:extLst>
            <a:ext uri="{FF2B5EF4-FFF2-40B4-BE49-F238E27FC236}">
              <a16:creationId xmlns:a16="http://schemas.microsoft.com/office/drawing/2014/main" id="{9D6221F5-8CF1-4F9E-8056-5375B66FA620}"/>
            </a:ext>
          </a:extLst>
        </xdr:cNvPr>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34307</xdr:rowOff>
    </xdr:from>
    <xdr:ext cx="469744" cy="259045"/>
    <xdr:sp macro="" textlink="">
      <xdr:nvSpPr>
        <xdr:cNvPr id="733" name="n_1mainValue【児童館】&#10;一人当たり面積">
          <a:extLst>
            <a:ext uri="{FF2B5EF4-FFF2-40B4-BE49-F238E27FC236}">
              <a16:creationId xmlns:a16="http://schemas.microsoft.com/office/drawing/2014/main" id="{B0C0A2B1-1576-4776-B001-C11C8093AC69}"/>
            </a:ext>
          </a:extLst>
        </xdr:cNvPr>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34307</xdr:rowOff>
    </xdr:from>
    <xdr:ext cx="469744" cy="259045"/>
    <xdr:sp macro="" textlink="">
      <xdr:nvSpPr>
        <xdr:cNvPr id="734" name="n_2mainValue【児童館】&#10;一人当たり面積">
          <a:extLst>
            <a:ext uri="{FF2B5EF4-FFF2-40B4-BE49-F238E27FC236}">
              <a16:creationId xmlns:a16="http://schemas.microsoft.com/office/drawing/2014/main" id="{41777CA2-12DF-4446-9584-FC4C9A15D4F0}"/>
            </a:ext>
          </a:extLst>
        </xdr:cNvPr>
        <xdr:cNvSpPr txBox="1"/>
      </xdr:nvSpPr>
      <xdr:spPr>
        <a:xfrm>
          <a:off x="20199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34307</xdr:rowOff>
    </xdr:from>
    <xdr:ext cx="469744" cy="259045"/>
    <xdr:sp macro="" textlink="">
      <xdr:nvSpPr>
        <xdr:cNvPr id="735" name="n_3mainValue【児童館】&#10;一人当たり面積">
          <a:extLst>
            <a:ext uri="{FF2B5EF4-FFF2-40B4-BE49-F238E27FC236}">
              <a16:creationId xmlns:a16="http://schemas.microsoft.com/office/drawing/2014/main" id="{C41A19E8-D02C-4FF0-9EDC-12AABE957A6B}"/>
            </a:ext>
          </a:extLst>
        </xdr:cNvPr>
        <xdr:cNvSpPr txBox="1"/>
      </xdr:nvSpPr>
      <xdr:spPr>
        <a:xfrm>
          <a:off x="19310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34307</xdr:rowOff>
    </xdr:from>
    <xdr:ext cx="469744" cy="259045"/>
    <xdr:sp macro="" textlink="">
      <xdr:nvSpPr>
        <xdr:cNvPr id="736" name="n_4mainValue【児童館】&#10;一人当たり面積">
          <a:extLst>
            <a:ext uri="{FF2B5EF4-FFF2-40B4-BE49-F238E27FC236}">
              <a16:creationId xmlns:a16="http://schemas.microsoft.com/office/drawing/2014/main" id="{DB8D7981-5853-42FC-8138-792F514B4513}"/>
            </a:ext>
          </a:extLst>
        </xdr:cNvPr>
        <xdr:cNvSpPr txBox="1"/>
      </xdr:nvSpPr>
      <xdr:spPr>
        <a:xfrm>
          <a:off x="18421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B294DB8-D5A9-4550-80CD-1C5F005BC55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24A9617B-76F2-4523-BEF6-B868827DFD5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8D58738B-2B2D-4E2B-819A-808CE7D3EA4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76759D4B-1B47-42AD-B3FA-C22D2116549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84FA89DD-66F9-4086-A59C-7104A1759B8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C6416566-1268-4E5C-8FCB-4A9A5176F3E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58203209-844B-4C87-B403-37EA2CDAC14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393AC6F4-C675-4526-B6EB-B621896F4E4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33614190-2991-4169-A666-CBF65976C1F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99EFF14D-2F8D-45BE-A464-F80DE8BDF48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47" name="テキスト ボックス 746">
          <a:extLst>
            <a:ext uri="{FF2B5EF4-FFF2-40B4-BE49-F238E27FC236}">
              <a16:creationId xmlns:a16="http://schemas.microsoft.com/office/drawing/2014/main" id="{E0AA9922-F96B-462C-8078-8305A435FCB5}"/>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a:extLst>
            <a:ext uri="{FF2B5EF4-FFF2-40B4-BE49-F238E27FC236}">
              <a16:creationId xmlns:a16="http://schemas.microsoft.com/office/drawing/2014/main" id="{8D0F0720-2386-4276-909B-39D2DC65D6C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49" name="テキスト ボックス 748">
          <a:extLst>
            <a:ext uri="{FF2B5EF4-FFF2-40B4-BE49-F238E27FC236}">
              <a16:creationId xmlns:a16="http://schemas.microsoft.com/office/drawing/2014/main" id="{F5CE3AC7-EEE7-4C5F-85ED-333A9B1EA3A7}"/>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a:extLst>
            <a:ext uri="{FF2B5EF4-FFF2-40B4-BE49-F238E27FC236}">
              <a16:creationId xmlns:a16="http://schemas.microsoft.com/office/drawing/2014/main" id="{76014C63-8EE8-4060-ACAF-E6967BF5267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a:extLst>
            <a:ext uri="{FF2B5EF4-FFF2-40B4-BE49-F238E27FC236}">
              <a16:creationId xmlns:a16="http://schemas.microsoft.com/office/drawing/2014/main" id="{D43AD75D-4BBE-408F-A9F6-BE95BA4187A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a:extLst>
            <a:ext uri="{FF2B5EF4-FFF2-40B4-BE49-F238E27FC236}">
              <a16:creationId xmlns:a16="http://schemas.microsoft.com/office/drawing/2014/main" id="{1EBBB108-4D54-41D1-9DAE-C3590B5F4C3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a:extLst>
            <a:ext uri="{FF2B5EF4-FFF2-40B4-BE49-F238E27FC236}">
              <a16:creationId xmlns:a16="http://schemas.microsoft.com/office/drawing/2014/main" id="{F66DF908-8A47-4D30-9F24-36C5FF4EDA5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a:extLst>
            <a:ext uri="{FF2B5EF4-FFF2-40B4-BE49-F238E27FC236}">
              <a16:creationId xmlns:a16="http://schemas.microsoft.com/office/drawing/2014/main" id="{4F2994A9-2B73-4662-A5BE-B78F824929F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a:extLst>
            <a:ext uri="{FF2B5EF4-FFF2-40B4-BE49-F238E27FC236}">
              <a16:creationId xmlns:a16="http://schemas.microsoft.com/office/drawing/2014/main" id="{450BBC8A-AD1F-45F7-9956-47EDEA7B1C3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a:extLst>
            <a:ext uri="{FF2B5EF4-FFF2-40B4-BE49-F238E27FC236}">
              <a16:creationId xmlns:a16="http://schemas.microsoft.com/office/drawing/2014/main" id="{7F8E6E77-ED57-4933-861C-6F175732590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a:extLst>
            <a:ext uri="{FF2B5EF4-FFF2-40B4-BE49-F238E27FC236}">
              <a16:creationId xmlns:a16="http://schemas.microsoft.com/office/drawing/2014/main" id="{34F4A750-7B43-4F7B-AA0F-5C0C7753C12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a:extLst>
            <a:ext uri="{FF2B5EF4-FFF2-40B4-BE49-F238E27FC236}">
              <a16:creationId xmlns:a16="http://schemas.microsoft.com/office/drawing/2014/main" id="{9AA5B140-22B8-4028-8FA0-93E929247D9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59" name="テキスト ボックス 758">
          <a:extLst>
            <a:ext uri="{FF2B5EF4-FFF2-40B4-BE49-F238E27FC236}">
              <a16:creationId xmlns:a16="http://schemas.microsoft.com/office/drawing/2014/main" id="{7590B050-D07A-41EF-BC4A-7F915DF5C263}"/>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375D33C6-791C-47EB-8547-30AC9264FA0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1" name="テキスト ボックス 760">
          <a:extLst>
            <a:ext uri="{FF2B5EF4-FFF2-40B4-BE49-F238E27FC236}">
              <a16:creationId xmlns:a16="http://schemas.microsoft.com/office/drawing/2014/main" id="{2CF05A71-A2DC-46AB-BA5C-E01030CB9125}"/>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2DFF98F9-4D06-47BA-8912-A73E30A7F32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41911</xdr:rowOff>
    </xdr:from>
    <xdr:to>
      <xdr:col>85</xdr:col>
      <xdr:colOff>126364</xdr:colOff>
      <xdr:row>108</xdr:row>
      <xdr:rowOff>14151</xdr:rowOff>
    </xdr:to>
    <xdr:cxnSp macro="">
      <xdr:nvCxnSpPr>
        <xdr:cNvPr id="763" name="直線コネクタ 762">
          <a:extLst>
            <a:ext uri="{FF2B5EF4-FFF2-40B4-BE49-F238E27FC236}">
              <a16:creationId xmlns:a16="http://schemas.microsoft.com/office/drawing/2014/main" id="{62160AA2-E40C-46B1-BCFA-C765FEE35D71}"/>
            </a:ext>
          </a:extLst>
        </xdr:cNvPr>
        <xdr:cNvCxnSpPr/>
      </xdr:nvCxnSpPr>
      <xdr:spPr>
        <a:xfrm flipV="1">
          <a:off x="16318864" y="17015461"/>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17978</xdr:rowOff>
    </xdr:from>
    <xdr:ext cx="405111" cy="259045"/>
    <xdr:sp macro="" textlink="">
      <xdr:nvSpPr>
        <xdr:cNvPr id="764" name="【公民館】&#10;有形固定資産減価償却率最小値テキスト">
          <a:extLst>
            <a:ext uri="{FF2B5EF4-FFF2-40B4-BE49-F238E27FC236}">
              <a16:creationId xmlns:a16="http://schemas.microsoft.com/office/drawing/2014/main" id="{F12C571F-5E89-47BF-8F05-238E0D8C866B}"/>
            </a:ext>
          </a:extLst>
        </xdr:cNvPr>
        <xdr:cNvSpPr txBox="1"/>
      </xdr:nvSpPr>
      <xdr:spPr>
        <a:xfrm>
          <a:off x="16357600" y="1853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xdr:rowOff>
    </xdr:from>
    <xdr:to>
      <xdr:col>86</xdr:col>
      <xdr:colOff>25400</xdr:colOff>
      <xdr:row>108</xdr:row>
      <xdr:rowOff>14151</xdr:rowOff>
    </xdr:to>
    <xdr:cxnSp macro="">
      <xdr:nvCxnSpPr>
        <xdr:cNvPr id="765" name="直線コネクタ 764">
          <a:extLst>
            <a:ext uri="{FF2B5EF4-FFF2-40B4-BE49-F238E27FC236}">
              <a16:creationId xmlns:a16="http://schemas.microsoft.com/office/drawing/2014/main" id="{807392F4-AE49-465C-9ED6-303A7DB7A45E}"/>
            </a:ext>
          </a:extLst>
        </xdr:cNvPr>
        <xdr:cNvCxnSpPr/>
      </xdr:nvCxnSpPr>
      <xdr:spPr>
        <a:xfrm>
          <a:off x="16230600" y="1853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97</xdr:row>
      <xdr:rowOff>160038</xdr:rowOff>
    </xdr:from>
    <xdr:ext cx="405111" cy="259045"/>
    <xdr:sp macro="" textlink="">
      <xdr:nvSpPr>
        <xdr:cNvPr id="766" name="【公民館】&#10;有形固定資産減価償却率最大値テキスト">
          <a:extLst>
            <a:ext uri="{FF2B5EF4-FFF2-40B4-BE49-F238E27FC236}">
              <a16:creationId xmlns:a16="http://schemas.microsoft.com/office/drawing/2014/main" id="{BF79E960-2A28-45A3-BA83-2428EF79AAB5}"/>
            </a:ext>
          </a:extLst>
        </xdr:cNvPr>
        <xdr:cNvSpPr txBox="1"/>
      </xdr:nvSpPr>
      <xdr:spPr>
        <a:xfrm>
          <a:off x="16357600" y="1679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41911</xdr:rowOff>
    </xdr:from>
    <xdr:to>
      <xdr:col>86</xdr:col>
      <xdr:colOff>25400</xdr:colOff>
      <xdr:row>99</xdr:row>
      <xdr:rowOff>41911</xdr:rowOff>
    </xdr:to>
    <xdr:cxnSp macro="">
      <xdr:nvCxnSpPr>
        <xdr:cNvPr id="767" name="直線コネクタ 766">
          <a:extLst>
            <a:ext uri="{FF2B5EF4-FFF2-40B4-BE49-F238E27FC236}">
              <a16:creationId xmlns:a16="http://schemas.microsoft.com/office/drawing/2014/main" id="{948014B8-A0EF-433C-B887-8A817866A771}"/>
            </a:ext>
          </a:extLst>
        </xdr:cNvPr>
        <xdr:cNvCxnSpPr/>
      </xdr:nvCxnSpPr>
      <xdr:spPr>
        <a:xfrm>
          <a:off x="16230600" y="1701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59707</xdr:rowOff>
    </xdr:from>
    <xdr:ext cx="405111" cy="259045"/>
    <xdr:sp macro="" textlink="">
      <xdr:nvSpPr>
        <xdr:cNvPr id="768" name="【公民館】&#10;有形固定資産減価償却率平均値テキスト">
          <a:extLst>
            <a:ext uri="{FF2B5EF4-FFF2-40B4-BE49-F238E27FC236}">
              <a16:creationId xmlns:a16="http://schemas.microsoft.com/office/drawing/2014/main" id="{B8569D81-4160-4AEB-925A-60DFCD8AEFCE}"/>
            </a:ext>
          </a:extLst>
        </xdr:cNvPr>
        <xdr:cNvSpPr txBox="1"/>
      </xdr:nvSpPr>
      <xdr:spPr>
        <a:xfrm>
          <a:off x="16357600" y="1789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769" name="フローチャート: 判断 768">
          <a:extLst>
            <a:ext uri="{FF2B5EF4-FFF2-40B4-BE49-F238E27FC236}">
              <a16:creationId xmlns:a16="http://schemas.microsoft.com/office/drawing/2014/main" id="{62CE4883-712D-4E8E-82A1-9F2A3D037CE1}"/>
            </a:ext>
          </a:extLst>
        </xdr:cNvPr>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74386</xdr:rowOff>
    </xdr:from>
    <xdr:to>
      <xdr:col>81</xdr:col>
      <xdr:colOff>101600</xdr:colOff>
      <xdr:row>105</xdr:row>
      <xdr:rowOff>4536</xdr:rowOff>
    </xdr:to>
    <xdr:sp macro="" textlink="">
      <xdr:nvSpPr>
        <xdr:cNvPr id="770" name="フローチャート: 判断 769">
          <a:extLst>
            <a:ext uri="{FF2B5EF4-FFF2-40B4-BE49-F238E27FC236}">
              <a16:creationId xmlns:a16="http://schemas.microsoft.com/office/drawing/2014/main" id="{0852B520-7961-4B0A-B2D3-011958CC1967}"/>
            </a:ext>
          </a:extLst>
        </xdr:cNvPr>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771" name="フローチャート: 判断 770">
          <a:extLst>
            <a:ext uri="{FF2B5EF4-FFF2-40B4-BE49-F238E27FC236}">
              <a16:creationId xmlns:a16="http://schemas.microsoft.com/office/drawing/2014/main" id="{B72A47F4-9898-43F4-8F76-0972DA357227}"/>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772" name="フローチャート: 判断 771">
          <a:extLst>
            <a:ext uri="{FF2B5EF4-FFF2-40B4-BE49-F238E27FC236}">
              <a16:creationId xmlns:a16="http://schemas.microsoft.com/office/drawing/2014/main" id="{D76CC216-BA14-407F-9395-A19A1B82BEBF}"/>
            </a:ext>
          </a:extLst>
        </xdr:cNvPr>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170724</xdr:rowOff>
    </xdr:from>
    <xdr:to>
      <xdr:col>67</xdr:col>
      <xdr:colOff>101600</xdr:colOff>
      <xdr:row>104</xdr:row>
      <xdr:rowOff>100874</xdr:rowOff>
    </xdr:to>
    <xdr:sp macro="" textlink="">
      <xdr:nvSpPr>
        <xdr:cNvPr id="773" name="フローチャート: 判断 772">
          <a:extLst>
            <a:ext uri="{FF2B5EF4-FFF2-40B4-BE49-F238E27FC236}">
              <a16:creationId xmlns:a16="http://schemas.microsoft.com/office/drawing/2014/main" id="{934F3B0B-2FDB-45F6-85EC-E4DECBA7A3AB}"/>
            </a:ext>
          </a:extLst>
        </xdr:cNvPr>
        <xdr:cNvSpPr/>
      </xdr:nvSpPr>
      <xdr:spPr>
        <a:xfrm>
          <a:off x="12763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4B7AD4C7-73EA-49F3-906A-FDBAD71FCEC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A153976F-A6C9-462C-9D2B-8F2AED43998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5715574E-7537-4D04-B7C3-5FED86A3682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6D1A0F6-FFD1-4495-AA57-DD8AD2E643F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8F585913-B11E-4031-9360-ED7FE3A11BC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100512</xdr:rowOff>
    </xdr:from>
    <xdr:to>
      <xdr:col>85</xdr:col>
      <xdr:colOff>177800</xdr:colOff>
      <xdr:row>107</xdr:row>
      <xdr:rowOff>30662</xdr:rowOff>
    </xdr:to>
    <xdr:sp macro="" textlink="">
      <xdr:nvSpPr>
        <xdr:cNvPr id="779" name="楕円 778">
          <a:extLst>
            <a:ext uri="{FF2B5EF4-FFF2-40B4-BE49-F238E27FC236}">
              <a16:creationId xmlns:a16="http://schemas.microsoft.com/office/drawing/2014/main" id="{0CADB6E4-1E8F-4471-9C1A-6A1A8EECC041}"/>
            </a:ext>
          </a:extLst>
        </xdr:cNvPr>
        <xdr:cNvSpPr/>
      </xdr:nvSpPr>
      <xdr:spPr>
        <a:xfrm>
          <a:off x="162687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78939</xdr:rowOff>
    </xdr:from>
    <xdr:ext cx="405111" cy="259045"/>
    <xdr:sp macro="" textlink="">
      <xdr:nvSpPr>
        <xdr:cNvPr id="780" name="【公民館】&#10;有形固定資産減価償却率該当値テキスト">
          <a:extLst>
            <a:ext uri="{FF2B5EF4-FFF2-40B4-BE49-F238E27FC236}">
              <a16:creationId xmlns:a16="http://schemas.microsoft.com/office/drawing/2014/main" id="{44149217-3BAD-4A14-860B-6169DE84D9B7}"/>
            </a:ext>
          </a:extLst>
        </xdr:cNvPr>
        <xdr:cNvSpPr txBox="1"/>
      </xdr:nvSpPr>
      <xdr:spPr>
        <a:xfrm>
          <a:off x="16357600"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160927</xdr:rowOff>
    </xdr:from>
    <xdr:to>
      <xdr:col>81</xdr:col>
      <xdr:colOff>101600</xdr:colOff>
      <xdr:row>106</xdr:row>
      <xdr:rowOff>91077</xdr:rowOff>
    </xdr:to>
    <xdr:sp macro="" textlink="">
      <xdr:nvSpPr>
        <xdr:cNvPr id="781" name="楕円 780">
          <a:extLst>
            <a:ext uri="{FF2B5EF4-FFF2-40B4-BE49-F238E27FC236}">
              <a16:creationId xmlns:a16="http://schemas.microsoft.com/office/drawing/2014/main" id="{C4A34507-0368-4C3A-8C1E-6DEDB6A3EA8B}"/>
            </a:ext>
          </a:extLst>
        </xdr:cNvPr>
        <xdr:cNvSpPr/>
      </xdr:nvSpPr>
      <xdr:spPr>
        <a:xfrm>
          <a:off x="15430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40277</xdr:rowOff>
    </xdr:from>
    <xdr:to>
      <xdr:col>85</xdr:col>
      <xdr:colOff>127000</xdr:colOff>
      <xdr:row>106</xdr:row>
      <xdr:rowOff>151312</xdr:rowOff>
    </xdr:to>
    <xdr:cxnSp macro="">
      <xdr:nvCxnSpPr>
        <xdr:cNvPr id="782" name="直線コネクタ 781">
          <a:extLst>
            <a:ext uri="{FF2B5EF4-FFF2-40B4-BE49-F238E27FC236}">
              <a16:creationId xmlns:a16="http://schemas.microsoft.com/office/drawing/2014/main" id="{D34080A3-76B7-4F64-9C56-CE22C8E22D08}"/>
            </a:ext>
          </a:extLst>
        </xdr:cNvPr>
        <xdr:cNvCxnSpPr/>
      </xdr:nvCxnSpPr>
      <xdr:spPr>
        <a:xfrm>
          <a:off x="15481300" y="18213977"/>
          <a:ext cx="8382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89081</xdr:rowOff>
    </xdr:from>
    <xdr:to>
      <xdr:col>76</xdr:col>
      <xdr:colOff>165100</xdr:colOff>
      <xdr:row>106</xdr:row>
      <xdr:rowOff>19231</xdr:rowOff>
    </xdr:to>
    <xdr:sp macro="" textlink="">
      <xdr:nvSpPr>
        <xdr:cNvPr id="783" name="楕円 782">
          <a:extLst>
            <a:ext uri="{FF2B5EF4-FFF2-40B4-BE49-F238E27FC236}">
              <a16:creationId xmlns:a16="http://schemas.microsoft.com/office/drawing/2014/main" id="{A7767199-3561-4B79-9B92-8C1569781378}"/>
            </a:ext>
          </a:extLst>
        </xdr:cNvPr>
        <xdr:cNvSpPr/>
      </xdr:nvSpPr>
      <xdr:spPr>
        <a:xfrm>
          <a:off x="14541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139881</xdr:rowOff>
    </xdr:from>
    <xdr:to>
      <xdr:col>81</xdr:col>
      <xdr:colOff>50800</xdr:colOff>
      <xdr:row>106</xdr:row>
      <xdr:rowOff>40277</xdr:rowOff>
    </xdr:to>
    <xdr:cxnSp macro="">
      <xdr:nvCxnSpPr>
        <xdr:cNvPr id="784" name="直線コネクタ 783">
          <a:extLst>
            <a:ext uri="{FF2B5EF4-FFF2-40B4-BE49-F238E27FC236}">
              <a16:creationId xmlns:a16="http://schemas.microsoft.com/office/drawing/2014/main" id="{AA693877-9A63-400F-BD6D-336D2BC9E0C4}"/>
            </a:ext>
          </a:extLst>
        </xdr:cNvPr>
        <xdr:cNvCxnSpPr/>
      </xdr:nvCxnSpPr>
      <xdr:spPr>
        <a:xfrm>
          <a:off x="14592300" y="1814213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17236</xdr:rowOff>
    </xdr:from>
    <xdr:to>
      <xdr:col>72</xdr:col>
      <xdr:colOff>38100</xdr:colOff>
      <xdr:row>105</xdr:row>
      <xdr:rowOff>118836</xdr:rowOff>
    </xdr:to>
    <xdr:sp macro="" textlink="">
      <xdr:nvSpPr>
        <xdr:cNvPr id="785" name="楕円 784">
          <a:extLst>
            <a:ext uri="{FF2B5EF4-FFF2-40B4-BE49-F238E27FC236}">
              <a16:creationId xmlns:a16="http://schemas.microsoft.com/office/drawing/2014/main" id="{75ED2700-617D-458A-A5D2-D96E14748285}"/>
            </a:ext>
          </a:extLst>
        </xdr:cNvPr>
        <xdr:cNvSpPr/>
      </xdr:nvSpPr>
      <xdr:spPr>
        <a:xfrm>
          <a:off x="13652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68036</xdr:rowOff>
    </xdr:from>
    <xdr:to>
      <xdr:col>76</xdr:col>
      <xdr:colOff>114300</xdr:colOff>
      <xdr:row>105</xdr:row>
      <xdr:rowOff>139881</xdr:rowOff>
    </xdr:to>
    <xdr:cxnSp macro="">
      <xdr:nvCxnSpPr>
        <xdr:cNvPr id="786" name="直線コネクタ 785">
          <a:extLst>
            <a:ext uri="{FF2B5EF4-FFF2-40B4-BE49-F238E27FC236}">
              <a16:creationId xmlns:a16="http://schemas.microsoft.com/office/drawing/2014/main" id="{9D41F183-959E-4E7A-959B-5C89192D0071}"/>
            </a:ext>
          </a:extLst>
        </xdr:cNvPr>
        <xdr:cNvCxnSpPr/>
      </xdr:nvCxnSpPr>
      <xdr:spPr>
        <a:xfrm>
          <a:off x="13703300" y="1807028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113574</xdr:rowOff>
    </xdr:from>
    <xdr:to>
      <xdr:col>67</xdr:col>
      <xdr:colOff>101600</xdr:colOff>
      <xdr:row>105</xdr:row>
      <xdr:rowOff>43724</xdr:rowOff>
    </xdr:to>
    <xdr:sp macro="" textlink="">
      <xdr:nvSpPr>
        <xdr:cNvPr id="787" name="楕円 786">
          <a:extLst>
            <a:ext uri="{FF2B5EF4-FFF2-40B4-BE49-F238E27FC236}">
              <a16:creationId xmlns:a16="http://schemas.microsoft.com/office/drawing/2014/main" id="{DA28397C-5B2F-4A91-ACB9-32BCCC9C2A73}"/>
            </a:ext>
          </a:extLst>
        </xdr:cNvPr>
        <xdr:cNvSpPr/>
      </xdr:nvSpPr>
      <xdr:spPr>
        <a:xfrm>
          <a:off x="12763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164374</xdr:rowOff>
    </xdr:from>
    <xdr:to>
      <xdr:col>71</xdr:col>
      <xdr:colOff>177800</xdr:colOff>
      <xdr:row>105</xdr:row>
      <xdr:rowOff>68036</xdr:rowOff>
    </xdr:to>
    <xdr:cxnSp macro="">
      <xdr:nvCxnSpPr>
        <xdr:cNvPr id="788" name="直線コネクタ 787">
          <a:extLst>
            <a:ext uri="{FF2B5EF4-FFF2-40B4-BE49-F238E27FC236}">
              <a16:creationId xmlns:a16="http://schemas.microsoft.com/office/drawing/2014/main" id="{A15118D2-36D8-46B6-885B-4B798930145F}"/>
            </a:ext>
          </a:extLst>
        </xdr:cNvPr>
        <xdr:cNvCxnSpPr/>
      </xdr:nvCxnSpPr>
      <xdr:spPr>
        <a:xfrm>
          <a:off x="12814300" y="1799517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21063</xdr:rowOff>
    </xdr:from>
    <xdr:ext cx="405111" cy="259045"/>
    <xdr:sp macro="" textlink="">
      <xdr:nvSpPr>
        <xdr:cNvPr id="789" name="n_1aveValue【公民館】&#10;有形固定資産減価償却率">
          <a:extLst>
            <a:ext uri="{FF2B5EF4-FFF2-40B4-BE49-F238E27FC236}">
              <a16:creationId xmlns:a16="http://schemas.microsoft.com/office/drawing/2014/main" id="{C8BB99D2-9A0B-4420-9A1E-E94C36EF2F52}"/>
            </a:ext>
          </a:extLst>
        </xdr:cNvPr>
        <xdr:cNvSpPr txBox="1"/>
      </xdr:nvSpPr>
      <xdr:spPr>
        <a:xfrm>
          <a:off x="152660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790" name="n_2aveValue【公民館】&#10;有形固定資産減価償却率">
          <a:extLst>
            <a:ext uri="{FF2B5EF4-FFF2-40B4-BE49-F238E27FC236}">
              <a16:creationId xmlns:a16="http://schemas.microsoft.com/office/drawing/2014/main" id="{0D047BE1-3931-4599-97C9-A6377C251B98}"/>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791" name="n_3aveValue【公民館】&#10;有形固定資産減価償却率">
          <a:extLst>
            <a:ext uri="{FF2B5EF4-FFF2-40B4-BE49-F238E27FC236}">
              <a16:creationId xmlns:a16="http://schemas.microsoft.com/office/drawing/2014/main" id="{4D37C047-32EB-4A4F-B460-7B70BDE65411}"/>
            </a:ext>
          </a:extLst>
        </xdr:cNvPr>
        <xdr:cNvSpPr txBox="1"/>
      </xdr:nvSpPr>
      <xdr:spPr>
        <a:xfrm>
          <a:off x="13500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117401</xdr:rowOff>
    </xdr:from>
    <xdr:ext cx="405111" cy="259045"/>
    <xdr:sp macro="" textlink="">
      <xdr:nvSpPr>
        <xdr:cNvPr id="792" name="n_4aveValue【公民館】&#10;有形固定資産減価償却率">
          <a:extLst>
            <a:ext uri="{FF2B5EF4-FFF2-40B4-BE49-F238E27FC236}">
              <a16:creationId xmlns:a16="http://schemas.microsoft.com/office/drawing/2014/main" id="{E4B3D10C-3DCA-4313-987D-D1C438A9C89B}"/>
            </a:ext>
          </a:extLst>
        </xdr:cNvPr>
        <xdr:cNvSpPr txBox="1"/>
      </xdr:nvSpPr>
      <xdr:spPr>
        <a:xfrm>
          <a:off x="12611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82204</xdr:rowOff>
    </xdr:from>
    <xdr:ext cx="405111" cy="259045"/>
    <xdr:sp macro="" textlink="">
      <xdr:nvSpPr>
        <xdr:cNvPr id="793" name="n_1mainValue【公民館】&#10;有形固定資産減価償却率">
          <a:extLst>
            <a:ext uri="{FF2B5EF4-FFF2-40B4-BE49-F238E27FC236}">
              <a16:creationId xmlns:a16="http://schemas.microsoft.com/office/drawing/2014/main" id="{AB9D20FF-7364-4BDC-9C93-2303CD2F7081}"/>
            </a:ext>
          </a:extLst>
        </xdr:cNvPr>
        <xdr:cNvSpPr txBox="1"/>
      </xdr:nvSpPr>
      <xdr:spPr>
        <a:xfrm>
          <a:off x="152660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10358</xdr:rowOff>
    </xdr:from>
    <xdr:ext cx="405111" cy="259045"/>
    <xdr:sp macro="" textlink="">
      <xdr:nvSpPr>
        <xdr:cNvPr id="794" name="n_2mainValue【公民館】&#10;有形固定資産減価償却率">
          <a:extLst>
            <a:ext uri="{FF2B5EF4-FFF2-40B4-BE49-F238E27FC236}">
              <a16:creationId xmlns:a16="http://schemas.microsoft.com/office/drawing/2014/main" id="{55A24F5D-673A-43A6-B410-B3507D840F1E}"/>
            </a:ext>
          </a:extLst>
        </xdr:cNvPr>
        <xdr:cNvSpPr txBox="1"/>
      </xdr:nvSpPr>
      <xdr:spPr>
        <a:xfrm>
          <a:off x="14389744" y="1818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109963</xdr:rowOff>
    </xdr:from>
    <xdr:ext cx="405111" cy="259045"/>
    <xdr:sp macro="" textlink="">
      <xdr:nvSpPr>
        <xdr:cNvPr id="795" name="n_3mainValue【公民館】&#10;有形固定資産減価償却率">
          <a:extLst>
            <a:ext uri="{FF2B5EF4-FFF2-40B4-BE49-F238E27FC236}">
              <a16:creationId xmlns:a16="http://schemas.microsoft.com/office/drawing/2014/main" id="{2552383D-0D9C-48FA-81B3-2C7FAD633507}"/>
            </a:ext>
          </a:extLst>
        </xdr:cNvPr>
        <xdr:cNvSpPr txBox="1"/>
      </xdr:nvSpPr>
      <xdr:spPr>
        <a:xfrm>
          <a:off x="13500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34851</xdr:rowOff>
    </xdr:from>
    <xdr:ext cx="405111" cy="259045"/>
    <xdr:sp macro="" textlink="">
      <xdr:nvSpPr>
        <xdr:cNvPr id="796" name="n_4mainValue【公民館】&#10;有形固定資産減価償却率">
          <a:extLst>
            <a:ext uri="{FF2B5EF4-FFF2-40B4-BE49-F238E27FC236}">
              <a16:creationId xmlns:a16="http://schemas.microsoft.com/office/drawing/2014/main" id="{449A81EF-1BB3-4D69-B67F-94C32A9CB75E}"/>
            </a:ext>
          </a:extLst>
        </xdr:cNvPr>
        <xdr:cNvSpPr txBox="1"/>
      </xdr:nvSpPr>
      <xdr:spPr>
        <a:xfrm>
          <a:off x="12611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545FA087-D679-4B75-B039-3B61C65BAEE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AC416A5A-6FEC-4D4F-9720-31517ECC323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DEDBA635-4E14-48B4-887B-0DB3C438D46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29892571-3303-4B74-BDBC-E755C03475E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7627D2D0-0737-4910-8DA9-5481CCBE272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3224B35A-6FDE-41BB-B63B-F5EF7FA1245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6C6DEF1C-5BFD-48CD-9A5B-90536A02EFB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37528D37-5291-4219-84C3-2F9E836B796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73BEFF2E-ACB5-4DEC-AD36-7DD43EA35E7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9AF28957-BE87-4088-B0CA-7E69164E104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a:extLst>
            <a:ext uri="{FF2B5EF4-FFF2-40B4-BE49-F238E27FC236}">
              <a16:creationId xmlns:a16="http://schemas.microsoft.com/office/drawing/2014/main" id="{E992C72E-545E-41E8-9D9B-FB84F9C83BD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a:extLst>
            <a:ext uri="{FF2B5EF4-FFF2-40B4-BE49-F238E27FC236}">
              <a16:creationId xmlns:a16="http://schemas.microsoft.com/office/drawing/2014/main" id="{1F4F3D96-0ED0-4C0C-A90D-6A48EE30E96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a:extLst>
            <a:ext uri="{FF2B5EF4-FFF2-40B4-BE49-F238E27FC236}">
              <a16:creationId xmlns:a16="http://schemas.microsoft.com/office/drawing/2014/main" id="{E893E31A-F540-4262-B7EC-88D28020E49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a:extLst>
            <a:ext uri="{FF2B5EF4-FFF2-40B4-BE49-F238E27FC236}">
              <a16:creationId xmlns:a16="http://schemas.microsoft.com/office/drawing/2014/main" id="{B97B1E9A-92EC-4BD8-A865-83A1A2ED166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a:extLst>
            <a:ext uri="{FF2B5EF4-FFF2-40B4-BE49-F238E27FC236}">
              <a16:creationId xmlns:a16="http://schemas.microsoft.com/office/drawing/2014/main" id="{AD22226A-812C-46AC-AF8E-B3E8C4C8684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2" name="テキスト ボックス 811">
          <a:extLst>
            <a:ext uri="{FF2B5EF4-FFF2-40B4-BE49-F238E27FC236}">
              <a16:creationId xmlns:a16="http://schemas.microsoft.com/office/drawing/2014/main" id="{8D8C4021-FE1B-4B52-BFC3-7B94A4811A2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a:extLst>
            <a:ext uri="{FF2B5EF4-FFF2-40B4-BE49-F238E27FC236}">
              <a16:creationId xmlns:a16="http://schemas.microsoft.com/office/drawing/2014/main" id="{FEA28C8F-4572-4706-B39E-522E95E8E42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4" name="テキスト ボックス 813">
          <a:extLst>
            <a:ext uri="{FF2B5EF4-FFF2-40B4-BE49-F238E27FC236}">
              <a16:creationId xmlns:a16="http://schemas.microsoft.com/office/drawing/2014/main" id="{AB8A10C2-AD58-4E4F-BB42-55610E27546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a:extLst>
            <a:ext uri="{FF2B5EF4-FFF2-40B4-BE49-F238E27FC236}">
              <a16:creationId xmlns:a16="http://schemas.microsoft.com/office/drawing/2014/main" id="{95E8D04A-EBD6-49EA-837D-F32C6FF03CE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6" name="テキスト ボックス 815">
          <a:extLst>
            <a:ext uri="{FF2B5EF4-FFF2-40B4-BE49-F238E27FC236}">
              <a16:creationId xmlns:a16="http://schemas.microsoft.com/office/drawing/2014/main" id="{6A942AA4-08B9-46C2-AC78-AA4288AC2F1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3EA10D89-5EF7-4EB5-9925-B44EA2C17BE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A37096F8-9527-4422-B0DA-372E9C1C21D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B583EBAF-07CA-4D0E-BC92-94F7D12F555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41911</xdr:rowOff>
    </xdr:from>
    <xdr:to>
      <xdr:col>116</xdr:col>
      <xdr:colOff>62864</xdr:colOff>
      <xdr:row>108</xdr:row>
      <xdr:rowOff>137161</xdr:rowOff>
    </xdr:to>
    <xdr:cxnSp macro="">
      <xdr:nvCxnSpPr>
        <xdr:cNvPr id="820" name="直線コネクタ 819">
          <a:extLst>
            <a:ext uri="{FF2B5EF4-FFF2-40B4-BE49-F238E27FC236}">
              <a16:creationId xmlns:a16="http://schemas.microsoft.com/office/drawing/2014/main" id="{6975B4F6-D467-475E-BAC9-6D3BD34F158D}"/>
            </a:ext>
          </a:extLst>
        </xdr:cNvPr>
        <xdr:cNvCxnSpPr/>
      </xdr:nvCxnSpPr>
      <xdr:spPr>
        <a:xfrm flipV="1">
          <a:off x="22160864" y="17358361"/>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821" name="【公民館】&#10;一人当たり面積最小値テキスト">
          <a:extLst>
            <a:ext uri="{FF2B5EF4-FFF2-40B4-BE49-F238E27FC236}">
              <a16:creationId xmlns:a16="http://schemas.microsoft.com/office/drawing/2014/main" id="{3BA377E0-E30C-4131-9493-868EEA6D67F6}"/>
            </a:ext>
          </a:extLst>
        </xdr:cNvPr>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822" name="直線コネクタ 821">
          <a:extLst>
            <a:ext uri="{FF2B5EF4-FFF2-40B4-BE49-F238E27FC236}">
              <a16:creationId xmlns:a16="http://schemas.microsoft.com/office/drawing/2014/main" id="{60E551FA-3D0F-47AE-9D25-B89B2F8091A9}"/>
            </a:ext>
          </a:extLst>
        </xdr:cNvPr>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160038</xdr:rowOff>
    </xdr:from>
    <xdr:ext cx="469744" cy="259045"/>
    <xdr:sp macro="" textlink="">
      <xdr:nvSpPr>
        <xdr:cNvPr id="823" name="【公民館】&#10;一人当たり面積最大値テキスト">
          <a:extLst>
            <a:ext uri="{FF2B5EF4-FFF2-40B4-BE49-F238E27FC236}">
              <a16:creationId xmlns:a16="http://schemas.microsoft.com/office/drawing/2014/main" id="{D21DC11C-1E7D-4B15-BA7B-CF931691AEF3}"/>
            </a:ext>
          </a:extLst>
        </xdr:cNvPr>
        <xdr:cNvSpPr txBox="1"/>
      </xdr:nvSpPr>
      <xdr:spPr>
        <a:xfrm>
          <a:off x="22199600" y="1713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41911</xdr:rowOff>
    </xdr:from>
    <xdr:to>
      <xdr:col>116</xdr:col>
      <xdr:colOff>152400</xdr:colOff>
      <xdr:row>101</xdr:row>
      <xdr:rowOff>41911</xdr:rowOff>
    </xdr:to>
    <xdr:cxnSp macro="">
      <xdr:nvCxnSpPr>
        <xdr:cNvPr id="824" name="直線コネクタ 823">
          <a:extLst>
            <a:ext uri="{FF2B5EF4-FFF2-40B4-BE49-F238E27FC236}">
              <a16:creationId xmlns:a16="http://schemas.microsoft.com/office/drawing/2014/main" id="{D4C97BBB-1AFF-460D-9C85-C7B598666A7E}"/>
            </a:ext>
          </a:extLst>
        </xdr:cNvPr>
        <xdr:cNvCxnSpPr/>
      </xdr:nvCxnSpPr>
      <xdr:spPr>
        <a:xfrm>
          <a:off x="22072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825" name="【公民館】&#10;一人当たり面積平均値テキスト">
          <a:extLst>
            <a:ext uri="{FF2B5EF4-FFF2-40B4-BE49-F238E27FC236}">
              <a16:creationId xmlns:a16="http://schemas.microsoft.com/office/drawing/2014/main" id="{69D041BA-3870-4290-BF8D-2095EAEB7658}"/>
            </a:ext>
          </a:extLst>
        </xdr:cNvPr>
        <xdr:cNvSpPr txBox="1"/>
      </xdr:nvSpPr>
      <xdr:spPr>
        <a:xfrm>
          <a:off x="221996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26" name="フローチャート: 判断 825">
          <a:extLst>
            <a:ext uri="{FF2B5EF4-FFF2-40B4-BE49-F238E27FC236}">
              <a16:creationId xmlns:a16="http://schemas.microsoft.com/office/drawing/2014/main" id="{CE924593-683E-4B78-80F6-303ACE5C9528}"/>
            </a:ext>
          </a:extLst>
        </xdr:cNvPr>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827" name="フローチャート: 判断 826">
          <a:extLst>
            <a:ext uri="{FF2B5EF4-FFF2-40B4-BE49-F238E27FC236}">
              <a16:creationId xmlns:a16="http://schemas.microsoft.com/office/drawing/2014/main" id="{2C4C24BE-C9C2-401C-9827-AAD116833192}"/>
            </a:ext>
          </a:extLst>
        </xdr:cNvPr>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828" name="フローチャート: 判断 827">
          <a:extLst>
            <a:ext uri="{FF2B5EF4-FFF2-40B4-BE49-F238E27FC236}">
              <a16:creationId xmlns:a16="http://schemas.microsoft.com/office/drawing/2014/main" id="{66EE7141-7E50-41B5-AEC0-F4704373AB98}"/>
            </a:ext>
          </a:extLst>
        </xdr:cNvPr>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829" name="フローチャート: 判断 828">
          <a:extLst>
            <a:ext uri="{FF2B5EF4-FFF2-40B4-BE49-F238E27FC236}">
              <a16:creationId xmlns:a16="http://schemas.microsoft.com/office/drawing/2014/main" id="{BAE97519-84A3-488B-9168-2A10F79741BF}"/>
            </a:ext>
          </a:extLst>
        </xdr:cNvPr>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101600</xdr:rowOff>
    </xdr:from>
    <xdr:to>
      <xdr:col>98</xdr:col>
      <xdr:colOff>38100</xdr:colOff>
      <xdr:row>105</xdr:row>
      <xdr:rowOff>31750</xdr:rowOff>
    </xdr:to>
    <xdr:sp macro="" textlink="">
      <xdr:nvSpPr>
        <xdr:cNvPr id="830" name="フローチャート: 判断 829">
          <a:extLst>
            <a:ext uri="{FF2B5EF4-FFF2-40B4-BE49-F238E27FC236}">
              <a16:creationId xmlns:a16="http://schemas.microsoft.com/office/drawing/2014/main" id="{5A142D13-E5DA-4A5C-B6CB-C82CD702DAAD}"/>
            </a:ext>
          </a:extLst>
        </xdr:cNvPr>
        <xdr:cNvSpPr/>
      </xdr:nvSpPr>
      <xdr:spPr>
        <a:xfrm>
          <a:off x="18605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66CA0C93-713E-4EEF-B8E9-D60B5FDFCBD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B97BEDC8-14CE-467A-ABC4-526875A5681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B4BF2832-0567-4C27-8D51-C50F225BAEE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C33ECC61-2FEA-4198-A614-D6600DCA653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156214DA-C191-4854-B316-BF09924F165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21589</xdr:rowOff>
    </xdr:from>
    <xdr:to>
      <xdr:col>116</xdr:col>
      <xdr:colOff>114300</xdr:colOff>
      <xdr:row>107</xdr:row>
      <xdr:rowOff>123189</xdr:rowOff>
    </xdr:to>
    <xdr:sp macro="" textlink="">
      <xdr:nvSpPr>
        <xdr:cNvPr id="836" name="楕円 835">
          <a:extLst>
            <a:ext uri="{FF2B5EF4-FFF2-40B4-BE49-F238E27FC236}">
              <a16:creationId xmlns:a16="http://schemas.microsoft.com/office/drawing/2014/main" id="{BD253AF4-37CA-41AE-96FB-3068755FD149}"/>
            </a:ext>
          </a:extLst>
        </xdr:cNvPr>
        <xdr:cNvSpPr/>
      </xdr:nvSpPr>
      <xdr:spPr>
        <a:xfrm>
          <a:off x="221107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xdr:rowOff>
    </xdr:from>
    <xdr:ext cx="469744" cy="259045"/>
    <xdr:sp macro="" textlink="">
      <xdr:nvSpPr>
        <xdr:cNvPr id="837" name="【公民館】&#10;一人当たり面積該当値テキスト">
          <a:extLst>
            <a:ext uri="{FF2B5EF4-FFF2-40B4-BE49-F238E27FC236}">
              <a16:creationId xmlns:a16="http://schemas.microsoft.com/office/drawing/2014/main" id="{08BB2B61-D1F2-42CA-AAEC-393236A59611}"/>
            </a:ext>
          </a:extLst>
        </xdr:cNvPr>
        <xdr:cNvSpPr txBox="1"/>
      </xdr:nvSpPr>
      <xdr:spPr>
        <a:xfrm>
          <a:off x="22199600"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21589</xdr:rowOff>
    </xdr:from>
    <xdr:to>
      <xdr:col>112</xdr:col>
      <xdr:colOff>38100</xdr:colOff>
      <xdr:row>107</xdr:row>
      <xdr:rowOff>123189</xdr:rowOff>
    </xdr:to>
    <xdr:sp macro="" textlink="">
      <xdr:nvSpPr>
        <xdr:cNvPr id="838" name="楕円 837">
          <a:extLst>
            <a:ext uri="{FF2B5EF4-FFF2-40B4-BE49-F238E27FC236}">
              <a16:creationId xmlns:a16="http://schemas.microsoft.com/office/drawing/2014/main" id="{44AC827A-AA5E-4DCA-8907-56C0D252264B}"/>
            </a:ext>
          </a:extLst>
        </xdr:cNvPr>
        <xdr:cNvSpPr/>
      </xdr:nvSpPr>
      <xdr:spPr>
        <a:xfrm>
          <a:off x="21272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72389</xdr:rowOff>
    </xdr:from>
    <xdr:to>
      <xdr:col>116</xdr:col>
      <xdr:colOff>63500</xdr:colOff>
      <xdr:row>107</xdr:row>
      <xdr:rowOff>72389</xdr:rowOff>
    </xdr:to>
    <xdr:cxnSp macro="">
      <xdr:nvCxnSpPr>
        <xdr:cNvPr id="839" name="直線コネクタ 838">
          <a:extLst>
            <a:ext uri="{FF2B5EF4-FFF2-40B4-BE49-F238E27FC236}">
              <a16:creationId xmlns:a16="http://schemas.microsoft.com/office/drawing/2014/main" id="{29EFD91E-036F-4BC5-9FFA-B1F894116F44}"/>
            </a:ext>
          </a:extLst>
        </xdr:cNvPr>
        <xdr:cNvCxnSpPr/>
      </xdr:nvCxnSpPr>
      <xdr:spPr>
        <a:xfrm>
          <a:off x="21323300" y="184175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21589</xdr:rowOff>
    </xdr:from>
    <xdr:to>
      <xdr:col>107</xdr:col>
      <xdr:colOff>101600</xdr:colOff>
      <xdr:row>107</xdr:row>
      <xdr:rowOff>123189</xdr:rowOff>
    </xdr:to>
    <xdr:sp macro="" textlink="">
      <xdr:nvSpPr>
        <xdr:cNvPr id="840" name="楕円 839">
          <a:extLst>
            <a:ext uri="{FF2B5EF4-FFF2-40B4-BE49-F238E27FC236}">
              <a16:creationId xmlns:a16="http://schemas.microsoft.com/office/drawing/2014/main" id="{7FBC8042-1282-4114-ABFC-BF6459C6CEC0}"/>
            </a:ext>
          </a:extLst>
        </xdr:cNvPr>
        <xdr:cNvSpPr/>
      </xdr:nvSpPr>
      <xdr:spPr>
        <a:xfrm>
          <a:off x="20383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72389</xdr:rowOff>
    </xdr:from>
    <xdr:to>
      <xdr:col>111</xdr:col>
      <xdr:colOff>177800</xdr:colOff>
      <xdr:row>107</xdr:row>
      <xdr:rowOff>72389</xdr:rowOff>
    </xdr:to>
    <xdr:cxnSp macro="">
      <xdr:nvCxnSpPr>
        <xdr:cNvPr id="841" name="直線コネクタ 840">
          <a:extLst>
            <a:ext uri="{FF2B5EF4-FFF2-40B4-BE49-F238E27FC236}">
              <a16:creationId xmlns:a16="http://schemas.microsoft.com/office/drawing/2014/main" id="{B2B9D0FC-F054-4531-BF15-99EE62274155}"/>
            </a:ext>
          </a:extLst>
        </xdr:cNvPr>
        <xdr:cNvCxnSpPr/>
      </xdr:nvCxnSpPr>
      <xdr:spPr>
        <a:xfrm>
          <a:off x="20434300" y="18417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21589</xdr:rowOff>
    </xdr:from>
    <xdr:to>
      <xdr:col>102</xdr:col>
      <xdr:colOff>165100</xdr:colOff>
      <xdr:row>107</xdr:row>
      <xdr:rowOff>123189</xdr:rowOff>
    </xdr:to>
    <xdr:sp macro="" textlink="">
      <xdr:nvSpPr>
        <xdr:cNvPr id="842" name="楕円 841">
          <a:extLst>
            <a:ext uri="{FF2B5EF4-FFF2-40B4-BE49-F238E27FC236}">
              <a16:creationId xmlns:a16="http://schemas.microsoft.com/office/drawing/2014/main" id="{181EC83D-4D37-4489-BBED-4386DE909442}"/>
            </a:ext>
          </a:extLst>
        </xdr:cNvPr>
        <xdr:cNvSpPr/>
      </xdr:nvSpPr>
      <xdr:spPr>
        <a:xfrm>
          <a:off x="19494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72389</xdr:rowOff>
    </xdr:from>
    <xdr:to>
      <xdr:col>107</xdr:col>
      <xdr:colOff>50800</xdr:colOff>
      <xdr:row>107</xdr:row>
      <xdr:rowOff>72389</xdr:rowOff>
    </xdr:to>
    <xdr:cxnSp macro="">
      <xdr:nvCxnSpPr>
        <xdr:cNvPr id="843" name="直線コネクタ 842">
          <a:extLst>
            <a:ext uri="{FF2B5EF4-FFF2-40B4-BE49-F238E27FC236}">
              <a16:creationId xmlns:a16="http://schemas.microsoft.com/office/drawing/2014/main" id="{B0A19D5E-C7B9-4AC0-9E7F-2BE4F1866FD0}"/>
            </a:ext>
          </a:extLst>
        </xdr:cNvPr>
        <xdr:cNvCxnSpPr/>
      </xdr:nvCxnSpPr>
      <xdr:spPr>
        <a:xfrm>
          <a:off x="19545300" y="18417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21589</xdr:rowOff>
    </xdr:from>
    <xdr:to>
      <xdr:col>98</xdr:col>
      <xdr:colOff>38100</xdr:colOff>
      <xdr:row>107</xdr:row>
      <xdr:rowOff>123189</xdr:rowOff>
    </xdr:to>
    <xdr:sp macro="" textlink="">
      <xdr:nvSpPr>
        <xdr:cNvPr id="844" name="楕円 843">
          <a:extLst>
            <a:ext uri="{FF2B5EF4-FFF2-40B4-BE49-F238E27FC236}">
              <a16:creationId xmlns:a16="http://schemas.microsoft.com/office/drawing/2014/main" id="{C52C5385-5B21-4DC0-BC86-D7E708772DB2}"/>
            </a:ext>
          </a:extLst>
        </xdr:cNvPr>
        <xdr:cNvSpPr/>
      </xdr:nvSpPr>
      <xdr:spPr>
        <a:xfrm>
          <a:off x="18605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72389</xdr:rowOff>
    </xdr:from>
    <xdr:to>
      <xdr:col>102</xdr:col>
      <xdr:colOff>114300</xdr:colOff>
      <xdr:row>107</xdr:row>
      <xdr:rowOff>72389</xdr:rowOff>
    </xdr:to>
    <xdr:cxnSp macro="">
      <xdr:nvCxnSpPr>
        <xdr:cNvPr id="845" name="直線コネクタ 844">
          <a:extLst>
            <a:ext uri="{FF2B5EF4-FFF2-40B4-BE49-F238E27FC236}">
              <a16:creationId xmlns:a16="http://schemas.microsoft.com/office/drawing/2014/main" id="{98CEB04A-8E8E-469C-9C32-24FE88F57C63}"/>
            </a:ext>
          </a:extLst>
        </xdr:cNvPr>
        <xdr:cNvCxnSpPr/>
      </xdr:nvCxnSpPr>
      <xdr:spPr>
        <a:xfrm>
          <a:off x="18656300" y="18417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13988</xdr:rowOff>
    </xdr:from>
    <xdr:ext cx="469744" cy="259045"/>
    <xdr:sp macro="" textlink="">
      <xdr:nvSpPr>
        <xdr:cNvPr id="846" name="n_1aveValue【公民館】&#10;一人当たり面積">
          <a:extLst>
            <a:ext uri="{FF2B5EF4-FFF2-40B4-BE49-F238E27FC236}">
              <a16:creationId xmlns:a16="http://schemas.microsoft.com/office/drawing/2014/main" id="{4E284B54-DE0C-4AA6-9A9D-E79BCE48B229}"/>
            </a:ext>
          </a:extLst>
        </xdr:cNvPr>
        <xdr:cNvSpPr txBox="1"/>
      </xdr:nvSpPr>
      <xdr:spPr>
        <a:xfrm>
          <a:off x="21075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847" name="n_2aveValue【公民館】&#10;一人当たり面積">
          <a:extLst>
            <a:ext uri="{FF2B5EF4-FFF2-40B4-BE49-F238E27FC236}">
              <a16:creationId xmlns:a16="http://schemas.microsoft.com/office/drawing/2014/main" id="{42B413B9-B110-4164-B843-7F6872251DC3}"/>
            </a:ext>
          </a:extLst>
        </xdr:cNvPr>
        <xdr:cNvSpPr txBox="1"/>
      </xdr:nvSpPr>
      <xdr:spPr>
        <a:xfrm>
          <a:off x="20199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848" name="n_3aveValue【公民館】&#10;一人当たり面積">
          <a:extLst>
            <a:ext uri="{FF2B5EF4-FFF2-40B4-BE49-F238E27FC236}">
              <a16:creationId xmlns:a16="http://schemas.microsoft.com/office/drawing/2014/main" id="{29ED08CD-2190-40BE-9A99-17577C1EF6F8}"/>
            </a:ext>
          </a:extLst>
        </xdr:cNvPr>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48277</xdr:rowOff>
    </xdr:from>
    <xdr:ext cx="469744" cy="259045"/>
    <xdr:sp macro="" textlink="">
      <xdr:nvSpPr>
        <xdr:cNvPr id="849" name="n_4aveValue【公民館】&#10;一人当たり面積">
          <a:extLst>
            <a:ext uri="{FF2B5EF4-FFF2-40B4-BE49-F238E27FC236}">
              <a16:creationId xmlns:a16="http://schemas.microsoft.com/office/drawing/2014/main" id="{640CDDD7-9969-485E-864B-89A85F2E5D73}"/>
            </a:ext>
          </a:extLst>
        </xdr:cNvPr>
        <xdr:cNvSpPr txBox="1"/>
      </xdr:nvSpPr>
      <xdr:spPr>
        <a:xfrm>
          <a:off x="18421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114316</xdr:rowOff>
    </xdr:from>
    <xdr:ext cx="469744" cy="259045"/>
    <xdr:sp macro="" textlink="">
      <xdr:nvSpPr>
        <xdr:cNvPr id="850" name="n_1mainValue【公民館】&#10;一人当たり面積">
          <a:extLst>
            <a:ext uri="{FF2B5EF4-FFF2-40B4-BE49-F238E27FC236}">
              <a16:creationId xmlns:a16="http://schemas.microsoft.com/office/drawing/2014/main" id="{FA824CB1-CFBF-4240-B58E-FDE3AF4677B9}"/>
            </a:ext>
          </a:extLst>
        </xdr:cNvPr>
        <xdr:cNvSpPr txBox="1"/>
      </xdr:nvSpPr>
      <xdr:spPr>
        <a:xfrm>
          <a:off x="210757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114316</xdr:rowOff>
    </xdr:from>
    <xdr:ext cx="469744" cy="259045"/>
    <xdr:sp macro="" textlink="">
      <xdr:nvSpPr>
        <xdr:cNvPr id="851" name="n_2mainValue【公民館】&#10;一人当たり面積">
          <a:extLst>
            <a:ext uri="{FF2B5EF4-FFF2-40B4-BE49-F238E27FC236}">
              <a16:creationId xmlns:a16="http://schemas.microsoft.com/office/drawing/2014/main" id="{854AFBE9-4861-4425-B8C3-BF6DD620DBAA}"/>
            </a:ext>
          </a:extLst>
        </xdr:cNvPr>
        <xdr:cNvSpPr txBox="1"/>
      </xdr:nvSpPr>
      <xdr:spPr>
        <a:xfrm>
          <a:off x="20199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114316</xdr:rowOff>
    </xdr:from>
    <xdr:ext cx="469744" cy="259045"/>
    <xdr:sp macro="" textlink="">
      <xdr:nvSpPr>
        <xdr:cNvPr id="852" name="n_3mainValue【公民館】&#10;一人当たり面積">
          <a:extLst>
            <a:ext uri="{FF2B5EF4-FFF2-40B4-BE49-F238E27FC236}">
              <a16:creationId xmlns:a16="http://schemas.microsoft.com/office/drawing/2014/main" id="{DB36A3C7-7D57-41C3-926D-EB0C5C12A081}"/>
            </a:ext>
          </a:extLst>
        </xdr:cNvPr>
        <xdr:cNvSpPr txBox="1"/>
      </xdr:nvSpPr>
      <xdr:spPr>
        <a:xfrm>
          <a:off x="19310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114316</xdr:rowOff>
    </xdr:from>
    <xdr:ext cx="469744" cy="259045"/>
    <xdr:sp macro="" textlink="">
      <xdr:nvSpPr>
        <xdr:cNvPr id="853" name="n_4mainValue【公民館】&#10;一人当たり面積">
          <a:extLst>
            <a:ext uri="{FF2B5EF4-FFF2-40B4-BE49-F238E27FC236}">
              <a16:creationId xmlns:a16="http://schemas.microsoft.com/office/drawing/2014/main" id="{32415453-EF06-4596-AA97-322C41637C9D}"/>
            </a:ext>
          </a:extLst>
        </xdr:cNvPr>
        <xdr:cNvSpPr txBox="1"/>
      </xdr:nvSpPr>
      <xdr:spPr>
        <a:xfrm>
          <a:off x="18421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59080686-50F4-457E-81AA-3E9509D104F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3208E920-22B2-4968-AA45-22A79B6580E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E0549EE8-2D83-4171-9F29-A2807D9E335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一人あたりの道路延長が類似団体の中では２番目に長いが、有形固定資産原価償却率は類似団体内平均値を下回っており、比較的償却期間は残っていると言える。反面、橋りょう・トンネルについては、一人当たり有形固定資産（償却資産）額が類似団体中１位であるうえ、減価償却もかなり進んでおり、今後の更新に際し大きな財政負担があると予想さ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認定こども園・幼稚園・保育所</a:t>
          </a:r>
          <a:r>
            <a:rPr kumimoji="1" lang="ja-JP" altLang="en-US" sz="1100" b="0" i="0" baseline="0">
              <a:solidFill>
                <a:schemeClr val="dk1"/>
              </a:solidFill>
              <a:effectLst/>
              <a:latin typeface="+mn-lt"/>
              <a:ea typeface="+mn-ea"/>
              <a:cs typeface="+mn-cs"/>
            </a:rPr>
            <a:t>や学校施設</a:t>
          </a:r>
          <a:r>
            <a:rPr kumimoji="1" lang="ja-JP" altLang="ja-JP" sz="1100" b="0" i="0" baseline="0">
              <a:solidFill>
                <a:schemeClr val="dk1"/>
              </a:solidFill>
              <a:effectLst/>
              <a:latin typeface="+mn-lt"/>
              <a:ea typeface="+mn-ea"/>
              <a:cs typeface="+mn-cs"/>
            </a:rPr>
            <a:t>については、有形固定資産原価償却率が類似団体内平均値より高くなっているが、市立幼稚園を近隣の私立保育園と合わせて私立認定こども園とする事業を進めており、これにより建物の総数が減ることで、今後は有形固定資産減価償却率についても低下することが予想さ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児童館、公民館</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、有形固定資産原価償却率が類似団体内平均値より高くなっている</a:t>
          </a:r>
          <a:r>
            <a:rPr kumimoji="1" lang="ja-JP" altLang="en-US" sz="1100" b="0" i="0" baseline="0">
              <a:solidFill>
                <a:schemeClr val="dk1"/>
              </a:solidFill>
              <a:effectLst/>
              <a:latin typeface="+mn-lt"/>
              <a:ea typeface="+mn-ea"/>
              <a:cs typeface="+mn-cs"/>
            </a:rPr>
            <a:t>が、公営住宅は下回っている</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ただし、減価償却率の推移は例年と同程度の水準で上昇し続けていることから、</a:t>
          </a:r>
          <a:r>
            <a:rPr kumimoji="1" lang="ja-JP" altLang="ja-JP" sz="1100" b="0" i="0" baseline="0">
              <a:solidFill>
                <a:schemeClr val="dk1"/>
              </a:solidFill>
              <a:effectLst/>
              <a:latin typeface="+mn-lt"/>
              <a:ea typeface="+mn-ea"/>
              <a:cs typeface="+mn-cs"/>
            </a:rPr>
            <a:t>将来的な更新に係る財政負担等を考慮し、いずれも増設はせず、公共施設再配置</a:t>
          </a:r>
          <a:r>
            <a:rPr kumimoji="1" lang="ja-JP" altLang="en-US" sz="1100" b="0" i="0" baseline="0">
              <a:solidFill>
                <a:schemeClr val="dk1"/>
              </a:solidFill>
              <a:effectLst/>
              <a:latin typeface="+mn-lt"/>
              <a:ea typeface="+mn-ea"/>
              <a:cs typeface="+mn-cs"/>
            </a:rPr>
            <a:t>方針</a:t>
          </a:r>
          <a:r>
            <a:rPr kumimoji="1" lang="ja-JP" altLang="ja-JP" sz="1100" b="0" i="0" baseline="0">
              <a:solidFill>
                <a:schemeClr val="dk1"/>
              </a:solidFill>
              <a:effectLst/>
              <a:latin typeface="+mn-lt"/>
              <a:ea typeface="+mn-ea"/>
              <a:cs typeface="+mn-cs"/>
            </a:rPr>
            <a:t>の中で</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長寿命化・複合化を検討している。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05958CF-4A1C-4146-BE7B-19745B5E507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E0DAC48-E8F4-42D4-B1C6-845CFF61ECB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F7AA37F-FDA8-4025-BDF8-F0BC6894244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FB1D5D6-E71B-46FB-B907-073992117AF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B883ECA-835F-43E7-AB2D-A78EFA32D0C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348AFEE-E050-4705-8AB3-717A6732187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5C57ECB-837C-48BA-8B1E-9EA3B9FA5B9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9D69954-B158-463D-B7E9-AB470A878AE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6A641B1-390B-4FDE-8288-C41F917B10E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3399B96-D2A0-4C6F-9DDB-3663C6F37A3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116,907
112,457
265.69
63,674,001
61,896,737
1,583,095
27,294,753
44,754,909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C82F5A8-0F8F-4CFF-9C59-BC5E41917C3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84B2865-0BAA-4D7C-888A-34021E1A22E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2E9C065-D835-4C5B-BD11-18F2660827C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02A9830-EB09-496A-AD64-6CDDB2D00D4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11CF4AA-1E8E-4804-8176-386AABA71C1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BB24A50-52E6-48A0-A5E5-8058A435074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FD98C5F-7441-4AA4-9891-57227591163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38FAD3D-7FFE-4806-9C45-883ED756A7B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43C2952-54F6-4F8F-B1D1-4140D842F4B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2ECA5BD-1E31-4608-8527-84B4384A0C1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D2073F1-32DC-432D-9358-9D9DEAA4A71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34E7D13-DA89-4A72-A753-1DB5C02D331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2835E49-4294-4217-9CC3-F61DFB58434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9159C6A-F0AF-4859-8F0C-ADA9EEAD0B4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55720AF-CD04-41A1-9697-32A13C7DB9C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DFD7C2C-AB1E-4A8A-8260-1C78655E7AA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F2D01AB-3F7B-407B-95EE-D063AC8FC8E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11323C8-ED94-4D82-B44A-99E2964F677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04E728D-ED82-4111-B3DA-C6D05894491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699AA1C-31C9-4AF6-9BB1-0EF026481E0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97B5F70-6E62-4D39-953A-1D1BFA1DD78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2D05031-A330-4041-8EBF-076480CE2CC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F380D31-19A7-4C74-91CB-7AF7E80EFB4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B3846AC-EF9A-46FA-86EE-634FD726303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65D22F6-D992-4631-8FC3-1E00A03C250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FB34DC8-B03B-465E-B2A2-48F57F1FFBB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3E05F45-5E2F-4824-98FA-9A68C924943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57D6A7C-D9F6-4727-9CD2-E4324A02959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DEEED0D-5437-4D81-95E1-EA951EDE162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8735B53-74FE-439A-B524-435D441D38B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F32C472-EB83-475C-9E84-9C899C6EB91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4A6F632-E472-4059-8672-750D74E729D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02BE328-1F5E-4F70-92F2-988D52BFFA0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ABED646-C552-49F1-9BCE-6424E56B2BC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E3A60D7-5F74-43EA-81EF-E113976E7EA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E575B5B-516C-4BE4-9748-3B1024B02A1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522B04A-0466-4BAE-A931-891E5C8B93B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C209FEC-BA58-49A5-B3CE-A4B5A2E347C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7B4E06A-157F-48A2-B617-6F1725EDC40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1E865C4-A584-4015-A89D-3C3470A5FA8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77A2E21-DFF5-4522-842A-9C33FFF111E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E0259FC-59A7-48BE-91EC-1E43835D406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B32D903-388D-4FF4-848B-D6D32523964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4FADE2A-D7AE-4222-AA0F-EDB6608D4EE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ADEEB7D-8C56-49AC-9FCE-92053F1246A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3E2E2891-D9DD-4683-A7A4-943CB2020D9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32113</xdr:rowOff>
    </xdr:to>
    <xdr:cxnSp macro="">
      <xdr:nvCxnSpPr>
        <xdr:cNvPr id="58" name="直線コネクタ 57">
          <a:extLst>
            <a:ext uri="{FF2B5EF4-FFF2-40B4-BE49-F238E27FC236}">
              <a16:creationId xmlns:a16="http://schemas.microsoft.com/office/drawing/2014/main" id="{66C056E1-107C-40B0-9F98-32E9DE9668A8}"/>
            </a:ext>
          </a:extLst>
        </xdr:cNvPr>
        <xdr:cNvCxnSpPr/>
      </xdr:nvCxnSpPr>
      <xdr:spPr>
        <a:xfrm flipV="1">
          <a:off x="4634865" y="5660572"/>
          <a:ext cx="0" cy="157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35940</xdr:rowOff>
    </xdr:from>
    <xdr:ext cx="405111" cy="259045"/>
    <xdr:sp macro="" textlink="">
      <xdr:nvSpPr>
        <xdr:cNvPr id="59" name="【図書館】&#10;有形固定資産減価償却率最小値テキスト">
          <a:extLst>
            <a:ext uri="{FF2B5EF4-FFF2-40B4-BE49-F238E27FC236}">
              <a16:creationId xmlns:a16="http://schemas.microsoft.com/office/drawing/2014/main" id="{7D7B0E71-2E0C-4CB5-9589-CD5BBDCFE853}"/>
            </a:ext>
          </a:extLst>
        </xdr:cNvPr>
        <xdr:cNvSpPr txBox="1"/>
      </xdr:nvSpPr>
      <xdr:spPr>
        <a:xfrm>
          <a:off x="4673600" y="723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32113</xdr:rowOff>
    </xdr:from>
    <xdr:to>
      <xdr:col>24</xdr:col>
      <xdr:colOff>152400</xdr:colOff>
      <xdr:row>42</xdr:row>
      <xdr:rowOff>32113</xdr:rowOff>
    </xdr:to>
    <xdr:cxnSp macro="">
      <xdr:nvCxnSpPr>
        <xdr:cNvPr id="60" name="直線コネクタ 59">
          <a:extLst>
            <a:ext uri="{FF2B5EF4-FFF2-40B4-BE49-F238E27FC236}">
              <a16:creationId xmlns:a16="http://schemas.microsoft.com/office/drawing/2014/main" id="{B8467C55-9AF3-4457-98A5-4605441944B3}"/>
            </a:ext>
          </a:extLst>
        </xdr:cNvPr>
        <xdr:cNvCxnSpPr/>
      </xdr:nvCxnSpPr>
      <xdr:spPr>
        <a:xfrm>
          <a:off x="4546600" y="723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A2A27E39-2008-447B-8591-8EA7D528EF02}"/>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894DB87C-1811-4228-B70E-373EB9BB7BED}"/>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84200</xdr:rowOff>
    </xdr:from>
    <xdr:ext cx="405111" cy="259045"/>
    <xdr:sp macro="" textlink="">
      <xdr:nvSpPr>
        <xdr:cNvPr id="63" name="【図書館】&#10;有形固定資産減価償却率平均値テキスト">
          <a:extLst>
            <a:ext uri="{FF2B5EF4-FFF2-40B4-BE49-F238E27FC236}">
              <a16:creationId xmlns:a16="http://schemas.microsoft.com/office/drawing/2014/main" id="{03B82030-0CEF-4066-991F-24659F02C651}"/>
            </a:ext>
          </a:extLst>
        </xdr:cNvPr>
        <xdr:cNvSpPr txBox="1"/>
      </xdr:nvSpPr>
      <xdr:spPr>
        <a:xfrm>
          <a:off x="4673600" y="625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61323</xdr:rowOff>
    </xdr:from>
    <xdr:to>
      <xdr:col>24</xdr:col>
      <xdr:colOff>114300</xdr:colOff>
      <xdr:row>37</xdr:row>
      <xdr:rowOff>162923</xdr:rowOff>
    </xdr:to>
    <xdr:sp macro="" textlink="">
      <xdr:nvSpPr>
        <xdr:cNvPr id="64" name="フローチャート: 判断 63">
          <a:extLst>
            <a:ext uri="{FF2B5EF4-FFF2-40B4-BE49-F238E27FC236}">
              <a16:creationId xmlns:a16="http://schemas.microsoft.com/office/drawing/2014/main" id="{8D98D165-4466-408A-B416-BEA3F7E73741}"/>
            </a:ext>
          </a:extLst>
        </xdr:cNvPr>
        <xdr:cNvSpPr/>
      </xdr:nvSpPr>
      <xdr:spPr>
        <a:xfrm>
          <a:off x="45847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105410</xdr:rowOff>
    </xdr:from>
    <xdr:to>
      <xdr:col>20</xdr:col>
      <xdr:colOff>38100</xdr:colOff>
      <xdr:row>38</xdr:row>
      <xdr:rowOff>35560</xdr:rowOff>
    </xdr:to>
    <xdr:sp macro="" textlink="">
      <xdr:nvSpPr>
        <xdr:cNvPr id="65" name="フローチャート: 判断 64">
          <a:extLst>
            <a:ext uri="{FF2B5EF4-FFF2-40B4-BE49-F238E27FC236}">
              <a16:creationId xmlns:a16="http://schemas.microsoft.com/office/drawing/2014/main" id="{1458A0FA-D76E-4AA9-BEEB-0A2E7490211F}"/>
            </a:ext>
          </a:extLst>
        </xdr:cNvPr>
        <xdr:cNvSpPr/>
      </xdr:nvSpPr>
      <xdr:spPr>
        <a:xfrm>
          <a:off x="3746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126637</xdr:rowOff>
    </xdr:from>
    <xdr:to>
      <xdr:col>15</xdr:col>
      <xdr:colOff>101600</xdr:colOff>
      <xdr:row>38</xdr:row>
      <xdr:rowOff>56787</xdr:rowOff>
    </xdr:to>
    <xdr:sp macro="" textlink="">
      <xdr:nvSpPr>
        <xdr:cNvPr id="66" name="フローチャート: 判断 65">
          <a:extLst>
            <a:ext uri="{FF2B5EF4-FFF2-40B4-BE49-F238E27FC236}">
              <a16:creationId xmlns:a16="http://schemas.microsoft.com/office/drawing/2014/main" id="{18800872-4EAC-4169-B0BB-95BFF7115E8F}"/>
            </a:ext>
          </a:extLst>
        </xdr:cNvPr>
        <xdr:cNvSpPr/>
      </xdr:nvSpPr>
      <xdr:spPr>
        <a:xfrm>
          <a:off x="2857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100511</xdr:rowOff>
    </xdr:from>
    <xdr:to>
      <xdr:col>10</xdr:col>
      <xdr:colOff>165100</xdr:colOff>
      <xdr:row>38</xdr:row>
      <xdr:rowOff>30662</xdr:rowOff>
    </xdr:to>
    <xdr:sp macro="" textlink="">
      <xdr:nvSpPr>
        <xdr:cNvPr id="67" name="フローチャート: 判断 66">
          <a:extLst>
            <a:ext uri="{FF2B5EF4-FFF2-40B4-BE49-F238E27FC236}">
              <a16:creationId xmlns:a16="http://schemas.microsoft.com/office/drawing/2014/main" id="{059DFD9D-6C0D-4759-8A84-4CF39CE20131}"/>
            </a:ext>
          </a:extLst>
        </xdr:cNvPr>
        <xdr:cNvSpPr/>
      </xdr:nvSpPr>
      <xdr:spPr>
        <a:xfrm>
          <a:off x="1968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a:extLst>
            <a:ext uri="{FF2B5EF4-FFF2-40B4-BE49-F238E27FC236}">
              <a16:creationId xmlns:a16="http://schemas.microsoft.com/office/drawing/2014/main" id="{880873D8-39ED-4E7D-9D15-3D5E49ACBB3D}"/>
            </a:ext>
          </a:extLst>
        </xdr:cNvPr>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898FBC8-CE7D-483F-9495-B90311F94AF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0B13B29-28A6-4A77-988D-9C040A03160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E4B05AB-E551-4361-8ADC-613EFB66AD1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61EDA91-0920-4C6F-BEFC-2DCFEC4FD7A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7CD6F73-1475-4791-BCE6-76F58ED421F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93980</xdr:rowOff>
    </xdr:from>
    <xdr:to>
      <xdr:col>24</xdr:col>
      <xdr:colOff>114300</xdr:colOff>
      <xdr:row>38</xdr:row>
      <xdr:rowOff>24130</xdr:rowOff>
    </xdr:to>
    <xdr:sp macro="" textlink="">
      <xdr:nvSpPr>
        <xdr:cNvPr id="74" name="楕円 73">
          <a:extLst>
            <a:ext uri="{FF2B5EF4-FFF2-40B4-BE49-F238E27FC236}">
              <a16:creationId xmlns:a16="http://schemas.microsoft.com/office/drawing/2014/main" id="{E97238DE-6189-4296-905A-D52528E0DF84}"/>
            </a:ext>
          </a:extLst>
        </xdr:cNvPr>
        <xdr:cNvSpPr/>
      </xdr:nvSpPr>
      <xdr:spPr>
        <a:xfrm>
          <a:off x="45847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72407</xdr:rowOff>
    </xdr:from>
    <xdr:ext cx="405111" cy="259045"/>
    <xdr:sp macro="" textlink="">
      <xdr:nvSpPr>
        <xdr:cNvPr id="75" name="【図書館】&#10;有形固定資産減価償却率該当値テキスト">
          <a:extLst>
            <a:ext uri="{FF2B5EF4-FFF2-40B4-BE49-F238E27FC236}">
              <a16:creationId xmlns:a16="http://schemas.microsoft.com/office/drawing/2014/main" id="{E948D768-AFE2-4737-9D3B-2C689A4AFA27}"/>
            </a:ext>
          </a:extLst>
        </xdr:cNvPr>
        <xdr:cNvSpPr txBox="1"/>
      </xdr:nvSpPr>
      <xdr:spPr>
        <a:xfrm>
          <a:off x="4673600"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61323</xdr:rowOff>
    </xdr:from>
    <xdr:to>
      <xdr:col>20</xdr:col>
      <xdr:colOff>38100</xdr:colOff>
      <xdr:row>37</xdr:row>
      <xdr:rowOff>162923</xdr:rowOff>
    </xdr:to>
    <xdr:sp macro="" textlink="">
      <xdr:nvSpPr>
        <xdr:cNvPr id="76" name="楕円 75">
          <a:extLst>
            <a:ext uri="{FF2B5EF4-FFF2-40B4-BE49-F238E27FC236}">
              <a16:creationId xmlns:a16="http://schemas.microsoft.com/office/drawing/2014/main" id="{FC3DF596-C8C2-4EEB-8A39-AE63D7594B0E}"/>
            </a:ext>
          </a:extLst>
        </xdr:cNvPr>
        <xdr:cNvSpPr/>
      </xdr:nvSpPr>
      <xdr:spPr>
        <a:xfrm>
          <a:off x="3746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112123</xdr:rowOff>
    </xdr:from>
    <xdr:to>
      <xdr:col>24</xdr:col>
      <xdr:colOff>63500</xdr:colOff>
      <xdr:row>37</xdr:row>
      <xdr:rowOff>144780</xdr:rowOff>
    </xdr:to>
    <xdr:cxnSp macro="">
      <xdr:nvCxnSpPr>
        <xdr:cNvPr id="77" name="直線コネクタ 76">
          <a:extLst>
            <a:ext uri="{FF2B5EF4-FFF2-40B4-BE49-F238E27FC236}">
              <a16:creationId xmlns:a16="http://schemas.microsoft.com/office/drawing/2014/main" id="{61C78F57-5344-4F6D-8F8F-7F3F8CD7591E}"/>
            </a:ext>
          </a:extLst>
        </xdr:cNvPr>
        <xdr:cNvCxnSpPr/>
      </xdr:nvCxnSpPr>
      <xdr:spPr>
        <a:xfrm>
          <a:off x="3797300" y="645577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31931</xdr:rowOff>
    </xdr:from>
    <xdr:to>
      <xdr:col>15</xdr:col>
      <xdr:colOff>101600</xdr:colOff>
      <xdr:row>37</xdr:row>
      <xdr:rowOff>133531</xdr:rowOff>
    </xdr:to>
    <xdr:sp macro="" textlink="">
      <xdr:nvSpPr>
        <xdr:cNvPr id="78" name="楕円 77">
          <a:extLst>
            <a:ext uri="{FF2B5EF4-FFF2-40B4-BE49-F238E27FC236}">
              <a16:creationId xmlns:a16="http://schemas.microsoft.com/office/drawing/2014/main" id="{B17CA0E9-4498-43C2-B981-F22E3A046312}"/>
            </a:ext>
          </a:extLst>
        </xdr:cNvPr>
        <xdr:cNvSpPr/>
      </xdr:nvSpPr>
      <xdr:spPr>
        <a:xfrm>
          <a:off x="2857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82731</xdr:rowOff>
    </xdr:from>
    <xdr:to>
      <xdr:col>19</xdr:col>
      <xdr:colOff>177800</xdr:colOff>
      <xdr:row>37</xdr:row>
      <xdr:rowOff>112123</xdr:rowOff>
    </xdr:to>
    <xdr:cxnSp macro="">
      <xdr:nvCxnSpPr>
        <xdr:cNvPr id="79" name="直線コネクタ 78">
          <a:extLst>
            <a:ext uri="{FF2B5EF4-FFF2-40B4-BE49-F238E27FC236}">
              <a16:creationId xmlns:a16="http://schemas.microsoft.com/office/drawing/2014/main" id="{F5E3749A-3FFB-4A5B-A9D2-47149A3512FB}"/>
            </a:ext>
          </a:extLst>
        </xdr:cNvPr>
        <xdr:cNvCxnSpPr/>
      </xdr:nvCxnSpPr>
      <xdr:spPr>
        <a:xfrm>
          <a:off x="2908300" y="642638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169092</xdr:rowOff>
    </xdr:from>
    <xdr:to>
      <xdr:col>10</xdr:col>
      <xdr:colOff>165100</xdr:colOff>
      <xdr:row>37</xdr:row>
      <xdr:rowOff>99242</xdr:rowOff>
    </xdr:to>
    <xdr:sp macro="" textlink="">
      <xdr:nvSpPr>
        <xdr:cNvPr id="80" name="楕円 79">
          <a:extLst>
            <a:ext uri="{FF2B5EF4-FFF2-40B4-BE49-F238E27FC236}">
              <a16:creationId xmlns:a16="http://schemas.microsoft.com/office/drawing/2014/main" id="{C8B1DCCC-16B6-4B47-86FE-DD80CCD4831E}"/>
            </a:ext>
          </a:extLst>
        </xdr:cNvPr>
        <xdr:cNvSpPr/>
      </xdr:nvSpPr>
      <xdr:spPr>
        <a:xfrm>
          <a:off x="1968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48442</xdr:rowOff>
    </xdr:from>
    <xdr:to>
      <xdr:col>15</xdr:col>
      <xdr:colOff>50800</xdr:colOff>
      <xdr:row>37</xdr:row>
      <xdr:rowOff>82731</xdr:rowOff>
    </xdr:to>
    <xdr:cxnSp macro="">
      <xdr:nvCxnSpPr>
        <xdr:cNvPr id="81" name="直線コネクタ 80">
          <a:extLst>
            <a:ext uri="{FF2B5EF4-FFF2-40B4-BE49-F238E27FC236}">
              <a16:creationId xmlns:a16="http://schemas.microsoft.com/office/drawing/2014/main" id="{9070D258-0D25-40AB-BE3C-186AD4B09E1E}"/>
            </a:ext>
          </a:extLst>
        </xdr:cNvPr>
        <xdr:cNvCxnSpPr/>
      </xdr:nvCxnSpPr>
      <xdr:spPr>
        <a:xfrm>
          <a:off x="2019300" y="639209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136434</xdr:rowOff>
    </xdr:from>
    <xdr:to>
      <xdr:col>6</xdr:col>
      <xdr:colOff>38100</xdr:colOff>
      <xdr:row>37</xdr:row>
      <xdr:rowOff>66584</xdr:rowOff>
    </xdr:to>
    <xdr:sp macro="" textlink="">
      <xdr:nvSpPr>
        <xdr:cNvPr id="82" name="楕円 81">
          <a:extLst>
            <a:ext uri="{FF2B5EF4-FFF2-40B4-BE49-F238E27FC236}">
              <a16:creationId xmlns:a16="http://schemas.microsoft.com/office/drawing/2014/main" id="{56FAE31E-4F79-4A23-BC01-387E08824633}"/>
            </a:ext>
          </a:extLst>
        </xdr:cNvPr>
        <xdr:cNvSpPr/>
      </xdr:nvSpPr>
      <xdr:spPr>
        <a:xfrm>
          <a:off x="1079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15784</xdr:rowOff>
    </xdr:from>
    <xdr:to>
      <xdr:col>10</xdr:col>
      <xdr:colOff>114300</xdr:colOff>
      <xdr:row>37</xdr:row>
      <xdr:rowOff>48442</xdr:rowOff>
    </xdr:to>
    <xdr:cxnSp macro="">
      <xdr:nvCxnSpPr>
        <xdr:cNvPr id="83" name="直線コネクタ 82">
          <a:extLst>
            <a:ext uri="{FF2B5EF4-FFF2-40B4-BE49-F238E27FC236}">
              <a16:creationId xmlns:a16="http://schemas.microsoft.com/office/drawing/2014/main" id="{89487ABF-ACDF-4529-BC6D-39385F35A44E}"/>
            </a:ext>
          </a:extLst>
        </xdr:cNvPr>
        <xdr:cNvCxnSpPr/>
      </xdr:nvCxnSpPr>
      <xdr:spPr>
        <a:xfrm>
          <a:off x="1130300" y="63594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26687</xdr:rowOff>
    </xdr:from>
    <xdr:ext cx="405111" cy="259045"/>
    <xdr:sp macro="" textlink="">
      <xdr:nvSpPr>
        <xdr:cNvPr id="84" name="n_1aveValue【図書館】&#10;有形固定資産減価償却率">
          <a:extLst>
            <a:ext uri="{FF2B5EF4-FFF2-40B4-BE49-F238E27FC236}">
              <a16:creationId xmlns:a16="http://schemas.microsoft.com/office/drawing/2014/main" id="{69AF21C7-F1F6-4293-943D-F5CF9E20187B}"/>
            </a:ext>
          </a:extLst>
        </xdr:cNvPr>
        <xdr:cNvSpPr txBox="1"/>
      </xdr:nvSpPr>
      <xdr:spPr>
        <a:xfrm>
          <a:off x="35820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47914</xdr:rowOff>
    </xdr:from>
    <xdr:ext cx="405111" cy="259045"/>
    <xdr:sp macro="" textlink="">
      <xdr:nvSpPr>
        <xdr:cNvPr id="85" name="n_2aveValue【図書館】&#10;有形固定資産減価償却率">
          <a:extLst>
            <a:ext uri="{FF2B5EF4-FFF2-40B4-BE49-F238E27FC236}">
              <a16:creationId xmlns:a16="http://schemas.microsoft.com/office/drawing/2014/main" id="{A53E4F4D-A100-4A71-9A2C-01733F9C4288}"/>
            </a:ext>
          </a:extLst>
        </xdr:cNvPr>
        <xdr:cNvSpPr txBox="1"/>
      </xdr:nvSpPr>
      <xdr:spPr>
        <a:xfrm>
          <a:off x="2705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21789</xdr:rowOff>
    </xdr:from>
    <xdr:ext cx="405111" cy="259045"/>
    <xdr:sp macro="" textlink="">
      <xdr:nvSpPr>
        <xdr:cNvPr id="86" name="n_3aveValue【図書館】&#10;有形固定資産減価償却率">
          <a:extLst>
            <a:ext uri="{FF2B5EF4-FFF2-40B4-BE49-F238E27FC236}">
              <a16:creationId xmlns:a16="http://schemas.microsoft.com/office/drawing/2014/main" id="{52802105-0DC5-4803-85B5-2267B0FAD13A}"/>
            </a:ext>
          </a:extLst>
        </xdr:cNvPr>
        <xdr:cNvSpPr txBox="1"/>
      </xdr:nvSpPr>
      <xdr:spPr>
        <a:xfrm>
          <a:off x="1816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7093</xdr:rowOff>
    </xdr:from>
    <xdr:ext cx="405111" cy="259045"/>
    <xdr:sp macro="" textlink="">
      <xdr:nvSpPr>
        <xdr:cNvPr id="87" name="n_4aveValue【図書館】&#10;有形固定資産減価償却率">
          <a:extLst>
            <a:ext uri="{FF2B5EF4-FFF2-40B4-BE49-F238E27FC236}">
              <a16:creationId xmlns:a16="http://schemas.microsoft.com/office/drawing/2014/main" id="{6116D10F-A35E-4D0F-9317-EB95851619C0}"/>
            </a:ext>
          </a:extLst>
        </xdr:cNvPr>
        <xdr:cNvSpPr txBox="1"/>
      </xdr:nvSpPr>
      <xdr:spPr>
        <a:xfrm>
          <a:off x="927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8000</xdr:rowOff>
    </xdr:from>
    <xdr:ext cx="405111" cy="259045"/>
    <xdr:sp macro="" textlink="">
      <xdr:nvSpPr>
        <xdr:cNvPr id="88" name="n_1mainValue【図書館】&#10;有形固定資産減価償却率">
          <a:extLst>
            <a:ext uri="{FF2B5EF4-FFF2-40B4-BE49-F238E27FC236}">
              <a16:creationId xmlns:a16="http://schemas.microsoft.com/office/drawing/2014/main" id="{2550DFA9-1146-460C-90C1-56837F1F5E18}"/>
            </a:ext>
          </a:extLst>
        </xdr:cNvPr>
        <xdr:cNvSpPr txBox="1"/>
      </xdr:nvSpPr>
      <xdr:spPr>
        <a:xfrm>
          <a:off x="35820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150058</xdr:rowOff>
    </xdr:from>
    <xdr:ext cx="405111" cy="259045"/>
    <xdr:sp macro="" textlink="">
      <xdr:nvSpPr>
        <xdr:cNvPr id="89" name="n_2mainValue【図書館】&#10;有形固定資産減価償却率">
          <a:extLst>
            <a:ext uri="{FF2B5EF4-FFF2-40B4-BE49-F238E27FC236}">
              <a16:creationId xmlns:a16="http://schemas.microsoft.com/office/drawing/2014/main" id="{78EDEC9D-68A3-4C61-84B1-D9B3869583CE}"/>
            </a:ext>
          </a:extLst>
        </xdr:cNvPr>
        <xdr:cNvSpPr txBox="1"/>
      </xdr:nvSpPr>
      <xdr:spPr>
        <a:xfrm>
          <a:off x="2705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115769</xdr:rowOff>
    </xdr:from>
    <xdr:ext cx="405111" cy="259045"/>
    <xdr:sp macro="" textlink="">
      <xdr:nvSpPr>
        <xdr:cNvPr id="90" name="n_3mainValue【図書館】&#10;有形固定資産減価償却率">
          <a:extLst>
            <a:ext uri="{FF2B5EF4-FFF2-40B4-BE49-F238E27FC236}">
              <a16:creationId xmlns:a16="http://schemas.microsoft.com/office/drawing/2014/main" id="{EB73E593-E422-4E62-9B5F-3C58F0EC80B5}"/>
            </a:ext>
          </a:extLst>
        </xdr:cNvPr>
        <xdr:cNvSpPr txBox="1"/>
      </xdr:nvSpPr>
      <xdr:spPr>
        <a:xfrm>
          <a:off x="18167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83111</xdr:rowOff>
    </xdr:from>
    <xdr:ext cx="405111" cy="259045"/>
    <xdr:sp macro="" textlink="">
      <xdr:nvSpPr>
        <xdr:cNvPr id="91" name="n_4mainValue【図書館】&#10;有形固定資産減価償却率">
          <a:extLst>
            <a:ext uri="{FF2B5EF4-FFF2-40B4-BE49-F238E27FC236}">
              <a16:creationId xmlns:a16="http://schemas.microsoft.com/office/drawing/2014/main" id="{B2976104-2F80-4064-8CCF-8D35969B05FD}"/>
            </a:ext>
          </a:extLst>
        </xdr:cNvPr>
        <xdr:cNvSpPr txBox="1"/>
      </xdr:nvSpPr>
      <xdr:spPr>
        <a:xfrm>
          <a:off x="9277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C5C6126-504E-43EA-9819-D5819B0F84D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B1148683-E3CD-4D1E-B2B9-02FF74336AD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2359ED3-4566-48A7-A541-B420C2E54BD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333E3CF-2CDD-41FB-822F-310675CAF4D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A3DADF8-02F9-41DD-BFDE-3EB8AFF9208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AA1B56F-94F0-490A-BC68-9ABFEDB3C93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21A9C72-85E0-4C3E-86F3-F611FF69934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D81CE966-DB0F-4ED1-B480-1EA4A0666D2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EBFAC3CB-13ED-4FC7-910B-DDA08E629CD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97953BD-DD3F-4A66-9F40-9C6600AF4AE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69D24DDB-F9C1-4D18-864E-91EB3EF86FD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D142439E-38C3-4E65-BF98-433A50E6B8D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A00A604D-4BDF-4A2E-9351-272993D1AC4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6CB79F6F-8AE5-47E5-A0E8-46F0D7779E12}"/>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862D5075-700C-4A12-8AA3-4DD278DF3C5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6F0B4F31-DBFC-4B88-B0F3-29124C669631}"/>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9951FD01-EA61-4206-B651-B3124109673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496C8B63-5CB5-4BAF-BC41-6F9DFEBE36A8}"/>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14F2AFFC-ACBB-4DC7-83C8-3CBCF1E59C4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7708B333-7BB4-4B6C-80E5-C12A3EA4A7CF}"/>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1C255C09-462B-4304-BC55-6FC60708E68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52DB1E3B-B3F3-48E3-820E-FC18165719F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F1157947-C12A-42FE-A3FA-8DDF71E2B6C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95250</xdr:rowOff>
    </xdr:to>
    <xdr:cxnSp macro="">
      <xdr:nvCxnSpPr>
        <xdr:cNvPr id="115" name="直線コネクタ 114">
          <a:extLst>
            <a:ext uri="{FF2B5EF4-FFF2-40B4-BE49-F238E27FC236}">
              <a16:creationId xmlns:a16="http://schemas.microsoft.com/office/drawing/2014/main" id="{A6E5D864-CD31-48F6-AE19-2A6AB6125726}"/>
            </a:ext>
          </a:extLst>
        </xdr:cNvPr>
        <xdr:cNvCxnSpPr/>
      </xdr:nvCxnSpPr>
      <xdr:spPr>
        <a:xfrm flipV="1">
          <a:off x="10476865" y="5613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a:extLst>
            <a:ext uri="{FF2B5EF4-FFF2-40B4-BE49-F238E27FC236}">
              <a16:creationId xmlns:a16="http://schemas.microsoft.com/office/drawing/2014/main" id="{42E2E9E1-A9F0-432E-9D56-556D234D14EE}"/>
            </a:ext>
          </a:extLst>
        </xdr:cNvPr>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a:extLst>
            <a:ext uri="{FF2B5EF4-FFF2-40B4-BE49-F238E27FC236}">
              <a16:creationId xmlns:a16="http://schemas.microsoft.com/office/drawing/2014/main" id="{2E706131-3A99-4DD9-AE55-51D5A7559E87}"/>
            </a:ext>
          </a:extLst>
        </xdr:cNvPr>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8" name="【図書館】&#10;一人当たり面積最大値テキスト">
          <a:extLst>
            <a:ext uri="{FF2B5EF4-FFF2-40B4-BE49-F238E27FC236}">
              <a16:creationId xmlns:a16="http://schemas.microsoft.com/office/drawing/2014/main" id="{656993A9-A18C-4753-BEBA-32DA8BC693C0}"/>
            </a:ext>
          </a:extLst>
        </xdr:cNvPr>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9" name="直線コネクタ 118">
          <a:extLst>
            <a:ext uri="{FF2B5EF4-FFF2-40B4-BE49-F238E27FC236}">
              <a16:creationId xmlns:a16="http://schemas.microsoft.com/office/drawing/2014/main" id="{4E188AC8-1538-48A0-83BA-64A278BFEEEB}"/>
            </a:ext>
          </a:extLst>
        </xdr:cNvPr>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143527</xdr:rowOff>
    </xdr:from>
    <xdr:ext cx="469744" cy="259045"/>
    <xdr:sp macro="" textlink="">
      <xdr:nvSpPr>
        <xdr:cNvPr id="120" name="【図書館】&#10;一人当たり面積平均値テキスト">
          <a:extLst>
            <a:ext uri="{FF2B5EF4-FFF2-40B4-BE49-F238E27FC236}">
              <a16:creationId xmlns:a16="http://schemas.microsoft.com/office/drawing/2014/main" id="{02BBE3B4-77BB-4410-9155-35ABE3619046}"/>
            </a:ext>
          </a:extLst>
        </xdr:cNvPr>
        <xdr:cNvSpPr txBox="1"/>
      </xdr:nvSpPr>
      <xdr:spPr>
        <a:xfrm>
          <a:off x="10515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21" name="フローチャート: 判断 120">
          <a:extLst>
            <a:ext uri="{FF2B5EF4-FFF2-40B4-BE49-F238E27FC236}">
              <a16:creationId xmlns:a16="http://schemas.microsoft.com/office/drawing/2014/main" id="{41C8CCFF-589F-4103-8978-40B9415C6DDF}"/>
            </a:ext>
          </a:extLst>
        </xdr:cNvPr>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a:extLst>
            <a:ext uri="{FF2B5EF4-FFF2-40B4-BE49-F238E27FC236}">
              <a16:creationId xmlns:a16="http://schemas.microsoft.com/office/drawing/2014/main" id="{924ABDA4-B0B6-4839-AC25-963D1F80CAA4}"/>
            </a:ext>
          </a:extLst>
        </xdr:cNvPr>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3" name="フローチャート: 判断 122">
          <a:extLst>
            <a:ext uri="{FF2B5EF4-FFF2-40B4-BE49-F238E27FC236}">
              <a16:creationId xmlns:a16="http://schemas.microsoft.com/office/drawing/2014/main" id="{06507750-B182-4907-848F-F69D2CA2EA38}"/>
            </a:ext>
          </a:extLst>
        </xdr:cNvPr>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a:extLst>
            <a:ext uri="{FF2B5EF4-FFF2-40B4-BE49-F238E27FC236}">
              <a16:creationId xmlns:a16="http://schemas.microsoft.com/office/drawing/2014/main" id="{05769E92-6BCD-44D4-B25A-63EE6841D069}"/>
            </a:ext>
          </a:extLst>
        </xdr:cNvPr>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a:extLst>
            <a:ext uri="{FF2B5EF4-FFF2-40B4-BE49-F238E27FC236}">
              <a16:creationId xmlns:a16="http://schemas.microsoft.com/office/drawing/2014/main" id="{E52FE996-438E-4751-8F0E-4A0BA105D81F}"/>
            </a:ext>
          </a:extLst>
        </xdr:cNvPr>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64D4C33-005E-4B37-A524-03424E94E3C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DF1E1A3-B0A1-4780-9FAD-F485E819D7C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9FDBF41-9AFC-48D1-A686-241C0690567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800FD0A-0283-4AA3-964E-D78AB5611E9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875F1B07-1D13-4B6C-AB91-01AB2B5D8B4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158750</xdr:rowOff>
    </xdr:from>
    <xdr:to>
      <xdr:col>55</xdr:col>
      <xdr:colOff>50800</xdr:colOff>
      <xdr:row>36</xdr:row>
      <xdr:rowOff>88900</xdr:rowOff>
    </xdr:to>
    <xdr:sp macro="" textlink="">
      <xdr:nvSpPr>
        <xdr:cNvPr id="131" name="楕円 130">
          <a:extLst>
            <a:ext uri="{FF2B5EF4-FFF2-40B4-BE49-F238E27FC236}">
              <a16:creationId xmlns:a16="http://schemas.microsoft.com/office/drawing/2014/main" id="{3A7CE80C-7AD4-4509-8A52-2F9AA44EA8E3}"/>
            </a:ext>
          </a:extLst>
        </xdr:cNvPr>
        <xdr:cNvSpPr/>
      </xdr:nvSpPr>
      <xdr:spPr>
        <a:xfrm>
          <a:off x="104267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10177</xdr:rowOff>
    </xdr:from>
    <xdr:ext cx="469744" cy="259045"/>
    <xdr:sp macro="" textlink="">
      <xdr:nvSpPr>
        <xdr:cNvPr id="132" name="【図書館】&#10;一人当たり面積該当値テキスト">
          <a:extLst>
            <a:ext uri="{FF2B5EF4-FFF2-40B4-BE49-F238E27FC236}">
              <a16:creationId xmlns:a16="http://schemas.microsoft.com/office/drawing/2014/main" id="{B84F9551-8BCF-4E53-8CD7-CA8EBF98AF75}"/>
            </a:ext>
          </a:extLst>
        </xdr:cNvPr>
        <xdr:cNvSpPr txBox="1"/>
      </xdr:nvSpPr>
      <xdr:spPr>
        <a:xfrm>
          <a:off x="10515600"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0</xdr:rowOff>
    </xdr:from>
    <xdr:to>
      <xdr:col>50</xdr:col>
      <xdr:colOff>165100</xdr:colOff>
      <xdr:row>36</xdr:row>
      <xdr:rowOff>101600</xdr:rowOff>
    </xdr:to>
    <xdr:sp macro="" textlink="">
      <xdr:nvSpPr>
        <xdr:cNvPr id="133" name="楕円 132">
          <a:extLst>
            <a:ext uri="{FF2B5EF4-FFF2-40B4-BE49-F238E27FC236}">
              <a16:creationId xmlns:a16="http://schemas.microsoft.com/office/drawing/2014/main" id="{DA28D458-0515-4B96-9EF3-6EA939D77845}"/>
            </a:ext>
          </a:extLst>
        </xdr:cNvPr>
        <xdr:cNvSpPr/>
      </xdr:nvSpPr>
      <xdr:spPr>
        <a:xfrm>
          <a:off x="9588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38100</xdr:rowOff>
    </xdr:from>
    <xdr:to>
      <xdr:col>55</xdr:col>
      <xdr:colOff>0</xdr:colOff>
      <xdr:row>36</xdr:row>
      <xdr:rowOff>50800</xdr:rowOff>
    </xdr:to>
    <xdr:cxnSp macro="">
      <xdr:nvCxnSpPr>
        <xdr:cNvPr id="134" name="直線コネクタ 133">
          <a:extLst>
            <a:ext uri="{FF2B5EF4-FFF2-40B4-BE49-F238E27FC236}">
              <a16:creationId xmlns:a16="http://schemas.microsoft.com/office/drawing/2014/main" id="{6B9764E1-15B0-4872-AF77-1128F1A8A183}"/>
            </a:ext>
          </a:extLst>
        </xdr:cNvPr>
        <xdr:cNvCxnSpPr/>
      </xdr:nvCxnSpPr>
      <xdr:spPr>
        <a:xfrm flipV="1">
          <a:off x="9639300" y="6210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0</xdr:rowOff>
    </xdr:from>
    <xdr:to>
      <xdr:col>46</xdr:col>
      <xdr:colOff>38100</xdr:colOff>
      <xdr:row>36</xdr:row>
      <xdr:rowOff>101600</xdr:rowOff>
    </xdr:to>
    <xdr:sp macro="" textlink="">
      <xdr:nvSpPr>
        <xdr:cNvPr id="135" name="楕円 134">
          <a:extLst>
            <a:ext uri="{FF2B5EF4-FFF2-40B4-BE49-F238E27FC236}">
              <a16:creationId xmlns:a16="http://schemas.microsoft.com/office/drawing/2014/main" id="{8CD2140E-7F3F-49FC-B823-67A089828221}"/>
            </a:ext>
          </a:extLst>
        </xdr:cNvPr>
        <xdr:cNvSpPr/>
      </xdr:nvSpPr>
      <xdr:spPr>
        <a:xfrm>
          <a:off x="8699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50800</xdr:rowOff>
    </xdr:from>
    <xdr:to>
      <xdr:col>50</xdr:col>
      <xdr:colOff>114300</xdr:colOff>
      <xdr:row>36</xdr:row>
      <xdr:rowOff>50800</xdr:rowOff>
    </xdr:to>
    <xdr:cxnSp macro="">
      <xdr:nvCxnSpPr>
        <xdr:cNvPr id="136" name="直線コネクタ 135">
          <a:extLst>
            <a:ext uri="{FF2B5EF4-FFF2-40B4-BE49-F238E27FC236}">
              <a16:creationId xmlns:a16="http://schemas.microsoft.com/office/drawing/2014/main" id="{2AAC425E-EB45-47B4-9AB5-018D8E92ED00}"/>
            </a:ext>
          </a:extLst>
        </xdr:cNvPr>
        <xdr:cNvCxnSpPr/>
      </xdr:nvCxnSpPr>
      <xdr:spPr>
        <a:xfrm>
          <a:off x="8750300" y="622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0</xdr:rowOff>
    </xdr:from>
    <xdr:to>
      <xdr:col>41</xdr:col>
      <xdr:colOff>101600</xdr:colOff>
      <xdr:row>36</xdr:row>
      <xdr:rowOff>101600</xdr:rowOff>
    </xdr:to>
    <xdr:sp macro="" textlink="">
      <xdr:nvSpPr>
        <xdr:cNvPr id="137" name="楕円 136">
          <a:extLst>
            <a:ext uri="{FF2B5EF4-FFF2-40B4-BE49-F238E27FC236}">
              <a16:creationId xmlns:a16="http://schemas.microsoft.com/office/drawing/2014/main" id="{81EEC27B-0600-4E4F-90BA-871333DD2C54}"/>
            </a:ext>
          </a:extLst>
        </xdr:cNvPr>
        <xdr:cNvSpPr/>
      </xdr:nvSpPr>
      <xdr:spPr>
        <a:xfrm>
          <a:off x="7810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50800</xdr:rowOff>
    </xdr:from>
    <xdr:to>
      <xdr:col>45</xdr:col>
      <xdr:colOff>177800</xdr:colOff>
      <xdr:row>36</xdr:row>
      <xdr:rowOff>50800</xdr:rowOff>
    </xdr:to>
    <xdr:cxnSp macro="">
      <xdr:nvCxnSpPr>
        <xdr:cNvPr id="138" name="直線コネクタ 137">
          <a:extLst>
            <a:ext uri="{FF2B5EF4-FFF2-40B4-BE49-F238E27FC236}">
              <a16:creationId xmlns:a16="http://schemas.microsoft.com/office/drawing/2014/main" id="{0222B71E-1AE0-40AF-BA39-FF0C5C0988D3}"/>
            </a:ext>
          </a:extLst>
        </xdr:cNvPr>
        <xdr:cNvCxnSpPr/>
      </xdr:nvCxnSpPr>
      <xdr:spPr>
        <a:xfrm>
          <a:off x="7861300" y="622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0</xdr:rowOff>
    </xdr:from>
    <xdr:to>
      <xdr:col>36</xdr:col>
      <xdr:colOff>165100</xdr:colOff>
      <xdr:row>36</xdr:row>
      <xdr:rowOff>101600</xdr:rowOff>
    </xdr:to>
    <xdr:sp macro="" textlink="">
      <xdr:nvSpPr>
        <xdr:cNvPr id="139" name="楕円 138">
          <a:extLst>
            <a:ext uri="{FF2B5EF4-FFF2-40B4-BE49-F238E27FC236}">
              <a16:creationId xmlns:a16="http://schemas.microsoft.com/office/drawing/2014/main" id="{5536B992-4910-4D5D-AE01-2EFBF2A74263}"/>
            </a:ext>
          </a:extLst>
        </xdr:cNvPr>
        <xdr:cNvSpPr/>
      </xdr:nvSpPr>
      <xdr:spPr>
        <a:xfrm>
          <a:off x="6921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50800</xdr:rowOff>
    </xdr:from>
    <xdr:to>
      <xdr:col>41</xdr:col>
      <xdr:colOff>50800</xdr:colOff>
      <xdr:row>36</xdr:row>
      <xdr:rowOff>50800</xdr:rowOff>
    </xdr:to>
    <xdr:cxnSp macro="">
      <xdr:nvCxnSpPr>
        <xdr:cNvPr id="140" name="直線コネクタ 139">
          <a:extLst>
            <a:ext uri="{FF2B5EF4-FFF2-40B4-BE49-F238E27FC236}">
              <a16:creationId xmlns:a16="http://schemas.microsoft.com/office/drawing/2014/main" id="{71E893FA-1A1D-4467-B7DC-6AAD5707613D}"/>
            </a:ext>
          </a:extLst>
        </xdr:cNvPr>
        <xdr:cNvCxnSpPr/>
      </xdr:nvCxnSpPr>
      <xdr:spPr>
        <a:xfrm>
          <a:off x="6972300" y="622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99077</xdr:rowOff>
    </xdr:from>
    <xdr:ext cx="469744" cy="259045"/>
    <xdr:sp macro="" textlink="">
      <xdr:nvSpPr>
        <xdr:cNvPr id="141" name="n_1aveValue【図書館】&#10;一人当たり面積">
          <a:extLst>
            <a:ext uri="{FF2B5EF4-FFF2-40B4-BE49-F238E27FC236}">
              <a16:creationId xmlns:a16="http://schemas.microsoft.com/office/drawing/2014/main" id="{1C8D77B5-710E-4936-AFD2-350666D0CAE7}"/>
            </a:ext>
          </a:extLst>
        </xdr:cNvPr>
        <xdr:cNvSpPr txBox="1"/>
      </xdr:nvSpPr>
      <xdr:spPr>
        <a:xfrm>
          <a:off x="9391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42" name="n_2aveValue【図書館】&#10;一人当たり面積">
          <a:extLst>
            <a:ext uri="{FF2B5EF4-FFF2-40B4-BE49-F238E27FC236}">
              <a16:creationId xmlns:a16="http://schemas.microsoft.com/office/drawing/2014/main" id="{B314ED5A-DCB0-45BA-9ACC-96373D39BB6A}"/>
            </a:ext>
          </a:extLst>
        </xdr:cNvPr>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43" name="n_3aveValue【図書館】&#10;一人当たり面積">
          <a:extLst>
            <a:ext uri="{FF2B5EF4-FFF2-40B4-BE49-F238E27FC236}">
              <a16:creationId xmlns:a16="http://schemas.microsoft.com/office/drawing/2014/main" id="{D88D24FB-8A5B-40FA-BCDF-71CC66DB4448}"/>
            </a:ext>
          </a:extLst>
        </xdr:cNvPr>
        <xdr:cNvSpPr txBox="1"/>
      </xdr:nvSpPr>
      <xdr:spPr>
        <a:xfrm>
          <a:off x="7626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111777</xdr:rowOff>
    </xdr:from>
    <xdr:ext cx="469744" cy="259045"/>
    <xdr:sp macro="" textlink="">
      <xdr:nvSpPr>
        <xdr:cNvPr id="144" name="n_4aveValue【図書館】&#10;一人当たり面積">
          <a:extLst>
            <a:ext uri="{FF2B5EF4-FFF2-40B4-BE49-F238E27FC236}">
              <a16:creationId xmlns:a16="http://schemas.microsoft.com/office/drawing/2014/main" id="{E9C3861A-C6FD-42D9-8151-39E6A45B4DEA}"/>
            </a:ext>
          </a:extLst>
        </xdr:cNvPr>
        <xdr:cNvSpPr txBox="1"/>
      </xdr:nvSpPr>
      <xdr:spPr>
        <a:xfrm>
          <a:off x="6737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118127</xdr:rowOff>
    </xdr:from>
    <xdr:ext cx="469744" cy="259045"/>
    <xdr:sp macro="" textlink="">
      <xdr:nvSpPr>
        <xdr:cNvPr id="145" name="n_1mainValue【図書館】&#10;一人当たり面積">
          <a:extLst>
            <a:ext uri="{FF2B5EF4-FFF2-40B4-BE49-F238E27FC236}">
              <a16:creationId xmlns:a16="http://schemas.microsoft.com/office/drawing/2014/main" id="{A713A659-35C7-4487-BD00-A164EFA54D20}"/>
            </a:ext>
          </a:extLst>
        </xdr:cNvPr>
        <xdr:cNvSpPr txBox="1"/>
      </xdr:nvSpPr>
      <xdr:spPr>
        <a:xfrm>
          <a:off x="9391727" y="594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118127</xdr:rowOff>
    </xdr:from>
    <xdr:ext cx="469744" cy="259045"/>
    <xdr:sp macro="" textlink="">
      <xdr:nvSpPr>
        <xdr:cNvPr id="146" name="n_2mainValue【図書館】&#10;一人当たり面積">
          <a:extLst>
            <a:ext uri="{FF2B5EF4-FFF2-40B4-BE49-F238E27FC236}">
              <a16:creationId xmlns:a16="http://schemas.microsoft.com/office/drawing/2014/main" id="{9796E542-FDB1-40CA-A1DD-3A659395C33D}"/>
            </a:ext>
          </a:extLst>
        </xdr:cNvPr>
        <xdr:cNvSpPr txBox="1"/>
      </xdr:nvSpPr>
      <xdr:spPr>
        <a:xfrm>
          <a:off x="8515427" y="594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118127</xdr:rowOff>
    </xdr:from>
    <xdr:ext cx="469744" cy="259045"/>
    <xdr:sp macro="" textlink="">
      <xdr:nvSpPr>
        <xdr:cNvPr id="147" name="n_3mainValue【図書館】&#10;一人当たり面積">
          <a:extLst>
            <a:ext uri="{FF2B5EF4-FFF2-40B4-BE49-F238E27FC236}">
              <a16:creationId xmlns:a16="http://schemas.microsoft.com/office/drawing/2014/main" id="{BADBD79E-89D6-48C5-A8E2-9AF374D2E9A0}"/>
            </a:ext>
          </a:extLst>
        </xdr:cNvPr>
        <xdr:cNvSpPr txBox="1"/>
      </xdr:nvSpPr>
      <xdr:spPr>
        <a:xfrm>
          <a:off x="7626427" y="594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118127</xdr:rowOff>
    </xdr:from>
    <xdr:ext cx="469744" cy="259045"/>
    <xdr:sp macro="" textlink="">
      <xdr:nvSpPr>
        <xdr:cNvPr id="148" name="n_4mainValue【図書館】&#10;一人当たり面積">
          <a:extLst>
            <a:ext uri="{FF2B5EF4-FFF2-40B4-BE49-F238E27FC236}">
              <a16:creationId xmlns:a16="http://schemas.microsoft.com/office/drawing/2014/main" id="{7DC99C0E-4FB2-4925-B55A-456E61E55C5E}"/>
            </a:ext>
          </a:extLst>
        </xdr:cNvPr>
        <xdr:cNvSpPr txBox="1"/>
      </xdr:nvSpPr>
      <xdr:spPr>
        <a:xfrm>
          <a:off x="6737427" y="594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E7CC60BE-EB8C-4FD1-AC4E-074C74C91F5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C8A635FD-34CF-48A8-9FB0-72031B67E75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21E9287D-9726-4CBD-80AF-C1AABE834A1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F90A4D41-32AE-46DA-886A-7535591A646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47ED2071-E2CC-43C1-987F-0DF1723F3BB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40E1A4FA-5FB8-4385-882B-540BD240003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EBE9D57A-377B-4545-9E2E-BEB9C9C9B57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BFF16A38-AB91-4221-AE8E-2D3FE7BE54B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78F48877-DAED-4D40-94F0-975A193EA27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963BC577-5369-41AE-8B38-28E826834A3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D06A04FF-5EF6-46C3-97FF-276A8DF1E70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A02E3679-BEB9-4881-931C-621CF0C52BB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9FFD4331-CB6A-4886-B170-85E7F34FB44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D0E47469-54CD-4947-A613-B75939EE037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7068138A-1973-4E12-8D36-A1D12A121D8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122F139E-8A32-4401-ABBD-4A49DE5D531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E4EEC591-621C-4D7C-BBFD-1EA188FFDA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ECC16856-15A0-4240-A302-E519EAFA997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FC6D361A-0616-44AA-9CA6-8A39EA3E6F0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8118CD82-4617-4AF3-8322-A45E371B2F3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285E277D-61DA-4BCC-A6EA-5D4DF43DD909}"/>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5BFD714F-131E-4B37-B1E5-F7E63CABFD5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F00007BE-2747-4DDF-A095-DB40F02F36BC}"/>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DF7DDAD0-6931-430D-ACA2-AF891AA8D56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63</xdr:row>
      <xdr:rowOff>55245</xdr:rowOff>
    </xdr:to>
    <xdr:cxnSp macro="">
      <xdr:nvCxnSpPr>
        <xdr:cNvPr id="173" name="直線コネクタ 172">
          <a:extLst>
            <a:ext uri="{FF2B5EF4-FFF2-40B4-BE49-F238E27FC236}">
              <a16:creationId xmlns:a16="http://schemas.microsoft.com/office/drawing/2014/main" id="{6222E2C6-6E0F-4E1F-9281-CFFD8DC837A5}"/>
            </a:ext>
          </a:extLst>
        </xdr:cNvPr>
        <xdr:cNvCxnSpPr/>
      </xdr:nvCxnSpPr>
      <xdr:spPr>
        <a:xfrm flipV="1">
          <a:off x="4634865" y="966787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7B330066-6572-42A4-8BF3-B919B61FD40D}"/>
            </a:ext>
          </a:extLst>
        </xdr:cNvPr>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5" name="直線コネクタ 174">
          <a:extLst>
            <a:ext uri="{FF2B5EF4-FFF2-40B4-BE49-F238E27FC236}">
              <a16:creationId xmlns:a16="http://schemas.microsoft.com/office/drawing/2014/main" id="{7457F821-9BC0-461E-AF49-8945E5FED353}"/>
            </a:ext>
          </a:extLst>
        </xdr:cNvPr>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10D070BE-0953-4789-9154-8F17D6A86A47}"/>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a:extLst>
            <a:ext uri="{FF2B5EF4-FFF2-40B4-BE49-F238E27FC236}">
              <a16:creationId xmlns:a16="http://schemas.microsoft.com/office/drawing/2014/main" id="{5AEBBC9C-D242-4A72-B93E-2E38CF756261}"/>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118127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7B823104-48C7-4F00-A233-B3ECE5AB0ABC}"/>
            </a:ext>
          </a:extLst>
        </xdr:cNvPr>
        <xdr:cNvSpPr txBox="1"/>
      </xdr:nvSpPr>
      <xdr:spPr>
        <a:xfrm>
          <a:off x="4673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79" name="フローチャート: 判断 178">
          <a:extLst>
            <a:ext uri="{FF2B5EF4-FFF2-40B4-BE49-F238E27FC236}">
              <a16:creationId xmlns:a16="http://schemas.microsoft.com/office/drawing/2014/main" id="{C6F6DE2F-2A0C-41F7-B2D1-0DB4C0B8DE85}"/>
            </a:ext>
          </a:extLst>
        </xdr:cNvPr>
        <xdr:cNvSpPr/>
      </xdr:nvSpPr>
      <xdr:spPr>
        <a:xfrm>
          <a:off x="4584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a:extLst>
            <a:ext uri="{FF2B5EF4-FFF2-40B4-BE49-F238E27FC236}">
              <a16:creationId xmlns:a16="http://schemas.microsoft.com/office/drawing/2014/main" id="{6F7AF07A-F2A5-45AE-B6F4-BD4BC417BC86}"/>
            </a:ext>
          </a:extLst>
        </xdr:cNvPr>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111125</xdr:rowOff>
    </xdr:from>
    <xdr:to>
      <xdr:col>15</xdr:col>
      <xdr:colOff>101600</xdr:colOff>
      <xdr:row>60</xdr:row>
      <xdr:rowOff>41275</xdr:rowOff>
    </xdr:to>
    <xdr:sp macro="" textlink="">
      <xdr:nvSpPr>
        <xdr:cNvPr id="181" name="フローチャート: 判断 180">
          <a:extLst>
            <a:ext uri="{FF2B5EF4-FFF2-40B4-BE49-F238E27FC236}">
              <a16:creationId xmlns:a16="http://schemas.microsoft.com/office/drawing/2014/main" id="{EAA99A12-383D-4E64-9F56-2851D213387B}"/>
            </a:ext>
          </a:extLst>
        </xdr:cNvPr>
        <xdr:cNvSpPr/>
      </xdr:nvSpPr>
      <xdr:spPr>
        <a:xfrm>
          <a:off x="2857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82550</xdr:rowOff>
    </xdr:from>
    <xdr:to>
      <xdr:col>10</xdr:col>
      <xdr:colOff>165100</xdr:colOff>
      <xdr:row>60</xdr:row>
      <xdr:rowOff>12700</xdr:rowOff>
    </xdr:to>
    <xdr:sp macro="" textlink="">
      <xdr:nvSpPr>
        <xdr:cNvPr id="182" name="フローチャート: 判断 181">
          <a:extLst>
            <a:ext uri="{FF2B5EF4-FFF2-40B4-BE49-F238E27FC236}">
              <a16:creationId xmlns:a16="http://schemas.microsoft.com/office/drawing/2014/main" id="{79FCD0C4-63C8-4AEE-88FC-29BBEF77A23F}"/>
            </a:ext>
          </a:extLst>
        </xdr:cNvPr>
        <xdr:cNvSpPr/>
      </xdr:nvSpPr>
      <xdr:spPr>
        <a:xfrm>
          <a:off x="1968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59690</xdr:rowOff>
    </xdr:from>
    <xdr:to>
      <xdr:col>6</xdr:col>
      <xdr:colOff>38100</xdr:colOff>
      <xdr:row>59</xdr:row>
      <xdr:rowOff>161290</xdr:rowOff>
    </xdr:to>
    <xdr:sp macro="" textlink="">
      <xdr:nvSpPr>
        <xdr:cNvPr id="183" name="フローチャート: 判断 182">
          <a:extLst>
            <a:ext uri="{FF2B5EF4-FFF2-40B4-BE49-F238E27FC236}">
              <a16:creationId xmlns:a16="http://schemas.microsoft.com/office/drawing/2014/main" id="{34F44253-42BD-4A01-B8D7-EF73C7D58A06}"/>
            </a:ext>
          </a:extLst>
        </xdr:cNvPr>
        <xdr:cNvSpPr/>
      </xdr:nvSpPr>
      <xdr:spPr>
        <a:xfrm>
          <a:off x="1079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0C7D10A-2B2B-4355-A4B1-EE49E0902CA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F03EAE7-459B-4074-AF04-D12D3FCACD0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AAFDF93-02D8-492C-AF74-EC8B17040DE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9E6C9CC-E51E-4814-97E9-F0DED96CA54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4C18F1C-24E9-4CE5-BB70-E8F6CC65518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23495</xdr:rowOff>
    </xdr:from>
    <xdr:to>
      <xdr:col>24</xdr:col>
      <xdr:colOff>114300</xdr:colOff>
      <xdr:row>57</xdr:row>
      <xdr:rowOff>125095</xdr:rowOff>
    </xdr:to>
    <xdr:sp macro="" textlink="">
      <xdr:nvSpPr>
        <xdr:cNvPr id="189" name="楕円 188">
          <a:extLst>
            <a:ext uri="{FF2B5EF4-FFF2-40B4-BE49-F238E27FC236}">
              <a16:creationId xmlns:a16="http://schemas.microsoft.com/office/drawing/2014/main" id="{0F014BEF-3F33-4AEE-841A-7817FBFDE840}"/>
            </a:ext>
          </a:extLst>
        </xdr:cNvPr>
        <xdr:cNvSpPr/>
      </xdr:nvSpPr>
      <xdr:spPr>
        <a:xfrm>
          <a:off x="45847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46372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AB2E177C-504F-427C-87FF-7A5ED24512E0}"/>
            </a:ext>
          </a:extLst>
        </xdr:cNvPr>
        <xdr:cNvSpPr txBox="1"/>
      </xdr:nvSpPr>
      <xdr:spPr>
        <a:xfrm>
          <a:off x="4673600"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149225</xdr:rowOff>
    </xdr:from>
    <xdr:to>
      <xdr:col>20</xdr:col>
      <xdr:colOff>38100</xdr:colOff>
      <xdr:row>57</xdr:row>
      <xdr:rowOff>79375</xdr:rowOff>
    </xdr:to>
    <xdr:sp macro="" textlink="">
      <xdr:nvSpPr>
        <xdr:cNvPr id="191" name="楕円 190">
          <a:extLst>
            <a:ext uri="{FF2B5EF4-FFF2-40B4-BE49-F238E27FC236}">
              <a16:creationId xmlns:a16="http://schemas.microsoft.com/office/drawing/2014/main" id="{F79B71B8-74CF-47BA-A127-72584390ABA1}"/>
            </a:ext>
          </a:extLst>
        </xdr:cNvPr>
        <xdr:cNvSpPr/>
      </xdr:nvSpPr>
      <xdr:spPr>
        <a:xfrm>
          <a:off x="37465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28575</xdr:rowOff>
    </xdr:from>
    <xdr:to>
      <xdr:col>24</xdr:col>
      <xdr:colOff>63500</xdr:colOff>
      <xdr:row>57</xdr:row>
      <xdr:rowOff>74295</xdr:rowOff>
    </xdr:to>
    <xdr:cxnSp macro="">
      <xdr:nvCxnSpPr>
        <xdr:cNvPr id="192" name="直線コネクタ 191">
          <a:extLst>
            <a:ext uri="{FF2B5EF4-FFF2-40B4-BE49-F238E27FC236}">
              <a16:creationId xmlns:a16="http://schemas.microsoft.com/office/drawing/2014/main" id="{A71C7C7D-B746-4138-8382-340ED4E659F9}"/>
            </a:ext>
          </a:extLst>
        </xdr:cNvPr>
        <xdr:cNvCxnSpPr/>
      </xdr:nvCxnSpPr>
      <xdr:spPr>
        <a:xfrm>
          <a:off x="3797300" y="98012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124460</xdr:rowOff>
    </xdr:from>
    <xdr:to>
      <xdr:col>15</xdr:col>
      <xdr:colOff>101600</xdr:colOff>
      <xdr:row>57</xdr:row>
      <xdr:rowOff>54610</xdr:rowOff>
    </xdr:to>
    <xdr:sp macro="" textlink="">
      <xdr:nvSpPr>
        <xdr:cNvPr id="193" name="楕円 192">
          <a:extLst>
            <a:ext uri="{FF2B5EF4-FFF2-40B4-BE49-F238E27FC236}">
              <a16:creationId xmlns:a16="http://schemas.microsoft.com/office/drawing/2014/main" id="{EB5F469C-9204-4E4A-B9CF-537DB7538FE1}"/>
            </a:ext>
          </a:extLst>
        </xdr:cNvPr>
        <xdr:cNvSpPr/>
      </xdr:nvSpPr>
      <xdr:spPr>
        <a:xfrm>
          <a:off x="2857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3810</xdr:rowOff>
    </xdr:from>
    <xdr:to>
      <xdr:col>19</xdr:col>
      <xdr:colOff>177800</xdr:colOff>
      <xdr:row>57</xdr:row>
      <xdr:rowOff>28575</xdr:rowOff>
    </xdr:to>
    <xdr:cxnSp macro="">
      <xdr:nvCxnSpPr>
        <xdr:cNvPr id="194" name="直線コネクタ 193">
          <a:extLst>
            <a:ext uri="{FF2B5EF4-FFF2-40B4-BE49-F238E27FC236}">
              <a16:creationId xmlns:a16="http://schemas.microsoft.com/office/drawing/2014/main" id="{519E5BDD-6604-4102-B17C-0D5E638F9929}"/>
            </a:ext>
          </a:extLst>
        </xdr:cNvPr>
        <xdr:cNvCxnSpPr/>
      </xdr:nvCxnSpPr>
      <xdr:spPr>
        <a:xfrm>
          <a:off x="2908300" y="97764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76835</xdr:rowOff>
    </xdr:from>
    <xdr:to>
      <xdr:col>10</xdr:col>
      <xdr:colOff>165100</xdr:colOff>
      <xdr:row>57</xdr:row>
      <xdr:rowOff>6985</xdr:rowOff>
    </xdr:to>
    <xdr:sp macro="" textlink="">
      <xdr:nvSpPr>
        <xdr:cNvPr id="195" name="楕円 194">
          <a:extLst>
            <a:ext uri="{FF2B5EF4-FFF2-40B4-BE49-F238E27FC236}">
              <a16:creationId xmlns:a16="http://schemas.microsoft.com/office/drawing/2014/main" id="{18332CA7-687A-428D-BA9C-466E830C3E69}"/>
            </a:ext>
          </a:extLst>
        </xdr:cNvPr>
        <xdr:cNvSpPr/>
      </xdr:nvSpPr>
      <xdr:spPr>
        <a:xfrm>
          <a:off x="1968500" y="96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127635</xdr:rowOff>
    </xdr:from>
    <xdr:to>
      <xdr:col>15</xdr:col>
      <xdr:colOff>50800</xdr:colOff>
      <xdr:row>57</xdr:row>
      <xdr:rowOff>3810</xdr:rowOff>
    </xdr:to>
    <xdr:cxnSp macro="">
      <xdr:nvCxnSpPr>
        <xdr:cNvPr id="196" name="直線コネクタ 195">
          <a:extLst>
            <a:ext uri="{FF2B5EF4-FFF2-40B4-BE49-F238E27FC236}">
              <a16:creationId xmlns:a16="http://schemas.microsoft.com/office/drawing/2014/main" id="{018A2E31-126F-4986-8005-56F5C8A4E6CD}"/>
            </a:ext>
          </a:extLst>
        </xdr:cNvPr>
        <xdr:cNvCxnSpPr/>
      </xdr:nvCxnSpPr>
      <xdr:spPr>
        <a:xfrm>
          <a:off x="2019300" y="972883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34925</xdr:rowOff>
    </xdr:from>
    <xdr:to>
      <xdr:col>6</xdr:col>
      <xdr:colOff>38100</xdr:colOff>
      <xdr:row>56</xdr:row>
      <xdr:rowOff>136525</xdr:rowOff>
    </xdr:to>
    <xdr:sp macro="" textlink="">
      <xdr:nvSpPr>
        <xdr:cNvPr id="197" name="楕円 196">
          <a:extLst>
            <a:ext uri="{FF2B5EF4-FFF2-40B4-BE49-F238E27FC236}">
              <a16:creationId xmlns:a16="http://schemas.microsoft.com/office/drawing/2014/main" id="{A69050FB-8767-4E42-B5E2-B4534181E6F7}"/>
            </a:ext>
          </a:extLst>
        </xdr:cNvPr>
        <xdr:cNvSpPr/>
      </xdr:nvSpPr>
      <xdr:spPr>
        <a:xfrm>
          <a:off x="1079500" y="96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85725</xdr:rowOff>
    </xdr:from>
    <xdr:to>
      <xdr:col>10</xdr:col>
      <xdr:colOff>114300</xdr:colOff>
      <xdr:row>56</xdr:row>
      <xdr:rowOff>127635</xdr:rowOff>
    </xdr:to>
    <xdr:cxnSp macro="">
      <xdr:nvCxnSpPr>
        <xdr:cNvPr id="198" name="直線コネクタ 197">
          <a:extLst>
            <a:ext uri="{FF2B5EF4-FFF2-40B4-BE49-F238E27FC236}">
              <a16:creationId xmlns:a16="http://schemas.microsoft.com/office/drawing/2014/main" id="{BF736546-1D3F-4A20-8446-044D316E3BBB}"/>
            </a:ext>
          </a:extLst>
        </xdr:cNvPr>
        <xdr:cNvCxnSpPr/>
      </xdr:nvCxnSpPr>
      <xdr:spPr>
        <a:xfrm>
          <a:off x="1130300" y="96869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199" name="n_1aveValue【体育館・プール】&#10;有形固定資産減価償却率">
          <a:extLst>
            <a:ext uri="{FF2B5EF4-FFF2-40B4-BE49-F238E27FC236}">
              <a16:creationId xmlns:a16="http://schemas.microsoft.com/office/drawing/2014/main" id="{736ADBAB-F4BE-4AB7-BB02-E790BD305612}"/>
            </a:ext>
          </a:extLst>
        </xdr:cNvPr>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32402</xdr:rowOff>
    </xdr:from>
    <xdr:ext cx="405111" cy="259045"/>
    <xdr:sp macro="" textlink="">
      <xdr:nvSpPr>
        <xdr:cNvPr id="200" name="n_2aveValue【体育館・プール】&#10;有形固定資産減価償却率">
          <a:extLst>
            <a:ext uri="{FF2B5EF4-FFF2-40B4-BE49-F238E27FC236}">
              <a16:creationId xmlns:a16="http://schemas.microsoft.com/office/drawing/2014/main" id="{3430375B-79EC-43F0-A24E-13DA38DA309C}"/>
            </a:ext>
          </a:extLst>
        </xdr:cNvPr>
        <xdr:cNvSpPr txBox="1"/>
      </xdr:nvSpPr>
      <xdr:spPr>
        <a:xfrm>
          <a:off x="2705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3827</xdr:rowOff>
    </xdr:from>
    <xdr:ext cx="405111" cy="259045"/>
    <xdr:sp macro="" textlink="">
      <xdr:nvSpPr>
        <xdr:cNvPr id="201" name="n_3aveValue【体育館・プール】&#10;有形固定資産減価償却率">
          <a:extLst>
            <a:ext uri="{FF2B5EF4-FFF2-40B4-BE49-F238E27FC236}">
              <a16:creationId xmlns:a16="http://schemas.microsoft.com/office/drawing/2014/main" id="{993CF4F7-BF6D-464A-A7E6-C670ACC96612}"/>
            </a:ext>
          </a:extLst>
        </xdr:cNvPr>
        <xdr:cNvSpPr txBox="1"/>
      </xdr:nvSpPr>
      <xdr:spPr>
        <a:xfrm>
          <a:off x="1816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152417</xdr:rowOff>
    </xdr:from>
    <xdr:ext cx="405111" cy="259045"/>
    <xdr:sp macro="" textlink="">
      <xdr:nvSpPr>
        <xdr:cNvPr id="202" name="n_4aveValue【体育館・プール】&#10;有形固定資産減価償却率">
          <a:extLst>
            <a:ext uri="{FF2B5EF4-FFF2-40B4-BE49-F238E27FC236}">
              <a16:creationId xmlns:a16="http://schemas.microsoft.com/office/drawing/2014/main" id="{84785923-436C-4688-83A1-47BE865512C3}"/>
            </a:ext>
          </a:extLst>
        </xdr:cNvPr>
        <xdr:cNvSpPr txBox="1"/>
      </xdr:nvSpPr>
      <xdr:spPr>
        <a:xfrm>
          <a:off x="9277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95902</xdr:rowOff>
    </xdr:from>
    <xdr:ext cx="405111" cy="259045"/>
    <xdr:sp macro="" textlink="">
      <xdr:nvSpPr>
        <xdr:cNvPr id="203" name="n_1mainValue【体育館・プール】&#10;有形固定資産減価償却率">
          <a:extLst>
            <a:ext uri="{FF2B5EF4-FFF2-40B4-BE49-F238E27FC236}">
              <a16:creationId xmlns:a16="http://schemas.microsoft.com/office/drawing/2014/main" id="{B87539BD-423C-41ED-BD3B-86A533B22CDA}"/>
            </a:ext>
          </a:extLst>
        </xdr:cNvPr>
        <xdr:cNvSpPr txBox="1"/>
      </xdr:nvSpPr>
      <xdr:spPr>
        <a:xfrm>
          <a:off x="3582044" y="952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71137</xdr:rowOff>
    </xdr:from>
    <xdr:ext cx="405111" cy="259045"/>
    <xdr:sp macro="" textlink="">
      <xdr:nvSpPr>
        <xdr:cNvPr id="204" name="n_2mainValue【体育館・プール】&#10;有形固定資産減価償却率">
          <a:extLst>
            <a:ext uri="{FF2B5EF4-FFF2-40B4-BE49-F238E27FC236}">
              <a16:creationId xmlns:a16="http://schemas.microsoft.com/office/drawing/2014/main" id="{9507F331-D204-463B-8409-556205E3CD35}"/>
            </a:ext>
          </a:extLst>
        </xdr:cNvPr>
        <xdr:cNvSpPr txBox="1"/>
      </xdr:nvSpPr>
      <xdr:spPr>
        <a:xfrm>
          <a:off x="2705744" y="950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23512</xdr:rowOff>
    </xdr:from>
    <xdr:ext cx="405111" cy="259045"/>
    <xdr:sp macro="" textlink="">
      <xdr:nvSpPr>
        <xdr:cNvPr id="205" name="n_3mainValue【体育館・プール】&#10;有形固定資産減価償却率">
          <a:extLst>
            <a:ext uri="{FF2B5EF4-FFF2-40B4-BE49-F238E27FC236}">
              <a16:creationId xmlns:a16="http://schemas.microsoft.com/office/drawing/2014/main" id="{D468C949-7050-4C31-817F-532C32391BE6}"/>
            </a:ext>
          </a:extLst>
        </xdr:cNvPr>
        <xdr:cNvSpPr txBox="1"/>
      </xdr:nvSpPr>
      <xdr:spPr>
        <a:xfrm>
          <a:off x="1816744" y="945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153052</xdr:rowOff>
    </xdr:from>
    <xdr:ext cx="405111" cy="259045"/>
    <xdr:sp macro="" textlink="">
      <xdr:nvSpPr>
        <xdr:cNvPr id="206" name="n_4mainValue【体育館・プール】&#10;有形固定資産減価償却率">
          <a:extLst>
            <a:ext uri="{FF2B5EF4-FFF2-40B4-BE49-F238E27FC236}">
              <a16:creationId xmlns:a16="http://schemas.microsoft.com/office/drawing/2014/main" id="{906547DB-996C-4B26-971C-043E5CE4D202}"/>
            </a:ext>
          </a:extLst>
        </xdr:cNvPr>
        <xdr:cNvSpPr txBox="1"/>
      </xdr:nvSpPr>
      <xdr:spPr>
        <a:xfrm>
          <a:off x="927744" y="941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2B67D55-FDE0-48C6-BCC7-5EB2D376882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4134AE3B-5E86-4073-BC95-949494B5B8C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CEF7E58C-98E6-46E6-AF7C-78198E10F29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71767911-E202-466E-9DA8-5A4FCFD2157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9F03D68E-4D8E-4C7D-A703-2BA003EE1A5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9EF8031D-ACB8-4853-8DEC-11E2CC92589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B699F0B2-9186-443A-A7C6-7717E4396D6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1B541BA4-1A3B-46F1-BA80-85B7364CD28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4567297A-782A-41CC-AAF2-C24C2EBCC35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769DFEB2-35A7-4ADF-AE38-B3DA1F393AA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7D480C24-3A12-402B-8FC3-B685EDEADF7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B0334D0B-9C00-4D3B-8831-7828CEAFB08B}"/>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EDEF6E96-988B-46F9-AC4E-AB47CB57DE6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7997721B-D0CA-4777-BD5C-8661129624D7}"/>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DFA73DF-E08B-47D4-B423-80262D5B751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A10E8C42-4664-4A61-8848-9D8DFCB2392B}"/>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C19733BD-F68B-4CCC-BEE8-33B8F4C5FA4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47EBB76D-D60A-4CD0-AAC6-A36F6369FCB6}"/>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AA6F0131-4D33-4EAA-99F5-44AAC95E40F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33441080-96A9-4136-A5C2-D2F48924DA56}"/>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5B40A958-6175-4A24-8031-AEFB938490A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FA7BEF1C-75A4-4277-9596-FA94C2D2999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4E21417E-1F78-4A4F-BF79-1C6F2FC8BB8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83820</xdr:rowOff>
    </xdr:from>
    <xdr:to>
      <xdr:col>54</xdr:col>
      <xdr:colOff>189865</xdr:colOff>
      <xdr:row>63</xdr:row>
      <xdr:rowOff>41910</xdr:rowOff>
    </xdr:to>
    <xdr:cxnSp macro="">
      <xdr:nvCxnSpPr>
        <xdr:cNvPr id="230" name="直線コネクタ 229">
          <a:extLst>
            <a:ext uri="{FF2B5EF4-FFF2-40B4-BE49-F238E27FC236}">
              <a16:creationId xmlns:a16="http://schemas.microsoft.com/office/drawing/2014/main" id="{5F3353CB-C922-4764-8334-4953CA9E463F}"/>
            </a:ext>
          </a:extLst>
        </xdr:cNvPr>
        <xdr:cNvCxnSpPr/>
      </xdr:nvCxnSpPr>
      <xdr:spPr>
        <a:xfrm flipV="1">
          <a:off x="10476865" y="96850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31" name="【体育館・プール】&#10;一人当たり面積最小値テキスト">
          <a:extLst>
            <a:ext uri="{FF2B5EF4-FFF2-40B4-BE49-F238E27FC236}">
              <a16:creationId xmlns:a16="http://schemas.microsoft.com/office/drawing/2014/main" id="{4FC8771C-BA2B-4005-8A3C-D2313424644B}"/>
            </a:ext>
          </a:extLst>
        </xdr:cNvPr>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32" name="直線コネクタ 231">
          <a:extLst>
            <a:ext uri="{FF2B5EF4-FFF2-40B4-BE49-F238E27FC236}">
              <a16:creationId xmlns:a16="http://schemas.microsoft.com/office/drawing/2014/main" id="{9FF6DBCF-82B9-4B26-BAAE-F04BF28C9763}"/>
            </a:ext>
          </a:extLst>
        </xdr:cNvPr>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30497</xdr:rowOff>
    </xdr:from>
    <xdr:ext cx="469744" cy="259045"/>
    <xdr:sp macro="" textlink="">
      <xdr:nvSpPr>
        <xdr:cNvPr id="233" name="【体育館・プール】&#10;一人当たり面積最大値テキスト">
          <a:extLst>
            <a:ext uri="{FF2B5EF4-FFF2-40B4-BE49-F238E27FC236}">
              <a16:creationId xmlns:a16="http://schemas.microsoft.com/office/drawing/2014/main" id="{B0849F40-A327-41C4-89C2-3A8457694497}"/>
            </a:ext>
          </a:extLst>
        </xdr:cNvPr>
        <xdr:cNvSpPr txBox="1"/>
      </xdr:nvSpPr>
      <xdr:spPr>
        <a:xfrm>
          <a:off x="10515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83820</xdr:rowOff>
    </xdr:from>
    <xdr:to>
      <xdr:col>55</xdr:col>
      <xdr:colOff>88900</xdr:colOff>
      <xdr:row>56</xdr:row>
      <xdr:rowOff>83820</xdr:rowOff>
    </xdr:to>
    <xdr:cxnSp macro="">
      <xdr:nvCxnSpPr>
        <xdr:cNvPr id="234" name="直線コネクタ 233">
          <a:extLst>
            <a:ext uri="{FF2B5EF4-FFF2-40B4-BE49-F238E27FC236}">
              <a16:creationId xmlns:a16="http://schemas.microsoft.com/office/drawing/2014/main" id="{85CE1A26-52E9-4214-888F-35E73C938FD8}"/>
            </a:ext>
          </a:extLst>
        </xdr:cNvPr>
        <xdr:cNvCxnSpPr/>
      </xdr:nvCxnSpPr>
      <xdr:spPr>
        <a:xfrm>
          <a:off x="10388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235" name="【体育館・プール】&#10;一人当たり面積平均値テキスト">
          <a:extLst>
            <a:ext uri="{FF2B5EF4-FFF2-40B4-BE49-F238E27FC236}">
              <a16:creationId xmlns:a16="http://schemas.microsoft.com/office/drawing/2014/main" id="{8C3BF67E-3178-44D2-AA10-56CB32B834D8}"/>
            </a:ext>
          </a:extLst>
        </xdr:cNvPr>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36" name="フローチャート: 判断 235">
          <a:extLst>
            <a:ext uri="{FF2B5EF4-FFF2-40B4-BE49-F238E27FC236}">
              <a16:creationId xmlns:a16="http://schemas.microsoft.com/office/drawing/2014/main" id="{20D5089E-DAAE-4ABD-AF0A-5CE07F11DFB5}"/>
            </a:ext>
          </a:extLst>
        </xdr:cNvPr>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xdr:rowOff>
    </xdr:from>
    <xdr:to>
      <xdr:col>50</xdr:col>
      <xdr:colOff>165100</xdr:colOff>
      <xdr:row>61</xdr:row>
      <xdr:rowOff>111760</xdr:rowOff>
    </xdr:to>
    <xdr:sp macro="" textlink="">
      <xdr:nvSpPr>
        <xdr:cNvPr id="237" name="フローチャート: 判断 236">
          <a:extLst>
            <a:ext uri="{FF2B5EF4-FFF2-40B4-BE49-F238E27FC236}">
              <a16:creationId xmlns:a16="http://schemas.microsoft.com/office/drawing/2014/main" id="{32E8A479-44C9-4BDC-B898-13B8C59ED711}"/>
            </a:ext>
          </a:extLst>
        </xdr:cNvPr>
        <xdr:cNvSpPr/>
      </xdr:nvSpPr>
      <xdr:spPr>
        <a:xfrm>
          <a:off x="95885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2540</xdr:rowOff>
    </xdr:from>
    <xdr:to>
      <xdr:col>46</xdr:col>
      <xdr:colOff>38100</xdr:colOff>
      <xdr:row>61</xdr:row>
      <xdr:rowOff>104140</xdr:rowOff>
    </xdr:to>
    <xdr:sp macro="" textlink="">
      <xdr:nvSpPr>
        <xdr:cNvPr id="238" name="フローチャート: 判断 237">
          <a:extLst>
            <a:ext uri="{FF2B5EF4-FFF2-40B4-BE49-F238E27FC236}">
              <a16:creationId xmlns:a16="http://schemas.microsoft.com/office/drawing/2014/main" id="{CC07F53B-C10A-429F-8241-55A1994DAE1A}"/>
            </a:ext>
          </a:extLst>
        </xdr:cNvPr>
        <xdr:cNvSpPr/>
      </xdr:nvSpPr>
      <xdr:spPr>
        <a:xfrm>
          <a:off x="8699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13970</xdr:rowOff>
    </xdr:from>
    <xdr:to>
      <xdr:col>41</xdr:col>
      <xdr:colOff>101600</xdr:colOff>
      <xdr:row>61</xdr:row>
      <xdr:rowOff>115570</xdr:rowOff>
    </xdr:to>
    <xdr:sp macro="" textlink="">
      <xdr:nvSpPr>
        <xdr:cNvPr id="239" name="フローチャート: 判断 238">
          <a:extLst>
            <a:ext uri="{FF2B5EF4-FFF2-40B4-BE49-F238E27FC236}">
              <a16:creationId xmlns:a16="http://schemas.microsoft.com/office/drawing/2014/main" id="{D8623D2B-11AB-4DEC-A5CD-0F794EC61667}"/>
            </a:ext>
          </a:extLst>
        </xdr:cNvPr>
        <xdr:cNvSpPr/>
      </xdr:nvSpPr>
      <xdr:spPr>
        <a:xfrm>
          <a:off x="7810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166370</xdr:rowOff>
    </xdr:from>
    <xdr:to>
      <xdr:col>36</xdr:col>
      <xdr:colOff>165100</xdr:colOff>
      <xdr:row>61</xdr:row>
      <xdr:rowOff>96520</xdr:rowOff>
    </xdr:to>
    <xdr:sp macro="" textlink="">
      <xdr:nvSpPr>
        <xdr:cNvPr id="240" name="フローチャート: 判断 239">
          <a:extLst>
            <a:ext uri="{FF2B5EF4-FFF2-40B4-BE49-F238E27FC236}">
              <a16:creationId xmlns:a16="http://schemas.microsoft.com/office/drawing/2014/main" id="{E863522B-AEC4-491E-9843-862CA38CD9BB}"/>
            </a:ext>
          </a:extLst>
        </xdr:cNvPr>
        <xdr:cNvSpPr/>
      </xdr:nvSpPr>
      <xdr:spPr>
        <a:xfrm>
          <a:off x="6921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8CAC5B7-84FE-42BC-AA85-4FE285FC50B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6444844-70C6-4B72-8078-422A1F1754E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628A575-2030-4216-B38E-A5CDEB6DC73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C4217E3-D77A-4C68-8F4F-7763AE4F2B9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3F2E9202-76D7-4067-A4F2-56B4D3FC8BB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166370</xdr:rowOff>
    </xdr:from>
    <xdr:to>
      <xdr:col>55</xdr:col>
      <xdr:colOff>50800</xdr:colOff>
      <xdr:row>61</xdr:row>
      <xdr:rowOff>96520</xdr:rowOff>
    </xdr:to>
    <xdr:sp macro="" textlink="">
      <xdr:nvSpPr>
        <xdr:cNvPr id="246" name="楕円 245">
          <a:extLst>
            <a:ext uri="{FF2B5EF4-FFF2-40B4-BE49-F238E27FC236}">
              <a16:creationId xmlns:a16="http://schemas.microsoft.com/office/drawing/2014/main" id="{CC03C06F-92B9-4411-A9C0-BDAB17FEACA8}"/>
            </a:ext>
          </a:extLst>
        </xdr:cNvPr>
        <xdr:cNvSpPr/>
      </xdr:nvSpPr>
      <xdr:spPr>
        <a:xfrm>
          <a:off x="104267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17797</xdr:rowOff>
    </xdr:from>
    <xdr:ext cx="469744" cy="259045"/>
    <xdr:sp macro="" textlink="">
      <xdr:nvSpPr>
        <xdr:cNvPr id="247" name="【体育館・プール】&#10;一人当たり面積該当値テキスト">
          <a:extLst>
            <a:ext uri="{FF2B5EF4-FFF2-40B4-BE49-F238E27FC236}">
              <a16:creationId xmlns:a16="http://schemas.microsoft.com/office/drawing/2014/main" id="{0A410B14-EEAB-4469-9E71-06F9B41C62BC}"/>
            </a:ext>
          </a:extLst>
        </xdr:cNvPr>
        <xdr:cNvSpPr txBox="1"/>
      </xdr:nvSpPr>
      <xdr:spPr>
        <a:xfrm>
          <a:off x="10515600"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170180</xdr:rowOff>
    </xdr:from>
    <xdr:to>
      <xdr:col>50</xdr:col>
      <xdr:colOff>165100</xdr:colOff>
      <xdr:row>61</xdr:row>
      <xdr:rowOff>100330</xdr:rowOff>
    </xdr:to>
    <xdr:sp macro="" textlink="">
      <xdr:nvSpPr>
        <xdr:cNvPr id="248" name="楕円 247">
          <a:extLst>
            <a:ext uri="{FF2B5EF4-FFF2-40B4-BE49-F238E27FC236}">
              <a16:creationId xmlns:a16="http://schemas.microsoft.com/office/drawing/2014/main" id="{C14AC07A-4A24-4A48-95EB-9C048659F434}"/>
            </a:ext>
          </a:extLst>
        </xdr:cNvPr>
        <xdr:cNvSpPr/>
      </xdr:nvSpPr>
      <xdr:spPr>
        <a:xfrm>
          <a:off x="9588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45720</xdr:rowOff>
    </xdr:from>
    <xdr:to>
      <xdr:col>55</xdr:col>
      <xdr:colOff>0</xdr:colOff>
      <xdr:row>61</xdr:row>
      <xdr:rowOff>49530</xdr:rowOff>
    </xdr:to>
    <xdr:cxnSp macro="">
      <xdr:nvCxnSpPr>
        <xdr:cNvPr id="249" name="直線コネクタ 248">
          <a:extLst>
            <a:ext uri="{FF2B5EF4-FFF2-40B4-BE49-F238E27FC236}">
              <a16:creationId xmlns:a16="http://schemas.microsoft.com/office/drawing/2014/main" id="{F466AC50-6B3D-43F5-87F1-F90408271A1E}"/>
            </a:ext>
          </a:extLst>
        </xdr:cNvPr>
        <xdr:cNvCxnSpPr/>
      </xdr:nvCxnSpPr>
      <xdr:spPr>
        <a:xfrm flipV="1">
          <a:off x="9639300" y="105041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162560</xdr:rowOff>
    </xdr:from>
    <xdr:to>
      <xdr:col>46</xdr:col>
      <xdr:colOff>38100</xdr:colOff>
      <xdr:row>61</xdr:row>
      <xdr:rowOff>92710</xdr:rowOff>
    </xdr:to>
    <xdr:sp macro="" textlink="">
      <xdr:nvSpPr>
        <xdr:cNvPr id="250" name="楕円 249">
          <a:extLst>
            <a:ext uri="{FF2B5EF4-FFF2-40B4-BE49-F238E27FC236}">
              <a16:creationId xmlns:a16="http://schemas.microsoft.com/office/drawing/2014/main" id="{5AC38AAB-FE9C-416B-8F8F-644F1F8F310B}"/>
            </a:ext>
          </a:extLst>
        </xdr:cNvPr>
        <xdr:cNvSpPr/>
      </xdr:nvSpPr>
      <xdr:spPr>
        <a:xfrm>
          <a:off x="8699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41910</xdr:rowOff>
    </xdr:from>
    <xdr:to>
      <xdr:col>50</xdr:col>
      <xdr:colOff>114300</xdr:colOff>
      <xdr:row>61</xdr:row>
      <xdr:rowOff>49530</xdr:rowOff>
    </xdr:to>
    <xdr:cxnSp macro="">
      <xdr:nvCxnSpPr>
        <xdr:cNvPr id="251" name="直線コネクタ 250">
          <a:extLst>
            <a:ext uri="{FF2B5EF4-FFF2-40B4-BE49-F238E27FC236}">
              <a16:creationId xmlns:a16="http://schemas.microsoft.com/office/drawing/2014/main" id="{848F1BDC-89B8-4E1F-8C4F-84B74EB7D40A}"/>
            </a:ext>
          </a:extLst>
        </xdr:cNvPr>
        <xdr:cNvCxnSpPr/>
      </xdr:nvCxnSpPr>
      <xdr:spPr>
        <a:xfrm>
          <a:off x="8750300" y="10500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162560</xdr:rowOff>
    </xdr:from>
    <xdr:to>
      <xdr:col>41</xdr:col>
      <xdr:colOff>101600</xdr:colOff>
      <xdr:row>61</xdr:row>
      <xdr:rowOff>92710</xdr:rowOff>
    </xdr:to>
    <xdr:sp macro="" textlink="">
      <xdr:nvSpPr>
        <xdr:cNvPr id="252" name="楕円 251">
          <a:extLst>
            <a:ext uri="{FF2B5EF4-FFF2-40B4-BE49-F238E27FC236}">
              <a16:creationId xmlns:a16="http://schemas.microsoft.com/office/drawing/2014/main" id="{32A6F116-C296-47D5-925C-BD6EFC7DB00C}"/>
            </a:ext>
          </a:extLst>
        </xdr:cNvPr>
        <xdr:cNvSpPr/>
      </xdr:nvSpPr>
      <xdr:spPr>
        <a:xfrm>
          <a:off x="7810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41910</xdr:rowOff>
    </xdr:from>
    <xdr:to>
      <xdr:col>45</xdr:col>
      <xdr:colOff>177800</xdr:colOff>
      <xdr:row>61</xdr:row>
      <xdr:rowOff>41910</xdr:rowOff>
    </xdr:to>
    <xdr:cxnSp macro="">
      <xdr:nvCxnSpPr>
        <xdr:cNvPr id="253" name="直線コネクタ 252">
          <a:extLst>
            <a:ext uri="{FF2B5EF4-FFF2-40B4-BE49-F238E27FC236}">
              <a16:creationId xmlns:a16="http://schemas.microsoft.com/office/drawing/2014/main" id="{16E1E422-95E7-4D86-8205-26E1F0417CFA}"/>
            </a:ext>
          </a:extLst>
        </xdr:cNvPr>
        <xdr:cNvCxnSpPr/>
      </xdr:nvCxnSpPr>
      <xdr:spPr>
        <a:xfrm>
          <a:off x="7861300" y="10500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40640</xdr:rowOff>
    </xdr:from>
    <xdr:to>
      <xdr:col>36</xdr:col>
      <xdr:colOff>165100</xdr:colOff>
      <xdr:row>61</xdr:row>
      <xdr:rowOff>142240</xdr:rowOff>
    </xdr:to>
    <xdr:sp macro="" textlink="">
      <xdr:nvSpPr>
        <xdr:cNvPr id="254" name="楕円 253">
          <a:extLst>
            <a:ext uri="{FF2B5EF4-FFF2-40B4-BE49-F238E27FC236}">
              <a16:creationId xmlns:a16="http://schemas.microsoft.com/office/drawing/2014/main" id="{A54DDD7D-CED8-477D-B0B8-B1E23AD00E56}"/>
            </a:ext>
          </a:extLst>
        </xdr:cNvPr>
        <xdr:cNvSpPr/>
      </xdr:nvSpPr>
      <xdr:spPr>
        <a:xfrm>
          <a:off x="6921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41910</xdr:rowOff>
    </xdr:from>
    <xdr:to>
      <xdr:col>41</xdr:col>
      <xdr:colOff>50800</xdr:colOff>
      <xdr:row>61</xdr:row>
      <xdr:rowOff>91440</xdr:rowOff>
    </xdr:to>
    <xdr:cxnSp macro="">
      <xdr:nvCxnSpPr>
        <xdr:cNvPr id="255" name="直線コネクタ 254">
          <a:extLst>
            <a:ext uri="{FF2B5EF4-FFF2-40B4-BE49-F238E27FC236}">
              <a16:creationId xmlns:a16="http://schemas.microsoft.com/office/drawing/2014/main" id="{9DBA3E8A-64BB-429C-8267-3C58B0B539EC}"/>
            </a:ext>
          </a:extLst>
        </xdr:cNvPr>
        <xdr:cNvCxnSpPr/>
      </xdr:nvCxnSpPr>
      <xdr:spPr>
        <a:xfrm flipV="1">
          <a:off x="6972300" y="105003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102887</xdr:rowOff>
    </xdr:from>
    <xdr:ext cx="469744" cy="259045"/>
    <xdr:sp macro="" textlink="">
      <xdr:nvSpPr>
        <xdr:cNvPr id="256" name="n_1aveValue【体育館・プール】&#10;一人当たり面積">
          <a:extLst>
            <a:ext uri="{FF2B5EF4-FFF2-40B4-BE49-F238E27FC236}">
              <a16:creationId xmlns:a16="http://schemas.microsoft.com/office/drawing/2014/main" id="{AF2C67D0-1C50-435E-8448-02676B787B3B}"/>
            </a:ext>
          </a:extLst>
        </xdr:cNvPr>
        <xdr:cNvSpPr txBox="1"/>
      </xdr:nvSpPr>
      <xdr:spPr>
        <a:xfrm>
          <a:off x="9391727" y="1056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95267</xdr:rowOff>
    </xdr:from>
    <xdr:ext cx="469744" cy="259045"/>
    <xdr:sp macro="" textlink="">
      <xdr:nvSpPr>
        <xdr:cNvPr id="257" name="n_2aveValue【体育館・プール】&#10;一人当たり面積">
          <a:extLst>
            <a:ext uri="{FF2B5EF4-FFF2-40B4-BE49-F238E27FC236}">
              <a16:creationId xmlns:a16="http://schemas.microsoft.com/office/drawing/2014/main" id="{4C0221DA-3019-4DBA-89AA-A521820B23FF}"/>
            </a:ext>
          </a:extLst>
        </xdr:cNvPr>
        <xdr:cNvSpPr txBox="1"/>
      </xdr:nvSpPr>
      <xdr:spPr>
        <a:xfrm>
          <a:off x="8515427" y="105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106697</xdr:rowOff>
    </xdr:from>
    <xdr:ext cx="469744" cy="259045"/>
    <xdr:sp macro="" textlink="">
      <xdr:nvSpPr>
        <xdr:cNvPr id="258" name="n_3aveValue【体育館・プール】&#10;一人当たり面積">
          <a:extLst>
            <a:ext uri="{FF2B5EF4-FFF2-40B4-BE49-F238E27FC236}">
              <a16:creationId xmlns:a16="http://schemas.microsoft.com/office/drawing/2014/main" id="{3969553C-299E-4C01-9457-72BA2F3F2FBB}"/>
            </a:ext>
          </a:extLst>
        </xdr:cNvPr>
        <xdr:cNvSpPr txBox="1"/>
      </xdr:nvSpPr>
      <xdr:spPr>
        <a:xfrm>
          <a:off x="7626427" y="1056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113047</xdr:rowOff>
    </xdr:from>
    <xdr:ext cx="469744" cy="259045"/>
    <xdr:sp macro="" textlink="">
      <xdr:nvSpPr>
        <xdr:cNvPr id="259" name="n_4aveValue【体育館・プール】&#10;一人当たり面積">
          <a:extLst>
            <a:ext uri="{FF2B5EF4-FFF2-40B4-BE49-F238E27FC236}">
              <a16:creationId xmlns:a16="http://schemas.microsoft.com/office/drawing/2014/main" id="{6A006A07-0E77-48DE-8684-FE19BAED06B6}"/>
            </a:ext>
          </a:extLst>
        </xdr:cNvPr>
        <xdr:cNvSpPr txBox="1"/>
      </xdr:nvSpPr>
      <xdr:spPr>
        <a:xfrm>
          <a:off x="6737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116857</xdr:rowOff>
    </xdr:from>
    <xdr:ext cx="469744" cy="259045"/>
    <xdr:sp macro="" textlink="">
      <xdr:nvSpPr>
        <xdr:cNvPr id="260" name="n_1mainValue【体育館・プール】&#10;一人当たり面積">
          <a:extLst>
            <a:ext uri="{FF2B5EF4-FFF2-40B4-BE49-F238E27FC236}">
              <a16:creationId xmlns:a16="http://schemas.microsoft.com/office/drawing/2014/main" id="{411E4BFB-E05F-4417-9EF4-11060642654E}"/>
            </a:ext>
          </a:extLst>
        </xdr:cNvPr>
        <xdr:cNvSpPr txBox="1"/>
      </xdr:nvSpPr>
      <xdr:spPr>
        <a:xfrm>
          <a:off x="9391727"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109237</xdr:rowOff>
    </xdr:from>
    <xdr:ext cx="469744" cy="259045"/>
    <xdr:sp macro="" textlink="">
      <xdr:nvSpPr>
        <xdr:cNvPr id="261" name="n_2mainValue【体育館・プール】&#10;一人当たり面積">
          <a:extLst>
            <a:ext uri="{FF2B5EF4-FFF2-40B4-BE49-F238E27FC236}">
              <a16:creationId xmlns:a16="http://schemas.microsoft.com/office/drawing/2014/main" id="{69952E84-26C2-4131-9A94-61045AF00D74}"/>
            </a:ext>
          </a:extLst>
        </xdr:cNvPr>
        <xdr:cNvSpPr txBox="1"/>
      </xdr:nvSpPr>
      <xdr:spPr>
        <a:xfrm>
          <a:off x="8515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109237</xdr:rowOff>
    </xdr:from>
    <xdr:ext cx="469744" cy="259045"/>
    <xdr:sp macro="" textlink="">
      <xdr:nvSpPr>
        <xdr:cNvPr id="262" name="n_3mainValue【体育館・プール】&#10;一人当たり面積">
          <a:extLst>
            <a:ext uri="{FF2B5EF4-FFF2-40B4-BE49-F238E27FC236}">
              <a16:creationId xmlns:a16="http://schemas.microsoft.com/office/drawing/2014/main" id="{8A2AFD59-F832-4C8F-BB62-29131D4490F3}"/>
            </a:ext>
          </a:extLst>
        </xdr:cNvPr>
        <xdr:cNvSpPr txBox="1"/>
      </xdr:nvSpPr>
      <xdr:spPr>
        <a:xfrm>
          <a:off x="7626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133367</xdr:rowOff>
    </xdr:from>
    <xdr:ext cx="469744" cy="259045"/>
    <xdr:sp macro="" textlink="">
      <xdr:nvSpPr>
        <xdr:cNvPr id="263" name="n_4mainValue【体育館・プール】&#10;一人当たり面積">
          <a:extLst>
            <a:ext uri="{FF2B5EF4-FFF2-40B4-BE49-F238E27FC236}">
              <a16:creationId xmlns:a16="http://schemas.microsoft.com/office/drawing/2014/main" id="{9D3B948E-24E0-4ADC-90F1-52AA5AD81608}"/>
            </a:ext>
          </a:extLst>
        </xdr:cNvPr>
        <xdr:cNvSpPr txBox="1"/>
      </xdr:nvSpPr>
      <xdr:spPr>
        <a:xfrm>
          <a:off x="6737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9BF3B61D-20C1-479B-8261-FC65B962754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B554CED4-AF41-4196-A92C-405E82ACC04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80055711-8F40-4316-B1DA-B08189AD8DA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3EC7170F-002A-4C0A-8C6A-E9BAE565153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6AB806B8-FBE3-4CF8-8AD2-976D03522E3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4581430-566F-4709-BFB1-2C2F91B1855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32C16957-CA34-4C5D-A8C2-DEF0874E956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1153DE99-836F-4523-9689-77182FE78D5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D65465B4-FEEA-47E9-BD5C-35D69D3C164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FC0249FA-34F1-4D82-B8AB-12FB269BAFF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891E24AC-E42B-4D53-A842-68014553491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C76E4797-9B6D-412A-9D60-2A516B254933}"/>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06012A42-1CBC-4F9B-9A4F-79250DFD488E}"/>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AE9EE99C-C156-44E1-B0E5-7F7D768CFD27}"/>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1AD3F40A-4CD3-4EAD-8AC7-10FAD8D022A8}"/>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F8428C3E-5D0B-4F51-BF52-34A765213EA6}"/>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4655103B-E86E-4F44-9525-B43C40527626}"/>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C2BA05BC-C160-41DC-A068-31592D7400D5}"/>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E07C61FC-7B70-45DE-B7B5-DA5BACF1EACC}"/>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BAAE506B-AA45-40EC-8E67-6F21F70B165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AA30F2F9-633C-4BDB-804F-F8EA3CDE470C}"/>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D64B0665-8646-4427-ACB8-5F0D1951D83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84</xdr:row>
      <xdr:rowOff>145542</xdr:rowOff>
    </xdr:to>
    <xdr:cxnSp macro="">
      <xdr:nvCxnSpPr>
        <xdr:cNvPr id="286" name="直線コネクタ 285">
          <a:extLst>
            <a:ext uri="{FF2B5EF4-FFF2-40B4-BE49-F238E27FC236}">
              <a16:creationId xmlns:a16="http://schemas.microsoft.com/office/drawing/2014/main" id="{3CCAE713-BFE0-4C0B-A92C-A6736309B74B}"/>
            </a:ext>
          </a:extLst>
        </xdr:cNvPr>
        <xdr:cNvCxnSpPr/>
      </xdr:nvCxnSpPr>
      <xdr:spPr>
        <a:xfrm flipV="1">
          <a:off x="4634865" y="1330833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149369</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3D89A85B-7143-4584-9447-216F0062FC93}"/>
            </a:ext>
          </a:extLst>
        </xdr:cNvPr>
        <xdr:cNvSpPr txBox="1"/>
      </xdr:nvSpPr>
      <xdr:spPr>
        <a:xfrm>
          <a:off x="4673600" y="1455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145542</xdr:rowOff>
    </xdr:from>
    <xdr:to>
      <xdr:col>24</xdr:col>
      <xdr:colOff>152400</xdr:colOff>
      <xdr:row>84</xdr:row>
      <xdr:rowOff>145542</xdr:rowOff>
    </xdr:to>
    <xdr:cxnSp macro="">
      <xdr:nvCxnSpPr>
        <xdr:cNvPr id="288" name="直線コネクタ 287">
          <a:extLst>
            <a:ext uri="{FF2B5EF4-FFF2-40B4-BE49-F238E27FC236}">
              <a16:creationId xmlns:a16="http://schemas.microsoft.com/office/drawing/2014/main" id="{BC91D409-555E-460D-ACE5-25A6AB524F88}"/>
            </a:ext>
          </a:extLst>
        </xdr:cNvPr>
        <xdr:cNvCxnSpPr/>
      </xdr:nvCxnSpPr>
      <xdr:spPr>
        <a:xfrm>
          <a:off x="4546600" y="1454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5FB803DA-4FC8-438A-A9B7-AF0A9218B876}"/>
            </a:ext>
          </a:extLst>
        </xdr:cNvPr>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0" name="直線コネクタ 289">
          <a:extLst>
            <a:ext uri="{FF2B5EF4-FFF2-40B4-BE49-F238E27FC236}">
              <a16:creationId xmlns:a16="http://schemas.microsoft.com/office/drawing/2014/main" id="{B862087C-A66D-429A-B477-26A2401EBB2B}"/>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76471</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7FF32D02-1158-4E48-AFE2-605C8F55958F}"/>
            </a:ext>
          </a:extLst>
        </xdr:cNvPr>
        <xdr:cNvSpPr txBox="1"/>
      </xdr:nvSpPr>
      <xdr:spPr>
        <a:xfrm>
          <a:off x="4673600" y="136210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53594</xdr:rowOff>
    </xdr:from>
    <xdr:to>
      <xdr:col>24</xdr:col>
      <xdr:colOff>114300</xdr:colOff>
      <xdr:row>80</xdr:row>
      <xdr:rowOff>155194</xdr:rowOff>
    </xdr:to>
    <xdr:sp macro="" textlink="">
      <xdr:nvSpPr>
        <xdr:cNvPr id="292" name="フローチャート: 判断 291">
          <a:extLst>
            <a:ext uri="{FF2B5EF4-FFF2-40B4-BE49-F238E27FC236}">
              <a16:creationId xmlns:a16="http://schemas.microsoft.com/office/drawing/2014/main" id="{3517BE69-A929-49BB-A81A-56867724D6E1}"/>
            </a:ext>
          </a:extLst>
        </xdr:cNvPr>
        <xdr:cNvSpPr/>
      </xdr:nvSpPr>
      <xdr:spPr>
        <a:xfrm>
          <a:off x="45847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170180</xdr:rowOff>
    </xdr:from>
    <xdr:to>
      <xdr:col>20</xdr:col>
      <xdr:colOff>38100</xdr:colOff>
      <xdr:row>80</xdr:row>
      <xdr:rowOff>100330</xdr:rowOff>
    </xdr:to>
    <xdr:sp macro="" textlink="">
      <xdr:nvSpPr>
        <xdr:cNvPr id="293" name="フローチャート: 判断 292">
          <a:extLst>
            <a:ext uri="{FF2B5EF4-FFF2-40B4-BE49-F238E27FC236}">
              <a16:creationId xmlns:a16="http://schemas.microsoft.com/office/drawing/2014/main" id="{7D51FBEC-8FAB-4874-86EA-B9A91A71B735}"/>
            </a:ext>
          </a:extLst>
        </xdr:cNvPr>
        <xdr:cNvSpPr/>
      </xdr:nvSpPr>
      <xdr:spPr>
        <a:xfrm>
          <a:off x="3746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133604</xdr:rowOff>
    </xdr:from>
    <xdr:to>
      <xdr:col>15</xdr:col>
      <xdr:colOff>101600</xdr:colOff>
      <xdr:row>80</xdr:row>
      <xdr:rowOff>63754</xdr:rowOff>
    </xdr:to>
    <xdr:sp macro="" textlink="">
      <xdr:nvSpPr>
        <xdr:cNvPr id="294" name="フローチャート: 判断 293">
          <a:extLst>
            <a:ext uri="{FF2B5EF4-FFF2-40B4-BE49-F238E27FC236}">
              <a16:creationId xmlns:a16="http://schemas.microsoft.com/office/drawing/2014/main" id="{C4C886EE-AF5B-4459-AA64-B9DC03CE6510}"/>
            </a:ext>
          </a:extLst>
        </xdr:cNvPr>
        <xdr:cNvSpPr/>
      </xdr:nvSpPr>
      <xdr:spPr>
        <a:xfrm>
          <a:off x="2857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138176</xdr:rowOff>
    </xdr:from>
    <xdr:to>
      <xdr:col>10</xdr:col>
      <xdr:colOff>165100</xdr:colOff>
      <xdr:row>80</xdr:row>
      <xdr:rowOff>68326</xdr:rowOff>
    </xdr:to>
    <xdr:sp macro="" textlink="">
      <xdr:nvSpPr>
        <xdr:cNvPr id="295" name="フローチャート: 判断 294">
          <a:extLst>
            <a:ext uri="{FF2B5EF4-FFF2-40B4-BE49-F238E27FC236}">
              <a16:creationId xmlns:a16="http://schemas.microsoft.com/office/drawing/2014/main" id="{E2E9FFF1-FCD8-4F8B-8433-F11CE7A1CC8B}"/>
            </a:ext>
          </a:extLst>
        </xdr:cNvPr>
        <xdr:cNvSpPr/>
      </xdr:nvSpPr>
      <xdr:spPr>
        <a:xfrm>
          <a:off x="1968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296" name="フローチャート: 判断 295">
          <a:extLst>
            <a:ext uri="{FF2B5EF4-FFF2-40B4-BE49-F238E27FC236}">
              <a16:creationId xmlns:a16="http://schemas.microsoft.com/office/drawing/2014/main" id="{EA43E123-D3E6-415B-BE68-CCDFC886349D}"/>
            </a:ext>
          </a:extLst>
        </xdr:cNvPr>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FEC969A2-0536-40FA-94BF-12074A0A3B3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D9C5C8A-9F2E-4AA4-B904-F4A5799AD4C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10E2CBC-5D4E-4C04-873D-45F73BCDFF6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E0F487E-402B-46BB-873F-0DDE2B83252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6AA3F28-8B28-49BD-8A24-2F5D18E2DA0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302" name="楕円 301">
          <a:extLst>
            <a:ext uri="{FF2B5EF4-FFF2-40B4-BE49-F238E27FC236}">
              <a16:creationId xmlns:a16="http://schemas.microsoft.com/office/drawing/2014/main" id="{97A888B5-090D-437C-B0D5-79FF8FDE47B1}"/>
            </a:ext>
          </a:extLst>
        </xdr:cNvPr>
        <xdr:cNvSpPr/>
      </xdr:nvSpPr>
      <xdr:spPr>
        <a:xfrm>
          <a:off x="45847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45738</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E22A9A2F-9C90-41AA-9709-1C2D49FE9559}"/>
            </a:ext>
          </a:extLst>
        </xdr:cNvPr>
        <xdr:cNvSpPr txBox="1"/>
      </xdr:nvSpPr>
      <xdr:spPr>
        <a:xfrm>
          <a:off x="4673600"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55880</xdr:rowOff>
    </xdr:from>
    <xdr:to>
      <xdr:col>20</xdr:col>
      <xdr:colOff>38100</xdr:colOff>
      <xdr:row>82</xdr:row>
      <xdr:rowOff>157480</xdr:rowOff>
    </xdr:to>
    <xdr:sp macro="" textlink="">
      <xdr:nvSpPr>
        <xdr:cNvPr id="304" name="楕円 303">
          <a:extLst>
            <a:ext uri="{FF2B5EF4-FFF2-40B4-BE49-F238E27FC236}">
              <a16:creationId xmlns:a16="http://schemas.microsoft.com/office/drawing/2014/main" id="{7F057DE6-9EA3-4D08-AAB8-E16F5FE62867}"/>
            </a:ext>
          </a:extLst>
        </xdr:cNvPr>
        <xdr:cNvSpPr/>
      </xdr:nvSpPr>
      <xdr:spPr>
        <a:xfrm>
          <a:off x="3746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106680</xdr:rowOff>
    </xdr:from>
    <xdr:to>
      <xdr:col>24</xdr:col>
      <xdr:colOff>63500</xdr:colOff>
      <xdr:row>82</xdr:row>
      <xdr:rowOff>118111</xdr:rowOff>
    </xdr:to>
    <xdr:cxnSp macro="">
      <xdr:nvCxnSpPr>
        <xdr:cNvPr id="305" name="直線コネクタ 304">
          <a:extLst>
            <a:ext uri="{FF2B5EF4-FFF2-40B4-BE49-F238E27FC236}">
              <a16:creationId xmlns:a16="http://schemas.microsoft.com/office/drawing/2014/main" id="{5C072EDF-4F42-4A67-8F77-1B02B708AF13}"/>
            </a:ext>
          </a:extLst>
        </xdr:cNvPr>
        <xdr:cNvCxnSpPr/>
      </xdr:nvCxnSpPr>
      <xdr:spPr>
        <a:xfrm>
          <a:off x="3797300" y="141655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37592</xdr:rowOff>
    </xdr:from>
    <xdr:to>
      <xdr:col>15</xdr:col>
      <xdr:colOff>101600</xdr:colOff>
      <xdr:row>82</xdr:row>
      <xdr:rowOff>139192</xdr:rowOff>
    </xdr:to>
    <xdr:sp macro="" textlink="">
      <xdr:nvSpPr>
        <xdr:cNvPr id="306" name="楕円 305">
          <a:extLst>
            <a:ext uri="{FF2B5EF4-FFF2-40B4-BE49-F238E27FC236}">
              <a16:creationId xmlns:a16="http://schemas.microsoft.com/office/drawing/2014/main" id="{B15011C5-C243-41D8-BB59-525230E54FA5}"/>
            </a:ext>
          </a:extLst>
        </xdr:cNvPr>
        <xdr:cNvSpPr/>
      </xdr:nvSpPr>
      <xdr:spPr>
        <a:xfrm>
          <a:off x="2857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88392</xdr:rowOff>
    </xdr:from>
    <xdr:to>
      <xdr:col>19</xdr:col>
      <xdr:colOff>177800</xdr:colOff>
      <xdr:row>82</xdr:row>
      <xdr:rowOff>106680</xdr:rowOff>
    </xdr:to>
    <xdr:cxnSp macro="">
      <xdr:nvCxnSpPr>
        <xdr:cNvPr id="307" name="直線コネクタ 306">
          <a:extLst>
            <a:ext uri="{FF2B5EF4-FFF2-40B4-BE49-F238E27FC236}">
              <a16:creationId xmlns:a16="http://schemas.microsoft.com/office/drawing/2014/main" id="{CC577D4D-72B6-42D5-8EC7-D8177726D30D}"/>
            </a:ext>
          </a:extLst>
        </xdr:cNvPr>
        <xdr:cNvCxnSpPr/>
      </xdr:nvCxnSpPr>
      <xdr:spPr>
        <a:xfrm>
          <a:off x="2908300" y="141472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3302</xdr:rowOff>
    </xdr:from>
    <xdr:to>
      <xdr:col>10</xdr:col>
      <xdr:colOff>165100</xdr:colOff>
      <xdr:row>82</xdr:row>
      <xdr:rowOff>104902</xdr:rowOff>
    </xdr:to>
    <xdr:sp macro="" textlink="">
      <xdr:nvSpPr>
        <xdr:cNvPr id="308" name="楕円 307">
          <a:extLst>
            <a:ext uri="{FF2B5EF4-FFF2-40B4-BE49-F238E27FC236}">
              <a16:creationId xmlns:a16="http://schemas.microsoft.com/office/drawing/2014/main" id="{1D40B803-5ADF-4854-A028-37F2671025AF}"/>
            </a:ext>
          </a:extLst>
        </xdr:cNvPr>
        <xdr:cNvSpPr/>
      </xdr:nvSpPr>
      <xdr:spPr>
        <a:xfrm>
          <a:off x="1968500" y="140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54102</xdr:rowOff>
    </xdr:from>
    <xdr:to>
      <xdr:col>15</xdr:col>
      <xdr:colOff>50800</xdr:colOff>
      <xdr:row>82</xdr:row>
      <xdr:rowOff>88392</xdr:rowOff>
    </xdr:to>
    <xdr:cxnSp macro="">
      <xdr:nvCxnSpPr>
        <xdr:cNvPr id="309" name="直線コネクタ 308">
          <a:extLst>
            <a:ext uri="{FF2B5EF4-FFF2-40B4-BE49-F238E27FC236}">
              <a16:creationId xmlns:a16="http://schemas.microsoft.com/office/drawing/2014/main" id="{ABC86795-E816-4901-93B8-A6FC012C35A5}"/>
            </a:ext>
          </a:extLst>
        </xdr:cNvPr>
        <xdr:cNvCxnSpPr/>
      </xdr:nvCxnSpPr>
      <xdr:spPr>
        <a:xfrm>
          <a:off x="2019300" y="1411300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138176</xdr:rowOff>
    </xdr:from>
    <xdr:to>
      <xdr:col>6</xdr:col>
      <xdr:colOff>38100</xdr:colOff>
      <xdr:row>82</xdr:row>
      <xdr:rowOff>68326</xdr:rowOff>
    </xdr:to>
    <xdr:sp macro="" textlink="">
      <xdr:nvSpPr>
        <xdr:cNvPr id="310" name="楕円 309">
          <a:extLst>
            <a:ext uri="{FF2B5EF4-FFF2-40B4-BE49-F238E27FC236}">
              <a16:creationId xmlns:a16="http://schemas.microsoft.com/office/drawing/2014/main" id="{8DC9E81E-2989-4021-A947-845B1D4AD7BE}"/>
            </a:ext>
          </a:extLst>
        </xdr:cNvPr>
        <xdr:cNvSpPr/>
      </xdr:nvSpPr>
      <xdr:spPr>
        <a:xfrm>
          <a:off x="1079500" y="1402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17526</xdr:rowOff>
    </xdr:from>
    <xdr:to>
      <xdr:col>10</xdr:col>
      <xdr:colOff>114300</xdr:colOff>
      <xdr:row>82</xdr:row>
      <xdr:rowOff>54102</xdr:rowOff>
    </xdr:to>
    <xdr:cxnSp macro="">
      <xdr:nvCxnSpPr>
        <xdr:cNvPr id="311" name="直線コネクタ 310">
          <a:extLst>
            <a:ext uri="{FF2B5EF4-FFF2-40B4-BE49-F238E27FC236}">
              <a16:creationId xmlns:a16="http://schemas.microsoft.com/office/drawing/2014/main" id="{9CF3C825-2D40-47FE-B45A-C479BC0652BE}"/>
            </a:ext>
          </a:extLst>
        </xdr:cNvPr>
        <xdr:cNvCxnSpPr/>
      </xdr:nvCxnSpPr>
      <xdr:spPr>
        <a:xfrm>
          <a:off x="1130300" y="1407642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116857</xdr:rowOff>
    </xdr:from>
    <xdr:ext cx="405111" cy="259045"/>
    <xdr:sp macro="" textlink="">
      <xdr:nvSpPr>
        <xdr:cNvPr id="312" name="n_1aveValue【福祉施設】&#10;有形固定資産減価償却率">
          <a:extLst>
            <a:ext uri="{FF2B5EF4-FFF2-40B4-BE49-F238E27FC236}">
              <a16:creationId xmlns:a16="http://schemas.microsoft.com/office/drawing/2014/main" id="{D806274D-E575-4C20-B292-0DA35AB0816A}"/>
            </a:ext>
          </a:extLst>
        </xdr:cNvPr>
        <xdr:cNvSpPr txBox="1"/>
      </xdr:nvSpPr>
      <xdr:spPr>
        <a:xfrm>
          <a:off x="35820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80281</xdr:rowOff>
    </xdr:from>
    <xdr:ext cx="405111" cy="259045"/>
    <xdr:sp macro="" textlink="">
      <xdr:nvSpPr>
        <xdr:cNvPr id="313" name="n_2aveValue【福祉施設】&#10;有形固定資産減価償却率">
          <a:extLst>
            <a:ext uri="{FF2B5EF4-FFF2-40B4-BE49-F238E27FC236}">
              <a16:creationId xmlns:a16="http://schemas.microsoft.com/office/drawing/2014/main" id="{71A70BCA-4B98-427F-A4B8-1DC7F638F9BF}"/>
            </a:ext>
          </a:extLst>
        </xdr:cNvPr>
        <xdr:cNvSpPr txBox="1"/>
      </xdr:nvSpPr>
      <xdr:spPr>
        <a:xfrm>
          <a:off x="2705744" y="1345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84853</xdr:rowOff>
    </xdr:from>
    <xdr:ext cx="405111" cy="259045"/>
    <xdr:sp macro="" textlink="">
      <xdr:nvSpPr>
        <xdr:cNvPr id="314" name="n_3aveValue【福祉施設】&#10;有形固定資産減価償却率">
          <a:extLst>
            <a:ext uri="{FF2B5EF4-FFF2-40B4-BE49-F238E27FC236}">
              <a16:creationId xmlns:a16="http://schemas.microsoft.com/office/drawing/2014/main" id="{14FF2C71-0E72-4B9D-8460-0B9E72AB8416}"/>
            </a:ext>
          </a:extLst>
        </xdr:cNvPr>
        <xdr:cNvSpPr txBox="1"/>
      </xdr:nvSpPr>
      <xdr:spPr>
        <a:xfrm>
          <a:off x="1816744" y="1345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87140</xdr:rowOff>
    </xdr:from>
    <xdr:ext cx="405111" cy="259045"/>
    <xdr:sp macro="" textlink="">
      <xdr:nvSpPr>
        <xdr:cNvPr id="315" name="n_4aveValue【福祉施設】&#10;有形固定資産減価償却率">
          <a:extLst>
            <a:ext uri="{FF2B5EF4-FFF2-40B4-BE49-F238E27FC236}">
              <a16:creationId xmlns:a16="http://schemas.microsoft.com/office/drawing/2014/main" id="{114D641F-CAD6-4735-9153-A4E4D0DB0623}"/>
            </a:ext>
          </a:extLst>
        </xdr:cNvPr>
        <xdr:cNvSpPr txBox="1"/>
      </xdr:nvSpPr>
      <xdr:spPr>
        <a:xfrm>
          <a:off x="927744" y="1346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148607</xdr:rowOff>
    </xdr:from>
    <xdr:ext cx="405111" cy="259045"/>
    <xdr:sp macro="" textlink="">
      <xdr:nvSpPr>
        <xdr:cNvPr id="316" name="n_1mainValue【福祉施設】&#10;有形固定資産減価償却率">
          <a:extLst>
            <a:ext uri="{FF2B5EF4-FFF2-40B4-BE49-F238E27FC236}">
              <a16:creationId xmlns:a16="http://schemas.microsoft.com/office/drawing/2014/main" id="{34F03B3E-778C-4D17-B36C-AAB9C779FD8F}"/>
            </a:ext>
          </a:extLst>
        </xdr:cNvPr>
        <xdr:cNvSpPr txBox="1"/>
      </xdr:nvSpPr>
      <xdr:spPr>
        <a:xfrm>
          <a:off x="35820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130319</xdr:rowOff>
    </xdr:from>
    <xdr:ext cx="405111" cy="259045"/>
    <xdr:sp macro="" textlink="">
      <xdr:nvSpPr>
        <xdr:cNvPr id="317" name="n_2mainValue【福祉施設】&#10;有形固定資産減価償却率">
          <a:extLst>
            <a:ext uri="{FF2B5EF4-FFF2-40B4-BE49-F238E27FC236}">
              <a16:creationId xmlns:a16="http://schemas.microsoft.com/office/drawing/2014/main" id="{3FA0A5CB-9EE5-465E-98C1-460564EE9931}"/>
            </a:ext>
          </a:extLst>
        </xdr:cNvPr>
        <xdr:cNvSpPr txBox="1"/>
      </xdr:nvSpPr>
      <xdr:spPr>
        <a:xfrm>
          <a:off x="2705744" y="1418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96029</xdr:rowOff>
    </xdr:from>
    <xdr:ext cx="405111" cy="259045"/>
    <xdr:sp macro="" textlink="">
      <xdr:nvSpPr>
        <xdr:cNvPr id="318" name="n_3mainValue【福祉施設】&#10;有形固定資産減価償却率">
          <a:extLst>
            <a:ext uri="{FF2B5EF4-FFF2-40B4-BE49-F238E27FC236}">
              <a16:creationId xmlns:a16="http://schemas.microsoft.com/office/drawing/2014/main" id="{E71B4056-4C1B-4D82-AA42-58FF92F4DECE}"/>
            </a:ext>
          </a:extLst>
        </xdr:cNvPr>
        <xdr:cNvSpPr txBox="1"/>
      </xdr:nvSpPr>
      <xdr:spPr>
        <a:xfrm>
          <a:off x="1816744" y="141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59453</xdr:rowOff>
    </xdr:from>
    <xdr:ext cx="405111" cy="259045"/>
    <xdr:sp macro="" textlink="">
      <xdr:nvSpPr>
        <xdr:cNvPr id="319" name="n_4mainValue【福祉施設】&#10;有形固定資産減価償却率">
          <a:extLst>
            <a:ext uri="{FF2B5EF4-FFF2-40B4-BE49-F238E27FC236}">
              <a16:creationId xmlns:a16="http://schemas.microsoft.com/office/drawing/2014/main" id="{F3AD9996-57B0-4BA9-94D5-7E227404BE8E}"/>
            </a:ext>
          </a:extLst>
        </xdr:cNvPr>
        <xdr:cNvSpPr txBox="1"/>
      </xdr:nvSpPr>
      <xdr:spPr>
        <a:xfrm>
          <a:off x="927744" y="1411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8CDE5359-1E76-4DC6-A668-E4C52682461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CF7AD9AA-BC3E-4503-8DD9-4A267FF33B8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B809DE2-7D83-4253-9AF6-4D85C8F60A2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662634CE-9C4B-415D-A28B-DB803DD9386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B5B19435-D257-445C-8352-9A9AB3FFE21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25BA79B4-D1B8-4AFE-B9C7-00004146C6D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6230622B-5411-41E5-8D86-AE2670A3656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22DFC091-0830-442C-88E0-DFBEA229616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8BBFFD03-0C30-40E9-A6A3-F17C2971C34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766D2E2B-082F-48A3-95FD-E896A222E6F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C4A0C695-CC8F-43E8-8BBB-B7D2F33722A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64831A35-E678-4AF9-A001-88137040F94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69B82594-0E90-4396-9861-47723B84851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B9963933-D853-459B-9BFF-BBEDF66DEC7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6F4CF1D9-A29F-440C-BFD4-6A5E1206645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D0082A57-9D98-4732-B704-9BC53D2291DA}"/>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89526738-A57F-44BD-9303-4AD9D9C9C81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0D3D250E-C6A6-4C3C-B22F-1845D7507F5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E6DF7A84-CE09-4F90-A729-392EA017499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64322924-73E2-4B4D-A52C-7BBFCA01081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14E340AB-BB30-4F23-A7A2-DBBB87540F2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154687</xdr:rowOff>
    </xdr:to>
    <xdr:cxnSp macro="">
      <xdr:nvCxnSpPr>
        <xdr:cNvPr id="341" name="直線コネクタ 340">
          <a:extLst>
            <a:ext uri="{FF2B5EF4-FFF2-40B4-BE49-F238E27FC236}">
              <a16:creationId xmlns:a16="http://schemas.microsoft.com/office/drawing/2014/main" id="{38410544-31F5-4113-9131-619268A69180}"/>
            </a:ext>
          </a:extLst>
        </xdr:cNvPr>
        <xdr:cNvCxnSpPr/>
      </xdr:nvCxnSpPr>
      <xdr:spPr>
        <a:xfrm flipV="1">
          <a:off x="10476865" y="13283185"/>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158514</xdr:rowOff>
    </xdr:from>
    <xdr:ext cx="469744" cy="259045"/>
    <xdr:sp macro="" textlink="">
      <xdr:nvSpPr>
        <xdr:cNvPr id="342" name="【福祉施設】&#10;一人当たり面積最小値テキスト">
          <a:extLst>
            <a:ext uri="{FF2B5EF4-FFF2-40B4-BE49-F238E27FC236}">
              <a16:creationId xmlns:a16="http://schemas.microsoft.com/office/drawing/2014/main" id="{D231A3C6-1172-4CFD-B3FC-A55E97F6FE6F}"/>
            </a:ext>
          </a:extLst>
        </xdr:cNvPr>
        <xdr:cNvSpPr txBox="1"/>
      </xdr:nvSpPr>
      <xdr:spPr>
        <a:xfrm>
          <a:off x="10515600" y="1473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154687</xdr:rowOff>
    </xdr:from>
    <xdr:to>
      <xdr:col>55</xdr:col>
      <xdr:colOff>88900</xdr:colOff>
      <xdr:row>85</xdr:row>
      <xdr:rowOff>154687</xdr:rowOff>
    </xdr:to>
    <xdr:cxnSp macro="">
      <xdr:nvCxnSpPr>
        <xdr:cNvPr id="343" name="直線コネクタ 342">
          <a:extLst>
            <a:ext uri="{FF2B5EF4-FFF2-40B4-BE49-F238E27FC236}">
              <a16:creationId xmlns:a16="http://schemas.microsoft.com/office/drawing/2014/main" id="{1F0369DC-0A31-45C7-9557-CA5849AAA2C4}"/>
            </a:ext>
          </a:extLst>
        </xdr:cNvPr>
        <xdr:cNvCxnSpPr/>
      </xdr:nvCxnSpPr>
      <xdr:spPr>
        <a:xfrm>
          <a:off x="10388600" y="1472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344" name="【福祉施設】&#10;一人当たり面積最大値テキスト">
          <a:extLst>
            <a:ext uri="{FF2B5EF4-FFF2-40B4-BE49-F238E27FC236}">
              <a16:creationId xmlns:a16="http://schemas.microsoft.com/office/drawing/2014/main" id="{41D86A36-0CD4-4966-8494-8F82E02E6502}"/>
            </a:ext>
          </a:extLst>
        </xdr:cNvPr>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345" name="直線コネクタ 344">
          <a:extLst>
            <a:ext uri="{FF2B5EF4-FFF2-40B4-BE49-F238E27FC236}">
              <a16:creationId xmlns:a16="http://schemas.microsoft.com/office/drawing/2014/main" id="{3448BDC6-B2C0-4700-A2E8-AFE3782B3FB1}"/>
            </a:ext>
          </a:extLst>
        </xdr:cNvPr>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154195</xdr:rowOff>
    </xdr:from>
    <xdr:ext cx="469744" cy="259045"/>
    <xdr:sp macro="" textlink="">
      <xdr:nvSpPr>
        <xdr:cNvPr id="346" name="【福祉施設】&#10;一人当たり面積平均値テキスト">
          <a:extLst>
            <a:ext uri="{FF2B5EF4-FFF2-40B4-BE49-F238E27FC236}">
              <a16:creationId xmlns:a16="http://schemas.microsoft.com/office/drawing/2014/main" id="{FBA22A10-92A8-426B-956B-A37A02C6F65E}"/>
            </a:ext>
          </a:extLst>
        </xdr:cNvPr>
        <xdr:cNvSpPr txBox="1"/>
      </xdr:nvSpPr>
      <xdr:spPr>
        <a:xfrm>
          <a:off x="10515600" y="1387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131318</xdr:rowOff>
    </xdr:from>
    <xdr:to>
      <xdr:col>55</xdr:col>
      <xdr:colOff>50800</xdr:colOff>
      <xdr:row>82</xdr:row>
      <xdr:rowOff>61468</xdr:rowOff>
    </xdr:to>
    <xdr:sp macro="" textlink="">
      <xdr:nvSpPr>
        <xdr:cNvPr id="347" name="フローチャート: 判断 346">
          <a:extLst>
            <a:ext uri="{FF2B5EF4-FFF2-40B4-BE49-F238E27FC236}">
              <a16:creationId xmlns:a16="http://schemas.microsoft.com/office/drawing/2014/main" id="{CF5F82E0-7C17-4C12-8BC7-FA9F4180CD61}"/>
            </a:ext>
          </a:extLst>
        </xdr:cNvPr>
        <xdr:cNvSpPr/>
      </xdr:nvSpPr>
      <xdr:spPr>
        <a:xfrm>
          <a:off x="104267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5587</xdr:rowOff>
    </xdr:from>
    <xdr:to>
      <xdr:col>50</xdr:col>
      <xdr:colOff>165100</xdr:colOff>
      <xdr:row>82</xdr:row>
      <xdr:rowOff>107187</xdr:rowOff>
    </xdr:to>
    <xdr:sp macro="" textlink="">
      <xdr:nvSpPr>
        <xdr:cNvPr id="348" name="フローチャート: 判断 347">
          <a:extLst>
            <a:ext uri="{FF2B5EF4-FFF2-40B4-BE49-F238E27FC236}">
              <a16:creationId xmlns:a16="http://schemas.microsoft.com/office/drawing/2014/main" id="{AFB4E9EC-2E78-4FB9-B57C-6BEB64428310}"/>
            </a:ext>
          </a:extLst>
        </xdr:cNvPr>
        <xdr:cNvSpPr/>
      </xdr:nvSpPr>
      <xdr:spPr>
        <a:xfrm>
          <a:off x="9588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131318</xdr:rowOff>
    </xdr:from>
    <xdr:to>
      <xdr:col>46</xdr:col>
      <xdr:colOff>38100</xdr:colOff>
      <xdr:row>82</xdr:row>
      <xdr:rowOff>61468</xdr:rowOff>
    </xdr:to>
    <xdr:sp macro="" textlink="">
      <xdr:nvSpPr>
        <xdr:cNvPr id="349" name="フローチャート: 判断 348">
          <a:extLst>
            <a:ext uri="{FF2B5EF4-FFF2-40B4-BE49-F238E27FC236}">
              <a16:creationId xmlns:a16="http://schemas.microsoft.com/office/drawing/2014/main" id="{33B199F0-6C11-4820-AC4E-9D63336F3025}"/>
            </a:ext>
          </a:extLst>
        </xdr:cNvPr>
        <xdr:cNvSpPr/>
      </xdr:nvSpPr>
      <xdr:spPr>
        <a:xfrm>
          <a:off x="86995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167894</xdr:rowOff>
    </xdr:from>
    <xdr:to>
      <xdr:col>41</xdr:col>
      <xdr:colOff>101600</xdr:colOff>
      <xdr:row>82</xdr:row>
      <xdr:rowOff>98044</xdr:rowOff>
    </xdr:to>
    <xdr:sp macro="" textlink="">
      <xdr:nvSpPr>
        <xdr:cNvPr id="350" name="フローチャート: 判断 349">
          <a:extLst>
            <a:ext uri="{FF2B5EF4-FFF2-40B4-BE49-F238E27FC236}">
              <a16:creationId xmlns:a16="http://schemas.microsoft.com/office/drawing/2014/main" id="{3107A945-84B7-473A-A7A0-FD89EA2025F4}"/>
            </a:ext>
          </a:extLst>
        </xdr:cNvPr>
        <xdr:cNvSpPr/>
      </xdr:nvSpPr>
      <xdr:spPr>
        <a:xfrm>
          <a:off x="781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1" name="フローチャート: 判断 350">
          <a:extLst>
            <a:ext uri="{FF2B5EF4-FFF2-40B4-BE49-F238E27FC236}">
              <a16:creationId xmlns:a16="http://schemas.microsoft.com/office/drawing/2014/main" id="{C8FA5FB2-D73B-4104-BF98-93E41C4B9000}"/>
            </a:ext>
          </a:extLst>
        </xdr:cNvPr>
        <xdr:cNvSpPr/>
      </xdr:nvSpPr>
      <xdr:spPr>
        <a:xfrm>
          <a:off x="6921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C874A2A3-23E3-496A-AA30-12666CF215D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E5CAE9D1-9DB4-43D6-959C-1FFA6B9C2D7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C67F48AB-89DA-476A-A609-84132A19697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85BF28FB-BFBD-4588-97CA-EDC205510EC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5D211F8-1F74-4F90-AB64-CF36CF29DF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5587</xdr:rowOff>
    </xdr:from>
    <xdr:to>
      <xdr:col>55</xdr:col>
      <xdr:colOff>50800</xdr:colOff>
      <xdr:row>82</xdr:row>
      <xdr:rowOff>107187</xdr:rowOff>
    </xdr:to>
    <xdr:sp macro="" textlink="">
      <xdr:nvSpPr>
        <xdr:cNvPr id="357" name="楕円 356">
          <a:extLst>
            <a:ext uri="{FF2B5EF4-FFF2-40B4-BE49-F238E27FC236}">
              <a16:creationId xmlns:a16="http://schemas.microsoft.com/office/drawing/2014/main" id="{AF71DF11-5E8F-4592-A6FB-287C36B8875A}"/>
            </a:ext>
          </a:extLst>
        </xdr:cNvPr>
        <xdr:cNvSpPr/>
      </xdr:nvSpPr>
      <xdr:spPr>
        <a:xfrm>
          <a:off x="104267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155464</xdr:rowOff>
    </xdr:from>
    <xdr:ext cx="469744" cy="259045"/>
    <xdr:sp macro="" textlink="">
      <xdr:nvSpPr>
        <xdr:cNvPr id="358" name="【福祉施設】&#10;一人当たり面積該当値テキスト">
          <a:extLst>
            <a:ext uri="{FF2B5EF4-FFF2-40B4-BE49-F238E27FC236}">
              <a16:creationId xmlns:a16="http://schemas.microsoft.com/office/drawing/2014/main" id="{531A3444-88D7-48F3-B28F-8BB7FBE649D4}"/>
            </a:ext>
          </a:extLst>
        </xdr:cNvPr>
        <xdr:cNvSpPr txBox="1"/>
      </xdr:nvSpPr>
      <xdr:spPr>
        <a:xfrm>
          <a:off x="10515600" y="1404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5587</xdr:rowOff>
    </xdr:from>
    <xdr:to>
      <xdr:col>50</xdr:col>
      <xdr:colOff>165100</xdr:colOff>
      <xdr:row>82</xdr:row>
      <xdr:rowOff>107187</xdr:rowOff>
    </xdr:to>
    <xdr:sp macro="" textlink="">
      <xdr:nvSpPr>
        <xdr:cNvPr id="359" name="楕円 358">
          <a:extLst>
            <a:ext uri="{FF2B5EF4-FFF2-40B4-BE49-F238E27FC236}">
              <a16:creationId xmlns:a16="http://schemas.microsoft.com/office/drawing/2014/main" id="{FC1F9214-C41A-4DA6-84D1-BEE762394BBE}"/>
            </a:ext>
          </a:extLst>
        </xdr:cNvPr>
        <xdr:cNvSpPr/>
      </xdr:nvSpPr>
      <xdr:spPr>
        <a:xfrm>
          <a:off x="9588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56387</xdr:rowOff>
    </xdr:from>
    <xdr:to>
      <xdr:col>55</xdr:col>
      <xdr:colOff>0</xdr:colOff>
      <xdr:row>82</xdr:row>
      <xdr:rowOff>56387</xdr:rowOff>
    </xdr:to>
    <xdr:cxnSp macro="">
      <xdr:nvCxnSpPr>
        <xdr:cNvPr id="360" name="直線コネクタ 359">
          <a:extLst>
            <a:ext uri="{FF2B5EF4-FFF2-40B4-BE49-F238E27FC236}">
              <a16:creationId xmlns:a16="http://schemas.microsoft.com/office/drawing/2014/main" id="{BA3F96DD-7D85-46AC-853D-5B9A632DDE33}"/>
            </a:ext>
          </a:extLst>
        </xdr:cNvPr>
        <xdr:cNvCxnSpPr/>
      </xdr:nvCxnSpPr>
      <xdr:spPr>
        <a:xfrm>
          <a:off x="9639300" y="141152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14732</xdr:rowOff>
    </xdr:from>
    <xdr:to>
      <xdr:col>46</xdr:col>
      <xdr:colOff>38100</xdr:colOff>
      <xdr:row>82</xdr:row>
      <xdr:rowOff>116332</xdr:rowOff>
    </xdr:to>
    <xdr:sp macro="" textlink="">
      <xdr:nvSpPr>
        <xdr:cNvPr id="361" name="楕円 360">
          <a:extLst>
            <a:ext uri="{FF2B5EF4-FFF2-40B4-BE49-F238E27FC236}">
              <a16:creationId xmlns:a16="http://schemas.microsoft.com/office/drawing/2014/main" id="{4B908BAA-87B5-480E-BEEC-E851E9168DDD}"/>
            </a:ext>
          </a:extLst>
        </xdr:cNvPr>
        <xdr:cNvSpPr/>
      </xdr:nvSpPr>
      <xdr:spPr>
        <a:xfrm>
          <a:off x="86995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56387</xdr:rowOff>
    </xdr:from>
    <xdr:to>
      <xdr:col>50</xdr:col>
      <xdr:colOff>114300</xdr:colOff>
      <xdr:row>82</xdr:row>
      <xdr:rowOff>65532</xdr:rowOff>
    </xdr:to>
    <xdr:cxnSp macro="">
      <xdr:nvCxnSpPr>
        <xdr:cNvPr id="362" name="直線コネクタ 361">
          <a:extLst>
            <a:ext uri="{FF2B5EF4-FFF2-40B4-BE49-F238E27FC236}">
              <a16:creationId xmlns:a16="http://schemas.microsoft.com/office/drawing/2014/main" id="{3E75BC16-0A5A-400D-A05A-E06C7A7B908A}"/>
            </a:ext>
          </a:extLst>
        </xdr:cNvPr>
        <xdr:cNvCxnSpPr/>
      </xdr:nvCxnSpPr>
      <xdr:spPr>
        <a:xfrm flipV="1">
          <a:off x="8750300" y="141152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5587</xdr:rowOff>
    </xdr:from>
    <xdr:to>
      <xdr:col>41</xdr:col>
      <xdr:colOff>101600</xdr:colOff>
      <xdr:row>82</xdr:row>
      <xdr:rowOff>107187</xdr:rowOff>
    </xdr:to>
    <xdr:sp macro="" textlink="">
      <xdr:nvSpPr>
        <xdr:cNvPr id="363" name="楕円 362">
          <a:extLst>
            <a:ext uri="{FF2B5EF4-FFF2-40B4-BE49-F238E27FC236}">
              <a16:creationId xmlns:a16="http://schemas.microsoft.com/office/drawing/2014/main" id="{910ED88A-BEEB-4071-BB04-00A53CBBC476}"/>
            </a:ext>
          </a:extLst>
        </xdr:cNvPr>
        <xdr:cNvSpPr/>
      </xdr:nvSpPr>
      <xdr:spPr>
        <a:xfrm>
          <a:off x="7810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56387</xdr:rowOff>
    </xdr:from>
    <xdr:to>
      <xdr:col>45</xdr:col>
      <xdr:colOff>177800</xdr:colOff>
      <xdr:row>82</xdr:row>
      <xdr:rowOff>65532</xdr:rowOff>
    </xdr:to>
    <xdr:cxnSp macro="">
      <xdr:nvCxnSpPr>
        <xdr:cNvPr id="364" name="直線コネクタ 363">
          <a:extLst>
            <a:ext uri="{FF2B5EF4-FFF2-40B4-BE49-F238E27FC236}">
              <a16:creationId xmlns:a16="http://schemas.microsoft.com/office/drawing/2014/main" id="{EF017B89-D20B-4E3D-91FD-075FDEA2C118}"/>
            </a:ext>
          </a:extLst>
        </xdr:cNvPr>
        <xdr:cNvCxnSpPr/>
      </xdr:nvCxnSpPr>
      <xdr:spPr>
        <a:xfrm>
          <a:off x="7861300" y="141152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5587</xdr:rowOff>
    </xdr:from>
    <xdr:to>
      <xdr:col>36</xdr:col>
      <xdr:colOff>165100</xdr:colOff>
      <xdr:row>82</xdr:row>
      <xdr:rowOff>107187</xdr:rowOff>
    </xdr:to>
    <xdr:sp macro="" textlink="">
      <xdr:nvSpPr>
        <xdr:cNvPr id="365" name="楕円 364">
          <a:extLst>
            <a:ext uri="{FF2B5EF4-FFF2-40B4-BE49-F238E27FC236}">
              <a16:creationId xmlns:a16="http://schemas.microsoft.com/office/drawing/2014/main" id="{19D45D4F-E5D1-4434-97AD-5B0CEA9268BD}"/>
            </a:ext>
          </a:extLst>
        </xdr:cNvPr>
        <xdr:cNvSpPr/>
      </xdr:nvSpPr>
      <xdr:spPr>
        <a:xfrm>
          <a:off x="6921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56387</xdr:rowOff>
    </xdr:from>
    <xdr:to>
      <xdr:col>41</xdr:col>
      <xdr:colOff>50800</xdr:colOff>
      <xdr:row>82</xdr:row>
      <xdr:rowOff>56387</xdr:rowOff>
    </xdr:to>
    <xdr:cxnSp macro="">
      <xdr:nvCxnSpPr>
        <xdr:cNvPr id="366" name="直線コネクタ 365">
          <a:extLst>
            <a:ext uri="{FF2B5EF4-FFF2-40B4-BE49-F238E27FC236}">
              <a16:creationId xmlns:a16="http://schemas.microsoft.com/office/drawing/2014/main" id="{0637AEF1-C3F9-439F-9758-0AB5E81109E9}"/>
            </a:ext>
          </a:extLst>
        </xdr:cNvPr>
        <xdr:cNvCxnSpPr/>
      </xdr:nvCxnSpPr>
      <xdr:spPr>
        <a:xfrm>
          <a:off x="6972300" y="141152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98314</xdr:rowOff>
    </xdr:from>
    <xdr:ext cx="469744" cy="259045"/>
    <xdr:sp macro="" textlink="">
      <xdr:nvSpPr>
        <xdr:cNvPr id="367" name="n_1aveValue【福祉施設】&#10;一人当たり面積">
          <a:extLst>
            <a:ext uri="{FF2B5EF4-FFF2-40B4-BE49-F238E27FC236}">
              <a16:creationId xmlns:a16="http://schemas.microsoft.com/office/drawing/2014/main" id="{D7B37B6D-880D-4019-8349-89459D9CC742}"/>
            </a:ext>
          </a:extLst>
        </xdr:cNvPr>
        <xdr:cNvSpPr txBox="1"/>
      </xdr:nvSpPr>
      <xdr:spPr>
        <a:xfrm>
          <a:off x="9391727" y="1415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77995</xdr:rowOff>
    </xdr:from>
    <xdr:ext cx="469744" cy="259045"/>
    <xdr:sp macro="" textlink="">
      <xdr:nvSpPr>
        <xdr:cNvPr id="368" name="n_2aveValue【福祉施設】&#10;一人当たり面積">
          <a:extLst>
            <a:ext uri="{FF2B5EF4-FFF2-40B4-BE49-F238E27FC236}">
              <a16:creationId xmlns:a16="http://schemas.microsoft.com/office/drawing/2014/main" id="{046ADA4C-AC2D-4DD3-9B57-12A592831371}"/>
            </a:ext>
          </a:extLst>
        </xdr:cNvPr>
        <xdr:cNvSpPr txBox="1"/>
      </xdr:nvSpPr>
      <xdr:spPr>
        <a:xfrm>
          <a:off x="8515427" y="1379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114571</xdr:rowOff>
    </xdr:from>
    <xdr:ext cx="469744" cy="259045"/>
    <xdr:sp macro="" textlink="">
      <xdr:nvSpPr>
        <xdr:cNvPr id="369" name="n_3aveValue【福祉施設】&#10;一人当たり面積">
          <a:extLst>
            <a:ext uri="{FF2B5EF4-FFF2-40B4-BE49-F238E27FC236}">
              <a16:creationId xmlns:a16="http://schemas.microsoft.com/office/drawing/2014/main" id="{C10E1885-02F4-4E7E-A8C7-CAB76E33104E}"/>
            </a:ext>
          </a:extLst>
        </xdr:cNvPr>
        <xdr:cNvSpPr txBox="1"/>
      </xdr:nvSpPr>
      <xdr:spPr>
        <a:xfrm>
          <a:off x="7626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114571</xdr:rowOff>
    </xdr:from>
    <xdr:ext cx="469744" cy="259045"/>
    <xdr:sp macro="" textlink="">
      <xdr:nvSpPr>
        <xdr:cNvPr id="370" name="n_4aveValue【福祉施設】&#10;一人当たり面積">
          <a:extLst>
            <a:ext uri="{FF2B5EF4-FFF2-40B4-BE49-F238E27FC236}">
              <a16:creationId xmlns:a16="http://schemas.microsoft.com/office/drawing/2014/main" id="{0A36F172-B096-4FF9-98C8-6677FE2F2974}"/>
            </a:ext>
          </a:extLst>
        </xdr:cNvPr>
        <xdr:cNvSpPr txBox="1"/>
      </xdr:nvSpPr>
      <xdr:spPr>
        <a:xfrm>
          <a:off x="6737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123714</xdr:rowOff>
    </xdr:from>
    <xdr:ext cx="469744" cy="259045"/>
    <xdr:sp macro="" textlink="">
      <xdr:nvSpPr>
        <xdr:cNvPr id="371" name="n_1mainValue【福祉施設】&#10;一人当たり面積">
          <a:extLst>
            <a:ext uri="{FF2B5EF4-FFF2-40B4-BE49-F238E27FC236}">
              <a16:creationId xmlns:a16="http://schemas.microsoft.com/office/drawing/2014/main" id="{139D61CF-B7A0-4AE7-A409-2822558B0586}"/>
            </a:ext>
          </a:extLst>
        </xdr:cNvPr>
        <xdr:cNvSpPr txBox="1"/>
      </xdr:nvSpPr>
      <xdr:spPr>
        <a:xfrm>
          <a:off x="93917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107459</xdr:rowOff>
    </xdr:from>
    <xdr:ext cx="469744" cy="259045"/>
    <xdr:sp macro="" textlink="">
      <xdr:nvSpPr>
        <xdr:cNvPr id="372" name="n_2mainValue【福祉施設】&#10;一人当たり面積">
          <a:extLst>
            <a:ext uri="{FF2B5EF4-FFF2-40B4-BE49-F238E27FC236}">
              <a16:creationId xmlns:a16="http://schemas.microsoft.com/office/drawing/2014/main" id="{ADC27E5C-C28B-4444-8D45-9BDA799F4FA9}"/>
            </a:ext>
          </a:extLst>
        </xdr:cNvPr>
        <xdr:cNvSpPr txBox="1"/>
      </xdr:nvSpPr>
      <xdr:spPr>
        <a:xfrm>
          <a:off x="8515427" y="1416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98314</xdr:rowOff>
    </xdr:from>
    <xdr:ext cx="469744" cy="259045"/>
    <xdr:sp macro="" textlink="">
      <xdr:nvSpPr>
        <xdr:cNvPr id="373" name="n_3mainValue【福祉施設】&#10;一人当たり面積">
          <a:extLst>
            <a:ext uri="{FF2B5EF4-FFF2-40B4-BE49-F238E27FC236}">
              <a16:creationId xmlns:a16="http://schemas.microsoft.com/office/drawing/2014/main" id="{71FEEAA2-028A-4F1F-ACF5-DCB1CFA54231}"/>
            </a:ext>
          </a:extLst>
        </xdr:cNvPr>
        <xdr:cNvSpPr txBox="1"/>
      </xdr:nvSpPr>
      <xdr:spPr>
        <a:xfrm>
          <a:off x="7626427" y="1415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98314</xdr:rowOff>
    </xdr:from>
    <xdr:ext cx="469744" cy="259045"/>
    <xdr:sp macro="" textlink="">
      <xdr:nvSpPr>
        <xdr:cNvPr id="374" name="n_4mainValue【福祉施設】&#10;一人当たり面積">
          <a:extLst>
            <a:ext uri="{FF2B5EF4-FFF2-40B4-BE49-F238E27FC236}">
              <a16:creationId xmlns:a16="http://schemas.microsoft.com/office/drawing/2014/main" id="{A87F4219-7CA4-4E9B-8686-23FB1D2BCCE4}"/>
            </a:ext>
          </a:extLst>
        </xdr:cNvPr>
        <xdr:cNvSpPr txBox="1"/>
      </xdr:nvSpPr>
      <xdr:spPr>
        <a:xfrm>
          <a:off x="6737427" y="1415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F91EB0D2-E73A-4F63-9C1A-CDB762C7584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D283E0CA-A265-4064-8C9A-109E2F115AA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D6F8F67-6F34-48FE-A35D-3D70949D843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E97F2F3C-F6F1-4651-93CE-A5050DEB957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F6AE3376-D135-44B3-8C63-4C8F3AD032E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E61554A3-50BE-4F65-9517-3356DC8FEE6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99633AF-676C-400E-B23D-A5E6CABF45C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1B5E9BB4-989B-4E3E-AA71-B7D556775B0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29EDCDD9-52BC-4DB8-820C-B57D0019A7D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202AFCE1-017B-47E6-9D95-B61FC1BC3E1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B3EA9E2F-CC82-439B-9708-89954773EF5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128C6913-5332-4D2A-9B20-AF560F3C4BE9}"/>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646FF5FE-A617-44B9-B809-C00AEFFC608A}"/>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46B90765-13CF-4B7E-9956-07939ADED41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AF6A9EAA-DB86-448F-8FC2-5A3A8F99F477}"/>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8803EB90-43B8-4885-B510-A47F0CF04483}"/>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19AA0905-9384-45EF-B802-F1B77E8B90A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9DA5C258-8E1D-49F2-9E6E-3A93B665F4FB}"/>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8BBCCCFB-ECDF-4E14-94BE-CCEA3FE8EBE7}"/>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E9D6B7AB-E6BB-4D79-9C15-2330A1684EA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16688492-E74F-47B8-951D-01A5F998C31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3973410F-9146-42F0-B8C3-2CF787294B4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61EA4AC8-76A7-4687-9A18-16481D4FF79D}"/>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874C9B6B-40BB-44EC-BBBD-C840B70F94F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E432C149-33F0-478E-AFA0-F15FE04566D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69669</xdr:rowOff>
    </xdr:from>
    <xdr:to>
      <xdr:col>24</xdr:col>
      <xdr:colOff>62865</xdr:colOff>
      <xdr:row>108</xdr:row>
      <xdr:rowOff>159476</xdr:rowOff>
    </xdr:to>
    <xdr:cxnSp macro="">
      <xdr:nvCxnSpPr>
        <xdr:cNvPr id="400" name="直線コネクタ 399">
          <a:extLst>
            <a:ext uri="{FF2B5EF4-FFF2-40B4-BE49-F238E27FC236}">
              <a16:creationId xmlns:a16="http://schemas.microsoft.com/office/drawing/2014/main" id="{2893AF35-E03D-4987-A063-A1C3B62AD6DE}"/>
            </a:ext>
          </a:extLst>
        </xdr:cNvPr>
        <xdr:cNvCxnSpPr/>
      </xdr:nvCxnSpPr>
      <xdr:spPr>
        <a:xfrm flipV="1">
          <a:off x="4634865" y="17214669"/>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163303</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57D68ABB-900C-4FD8-B768-A2364A4559BB}"/>
            </a:ext>
          </a:extLst>
        </xdr:cNvPr>
        <xdr:cNvSpPr txBox="1"/>
      </xdr:nvSpPr>
      <xdr:spPr>
        <a:xfrm>
          <a:off x="4673600" y="186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159476</xdr:rowOff>
    </xdr:from>
    <xdr:to>
      <xdr:col>24</xdr:col>
      <xdr:colOff>152400</xdr:colOff>
      <xdr:row>108</xdr:row>
      <xdr:rowOff>159476</xdr:rowOff>
    </xdr:to>
    <xdr:cxnSp macro="">
      <xdr:nvCxnSpPr>
        <xdr:cNvPr id="402" name="直線コネクタ 401">
          <a:extLst>
            <a:ext uri="{FF2B5EF4-FFF2-40B4-BE49-F238E27FC236}">
              <a16:creationId xmlns:a16="http://schemas.microsoft.com/office/drawing/2014/main" id="{7DEABE75-0D11-45D2-8672-CC296094FC30}"/>
            </a:ext>
          </a:extLst>
        </xdr:cNvPr>
        <xdr:cNvCxnSpPr/>
      </xdr:nvCxnSpPr>
      <xdr:spPr>
        <a:xfrm>
          <a:off x="4546600" y="186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16346</xdr:rowOff>
    </xdr:from>
    <xdr:ext cx="340478" cy="259045"/>
    <xdr:sp macro="" textlink="">
      <xdr:nvSpPr>
        <xdr:cNvPr id="403" name="【市民会館】&#10;有形固定資産減価償却率最大値テキスト">
          <a:extLst>
            <a:ext uri="{FF2B5EF4-FFF2-40B4-BE49-F238E27FC236}">
              <a16:creationId xmlns:a16="http://schemas.microsoft.com/office/drawing/2014/main" id="{10F5FC3C-043E-4AAA-9B57-E99BBF3BE032}"/>
            </a:ext>
          </a:extLst>
        </xdr:cNvPr>
        <xdr:cNvSpPr txBox="1"/>
      </xdr:nvSpPr>
      <xdr:spPr>
        <a:xfrm>
          <a:off x="4673600" y="16989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69669</xdr:rowOff>
    </xdr:from>
    <xdr:to>
      <xdr:col>24</xdr:col>
      <xdr:colOff>152400</xdr:colOff>
      <xdr:row>100</xdr:row>
      <xdr:rowOff>69669</xdr:rowOff>
    </xdr:to>
    <xdr:cxnSp macro="">
      <xdr:nvCxnSpPr>
        <xdr:cNvPr id="404" name="直線コネクタ 403">
          <a:extLst>
            <a:ext uri="{FF2B5EF4-FFF2-40B4-BE49-F238E27FC236}">
              <a16:creationId xmlns:a16="http://schemas.microsoft.com/office/drawing/2014/main" id="{41F0853C-763C-4899-AC15-34ACCF924A0D}"/>
            </a:ext>
          </a:extLst>
        </xdr:cNvPr>
        <xdr:cNvCxnSpPr/>
      </xdr:nvCxnSpPr>
      <xdr:spPr>
        <a:xfrm>
          <a:off x="4546600" y="1721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80934</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D4257C60-A96E-4DCB-AA4E-4FAD66424288}"/>
            </a:ext>
          </a:extLst>
        </xdr:cNvPr>
        <xdr:cNvSpPr txBox="1"/>
      </xdr:nvSpPr>
      <xdr:spPr>
        <a:xfrm>
          <a:off x="4673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06" name="フローチャート: 判断 405">
          <a:extLst>
            <a:ext uri="{FF2B5EF4-FFF2-40B4-BE49-F238E27FC236}">
              <a16:creationId xmlns:a16="http://schemas.microsoft.com/office/drawing/2014/main" id="{ABBD11CA-9832-4C04-9BAF-8E154EF8A704}"/>
            </a:ext>
          </a:extLst>
        </xdr:cNvPr>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407" name="フローチャート: 判断 406">
          <a:extLst>
            <a:ext uri="{FF2B5EF4-FFF2-40B4-BE49-F238E27FC236}">
              <a16:creationId xmlns:a16="http://schemas.microsoft.com/office/drawing/2014/main" id="{D01E5C0A-6B2B-4075-BDA3-506824BE3EDA}"/>
            </a:ext>
          </a:extLst>
        </xdr:cNvPr>
        <xdr:cNvSpPr/>
      </xdr:nvSpPr>
      <xdr:spPr>
        <a:xfrm>
          <a:off x="3746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165826</xdr:rowOff>
    </xdr:from>
    <xdr:to>
      <xdr:col>15</xdr:col>
      <xdr:colOff>101600</xdr:colOff>
      <xdr:row>104</xdr:row>
      <xdr:rowOff>95976</xdr:rowOff>
    </xdr:to>
    <xdr:sp macro="" textlink="">
      <xdr:nvSpPr>
        <xdr:cNvPr id="408" name="フローチャート: 判断 407">
          <a:extLst>
            <a:ext uri="{FF2B5EF4-FFF2-40B4-BE49-F238E27FC236}">
              <a16:creationId xmlns:a16="http://schemas.microsoft.com/office/drawing/2014/main" id="{3EE1D403-0706-44B6-91F5-0D46AF48306B}"/>
            </a:ext>
          </a:extLst>
        </xdr:cNvPr>
        <xdr:cNvSpPr/>
      </xdr:nvSpPr>
      <xdr:spPr>
        <a:xfrm>
          <a:off x="2857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141332</xdr:rowOff>
    </xdr:from>
    <xdr:to>
      <xdr:col>10</xdr:col>
      <xdr:colOff>165100</xdr:colOff>
      <xdr:row>104</xdr:row>
      <xdr:rowOff>71482</xdr:rowOff>
    </xdr:to>
    <xdr:sp macro="" textlink="">
      <xdr:nvSpPr>
        <xdr:cNvPr id="409" name="フローチャート: 判断 408">
          <a:extLst>
            <a:ext uri="{FF2B5EF4-FFF2-40B4-BE49-F238E27FC236}">
              <a16:creationId xmlns:a16="http://schemas.microsoft.com/office/drawing/2014/main" id="{98C8527C-1A83-4E0A-BB82-8A00CD9168B2}"/>
            </a:ext>
          </a:extLst>
        </xdr:cNvPr>
        <xdr:cNvSpPr/>
      </xdr:nvSpPr>
      <xdr:spPr>
        <a:xfrm>
          <a:off x="1968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98879</xdr:rowOff>
    </xdr:from>
    <xdr:to>
      <xdr:col>6</xdr:col>
      <xdr:colOff>38100</xdr:colOff>
      <xdr:row>104</xdr:row>
      <xdr:rowOff>29029</xdr:rowOff>
    </xdr:to>
    <xdr:sp macro="" textlink="">
      <xdr:nvSpPr>
        <xdr:cNvPr id="410" name="フローチャート: 判断 409">
          <a:extLst>
            <a:ext uri="{FF2B5EF4-FFF2-40B4-BE49-F238E27FC236}">
              <a16:creationId xmlns:a16="http://schemas.microsoft.com/office/drawing/2014/main" id="{0709BB2D-95A2-4F24-BE44-48E1CEEA46E4}"/>
            </a:ext>
          </a:extLst>
        </xdr:cNvPr>
        <xdr:cNvSpPr/>
      </xdr:nvSpPr>
      <xdr:spPr>
        <a:xfrm>
          <a:off x="1079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D05BA14-3D31-44BE-A9B5-D9ABF641B92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88617155-4529-441B-898A-76E13727E3B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33E9A18F-877F-4185-8909-3D519F82D57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C970C0F9-74C5-4D61-BD9E-A717AC9C75A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A1060F2D-F0F1-4CDD-AD2F-79EBFC914BC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142966</xdr:rowOff>
    </xdr:from>
    <xdr:to>
      <xdr:col>24</xdr:col>
      <xdr:colOff>114300</xdr:colOff>
      <xdr:row>106</xdr:row>
      <xdr:rowOff>73116</xdr:rowOff>
    </xdr:to>
    <xdr:sp macro="" textlink="">
      <xdr:nvSpPr>
        <xdr:cNvPr id="416" name="楕円 415">
          <a:extLst>
            <a:ext uri="{FF2B5EF4-FFF2-40B4-BE49-F238E27FC236}">
              <a16:creationId xmlns:a16="http://schemas.microsoft.com/office/drawing/2014/main" id="{33FDD809-2FFE-4AB4-9340-B8238B474987}"/>
            </a:ext>
          </a:extLst>
        </xdr:cNvPr>
        <xdr:cNvSpPr/>
      </xdr:nvSpPr>
      <xdr:spPr>
        <a:xfrm>
          <a:off x="45847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121393</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7DAF50B6-A12B-44E0-9E0A-97653F8C83D5}"/>
            </a:ext>
          </a:extLst>
        </xdr:cNvPr>
        <xdr:cNvSpPr txBox="1"/>
      </xdr:nvSpPr>
      <xdr:spPr>
        <a:xfrm>
          <a:off x="4673600"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110308</xdr:rowOff>
    </xdr:from>
    <xdr:to>
      <xdr:col>20</xdr:col>
      <xdr:colOff>38100</xdr:colOff>
      <xdr:row>106</xdr:row>
      <xdr:rowOff>40458</xdr:rowOff>
    </xdr:to>
    <xdr:sp macro="" textlink="">
      <xdr:nvSpPr>
        <xdr:cNvPr id="418" name="楕円 417">
          <a:extLst>
            <a:ext uri="{FF2B5EF4-FFF2-40B4-BE49-F238E27FC236}">
              <a16:creationId xmlns:a16="http://schemas.microsoft.com/office/drawing/2014/main" id="{9CBC5C6B-D3CD-4412-8836-24D4AF1DE7AB}"/>
            </a:ext>
          </a:extLst>
        </xdr:cNvPr>
        <xdr:cNvSpPr/>
      </xdr:nvSpPr>
      <xdr:spPr>
        <a:xfrm>
          <a:off x="37465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161108</xdr:rowOff>
    </xdr:from>
    <xdr:to>
      <xdr:col>24</xdr:col>
      <xdr:colOff>63500</xdr:colOff>
      <xdr:row>106</xdr:row>
      <xdr:rowOff>22316</xdr:rowOff>
    </xdr:to>
    <xdr:cxnSp macro="">
      <xdr:nvCxnSpPr>
        <xdr:cNvPr id="419" name="直線コネクタ 418">
          <a:extLst>
            <a:ext uri="{FF2B5EF4-FFF2-40B4-BE49-F238E27FC236}">
              <a16:creationId xmlns:a16="http://schemas.microsoft.com/office/drawing/2014/main" id="{705868A1-4D27-4AB5-B186-3B16314EB313}"/>
            </a:ext>
          </a:extLst>
        </xdr:cNvPr>
        <xdr:cNvCxnSpPr/>
      </xdr:nvCxnSpPr>
      <xdr:spPr>
        <a:xfrm>
          <a:off x="3797300" y="1816335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84182</xdr:rowOff>
    </xdr:from>
    <xdr:to>
      <xdr:col>15</xdr:col>
      <xdr:colOff>101600</xdr:colOff>
      <xdr:row>106</xdr:row>
      <xdr:rowOff>14332</xdr:rowOff>
    </xdr:to>
    <xdr:sp macro="" textlink="">
      <xdr:nvSpPr>
        <xdr:cNvPr id="420" name="楕円 419">
          <a:extLst>
            <a:ext uri="{FF2B5EF4-FFF2-40B4-BE49-F238E27FC236}">
              <a16:creationId xmlns:a16="http://schemas.microsoft.com/office/drawing/2014/main" id="{5D89DF69-34DA-4C60-A5A3-71B3DE860849}"/>
            </a:ext>
          </a:extLst>
        </xdr:cNvPr>
        <xdr:cNvSpPr/>
      </xdr:nvSpPr>
      <xdr:spPr>
        <a:xfrm>
          <a:off x="28575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134982</xdr:rowOff>
    </xdr:from>
    <xdr:to>
      <xdr:col>19</xdr:col>
      <xdr:colOff>177800</xdr:colOff>
      <xdr:row>105</xdr:row>
      <xdr:rowOff>161108</xdr:rowOff>
    </xdr:to>
    <xdr:cxnSp macro="">
      <xdr:nvCxnSpPr>
        <xdr:cNvPr id="421" name="直線コネクタ 420">
          <a:extLst>
            <a:ext uri="{FF2B5EF4-FFF2-40B4-BE49-F238E27FC236}">
              <a16:creationId xmlns:a16="http://schemas.microsoft.com/office/drawing/2014/main" id="{F3A972B2-C039-4AB6-A420-4A6F4FCE20B1}"/>
            </a:ext>
          </a:extLst>
        </xdr:cNvPr>
        <xdr:cNvCxnSpPr/>
      </xdr:nvCxnSpPr>
      <xdr:spPr>
        <a:xfrm>
          <a:off x="2908300" y="1813723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56424</xdr:rowOff>
    </xdr:from>
    <xdr:to>
      <xdr:col>10</xdr:col>
      <xdr:colOff>165100</xdr:colOff>
      <xdr:row>105</xdr:row>
      <xdr:rowOff>158024</xdr:rowOff>
    </xdr:to>
    <xdr:sp macro="" textlink="">
      <xdr:nvSpPr>
        <xdr:cNvPr id="422" name="楕円 421">
          <a:extLst>
            <a:ext uri="{FF2B5EF4-FFF2-40B4-BE49-F238E27FC236}">
              <a16:creationId xmlns:a16="http://schemas.microsoft.com/office/drawing/2014/main" id="{8269D186-5E13-4964-BDD1-33F43B9B26B5}"/>
            </a:ext>
          </a:extLst>
        </xdr:cNvPr>
        <xdr:cNvSpPr/>
      </xdr:nvSpPr>
      <xdr:spPr>
        <a:xfrm>
          <a:off x="1968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107224</xdr:rowOff>
    </xdr:from>
    <xdr:to>
      <xdr:col>15</xdr:col>
      <xdr:colOff>50800</xdr:colOff>
      <xdr:row>105</xdr:row>
      <xdr:rowOff>134982</xdr:rowOff>
    </xdr:to>
    <xdr:cxnSp macro="">
      <xdr:nvCxnSpPr>
        <xdr:cNvPr id="423" name="直線コネクタ 422">
          <a:extLst>
            <a:ext uri="{FF2B5EF4-FFF2-40B4-BE49-F238E27FC236}">
              <a16:creationId xmlns:a16="http://schemas.microsoft.com/office/drawing/2014/main" id="{0E48A310-4547-444A-8CC1-43FD09E0BCFF}"/>
            </a:ext>
          </a:extLst>
        </xdr:cNvPr>
        <xdr:cNvCxnSpPr/>
      </xdr:nvCxnSpPr>
      <xdr:spPr>
        <a:xfrm>
          <a:off x="2019300" y="1810947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35198</xdr:rowOff>
    </xdr:from>
    <xdr:to>
      <xdr:col>6</xdr:col>
      <xdr:colOff>38100</xdr:colOff>
      <xdr:row>105</xdr:row>
      <xdr:rowOff>136798</xdr:rowOff>
    </xdr:to>
    <xdr:sp macro="" textlink="">
      <xdr:nvSpPr>
        <xdr:cNvPr id="424" name="楕円 423">
          <a:extLst>
            <a:ext uri="{FF2B5EF4-FFF2-40B4-BE49-F238E27FC236}">
              <a16:creationId xmlns:a16="http://schemas.microsoft.com/office/drawing/2014/main" id="{66DA59A0-3AF4-4520-B7A9-46F686E360BC}"/>
            </a:ext>
          </a:extLst>
        </xdr:cNvPr>
        <xdr:cNvSpPr/>
      </xdr:nvSpPr>
      <xdr:spPr>
        <a:xfrm>
          <a:off x="10795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85998</xdr:rowOff>
    </xdr:from>
    <xdr:to>
      <xdr:col>10</xdr:col>
      <xdr:colOff>114300</xdr:colOff>
      <xdr:row>105</xdr:row>
      <xdr:rowOff>107224</xdr:rowOff>
    </xdr:to>
    <xdr:cxnSp macro="">
      <xdr:nvCxnSpPr>
        <xdr:cNvPr id="425" name="直線コネクタ 424">
          <a:extLst>
            <a:ext uri="{FF2B5EF4-FFF2-40B4-BE49-F238E27FC236}">
              <a16:creationId xmlns:a16="http://schemas.microsoft.com/office/drawing/2014/main" id="{F8021FF8-BE83-4FB4-903E-E177AC29DC94}"/>
            </a:ext>
          </a:extLst>
        </xdr:cNvPr>
        <xdr:cNvCxnSpPr/>
      </xdr:nvCxnSpPr>
      <xdr:spPr>
        <a:xfrm>
          <a:off x="1130300" y="18088248"/>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125565</xdr:rowOff>
    </xdr:from>
    <xdr:ext cx="405111" cy="259045"/>
    <xdr:sp macro="" textlink="">
      <xdr:nvSpPr>
        <xdr:cNvPr id="426" name="n_1aveValue【市民会館】&#10;有形固定資産減価償却率">
          <a:extLst>
            <a:ext uri="{FF2B5EF4-FFF2-40B4-BE49-F238E27FC236}">
              <a16:creationId xmlns:a16="http://schemas.microsoft.com/office/drawing/2014/main" id="{738CE348-117E-413B-A87C-07A82A798A78}"/>
            </a:ext>
          </a:extLst>
        </xdr:cNvPr>
        <xdr:cNvSpPr txBox="1"/>
      </xdr:nvSpPr>
      <xdr:spPr>
        <a:xfrm>
          <a:off x="3582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112503</xdr:rowOff>
    </xdr:from>
    <xdr:ext cx="405111" cy="259045"/>
    <xdr:sp macro="" textlink="">
      <xdr:nvSpPr>
        <xdr:cNvPr id="427" name="n_2aveValue【市民会館】&#10;有形固定資産減価償却率">
          <a:extLst>
            <a:ext uri="{FF2B5EF4-FFF2-40B4-BE49-F238E27FC236}">
              <a16:creationId xmlns:a16="http://schemas.microsoft.com/office/drawing/2014/main" id="{F6C897E1-1B0A-4592-A74B-686F508BEAA7}"/>
            </a:ext>
          </a:extLst>
        </xdr:cNvPr>
        <xdr:cNvSpPr txBox="1"/>
      </xdr:nvSpPr>
      <xdr:spPr>
        <a:xfrm>
          <a:off x="2705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88009</xdr:rowOff>
    </xdr:from>
    <xdr:ext cx="405111" cy="259045"/>
    <xdr:sp macro="" textlink="">
      <xdr:nvSpPr>
        <xdr:cNvPr id="428" name="n_3aveValue【市民会館】&#10;有形固定資産減価償却率">
          <a:extLst>
            <a:ext uri="{FF2B5EF4-FFF2-40B4-BE49-F238E27FC236}">
              <a16:creationId xmlns:a16="http://schemas.microsoft.com/office/drawing/2014/main" id="{F1959769-E2EE-4634-AE33-C3E9D36AB50A}"/>
            </a:ext>
          </a:extLst>
        </xdr:cNvPr>
        <xdr:cNvSpPr txBox="1"/>
      </xdr:nvSpPr>
      <xdr:spPr>
        <a:xfrm>
          <a:off x="1816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45556</xdr:rowOff>
    </xdr:from>
    <xdr:ext cx="405111" cy="259045"/>
    <xdr:sp macro="" textlink="">
      <xdr:nvSpPr>
        <xdr:cNvPr id="429" name="n_4aveValue【市民会館】&#10;有形固定資産減価償却率">
          <a:extLst>
            <a:ext uri="{FF2B5EF4-FFF2-40B4-BE49-F238E27FC236}">
              <a16:creationId xmlns:a16="http://schemas.microsoft.com/office/drawing/2014/main" id="{D9E4F567-EA77-4683-89A1-801CE621AAFF}"/>
            </a:ext>
          </a:extLst>
        </xdr:cNvPr>
        <xdr:cNvSpPr txBox="1"/>
      </xdr:nvSpPr>
      <xdr:spPr>
        <a:xfrm>
          <a:off x="927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31585</xdr:rowOff>
    </xdr:from>
    <xdr:ext cx="405111" cy="259045"/>
    <xdr:sp macro="" textlink="">
      <xdr:nvSpPr>
        <xdr:cNvPr id="430" name="n_1mainValue【市民会館】&#10;有形固定資産減価償却率">
          <a:extLst>
            <a:ext uri="{FF2B5EF4-FFF2-40B4-BE49-F238E27FC236}">
              <a16:creationId xmlns:a16="http://schemas.microsoft.com/office/drawing/2014/main" id="{F7C4A73D-5E19-4CAE-8F71-A9CE17C79718}"/>
            </a:ext>
          </a:extLst>
        </xdr:cNvPr>
        <xdr:cNvSpPr txBox="1"/>
      </xdr:nvSpPr>
      <xdr:spPr>
        <a:xfrm>
          <a:off x="35820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5459</xdr:rowOff>
    </xdr:from>
    <xdr:ext cx="405111" cy="259045"/>
    <xdr:sp macro="" textlink="">
      <xdr:nvSpPr>
        <xdr:cNvPr id="431" name="n_2mainValue【市民会館】&#10;有形固定資産減価償却率">
          <a:extLst>
            <a:ext uri="{FF2B5EF4-FFF2-40B4-BE49-F238E27FC236}">
              <a16:creationId xmlns:a16="http://schemas.microsoft.com/office/drawing/2014/main" id="{08F6E927-72B7-435D-8966-23B78870B8F7}"/>
            </a:ext>
          </a:extLst>
        </xdr:cNvPr>
        <xdr:cNvSpPr txBox="1"/>
      </xdr:nvSpPr>
      <xdr:spPr>
        <a:xfrm>
          <a:off x="2705744"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149151</xdr:rowOff>
    </xdr:from>
    <xdr:ext cx="405111" cy="259045"/>
    <xdr:sp macro="" textlink="">
      <xdr:nvSpPr>
        <xdr:cNvPr id="432" name="n_3mainValue【市民会館】&#10;有形固定資産減価償却率">
          <a:extLst>
            <a:ext uri="{FF2B5EF4-FFF2-40B4-BE49-F238E27FC236}">
              <a16:creationId xmlns:a16="http://schemas.microsoft.com/office/drawing/2014/main" id="{AEFD8757-9711-4E81-ADE2-A3BF327FF43E}"/>
            </a:ext>
          </a:extLst>
        </xdr:cNvPr>
        <xdr:cNvSpPr txBox="1"/>
      </xdr:nvSpPr>
      <xdr:spPr>
        <a:xfrm>
          <a:off x="1816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127925</xdr:rowOff>
    </xdr:from>
    <xdr:ext cx="405111" cy="259045"/>
    <xdr:sp macro="" textlink="">
      <xdr:nvSpPr>
        <xdr:cNvPr id="433" name="n_4mainValue【市民会館】&#10;有形固定資産減価償却率">
          <a:extLst>
            <a:ext uri="{FF2B5EF4-FFF2-40B4-BE49-F238E27FC236}">
              <a16:creationId xmlns:a16="http://schemas.microsoft.com/office/drawing/2014/main" id="{2ABC8225-12AF-4903-8ABE-DA4A3BBED81F}"/>
            </a:ext>
          </a:extLst>
        </xdr:cNvPr>
        <xdr:cNvSpPr txBox="1"/>
      </xdr:nvSpPr>
      <xdr:spPr>
        <a:xfrm>
          <a:off x="927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F2597E9C-549A-40E6-B6AD-0DD25F3E534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9D946EF1-8F11-469C-B144-6C65739803F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A2D102CB-9E4F-4DB1-9677-1ED510FCB00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25CF5184-04FB-45C2-9D0D-56CBCB054F9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85DD8EB4-2007-458F-83E4-EB291CB2755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0BA7EA4B-93BE-4868-BC14-35FDC37261D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0B475E40-F834-41B3-81B3-AEA084344F0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45FE8F82-0AFB-4574-A1E8-45B8C1F9657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BB2B2534-C7D6-4D0B-A037-5FAE2A7A524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A9872409-29DF-4594-9D58-F92B6367F81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a:extLst>
            <a:ext uri="{FF2B5EF4-FFF2-40B4-BE49-F238E27FC236}">
              <a16:creationId xmlns:a16="http://schemas.microsoft.com/office/drawing/2014/main" id="{B46BEAB5-EDD4-4F3F-A8A6-7F2D96A49A46}"/>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a:extLst>
            <a:ext uri="{FF2B5EF4-FFF2-40B4-BE49-F238E27FC236}">
              <a16:creationId xmlns:a16="http://schemas.microsoft.com/office/drawing/2014/main" id="{07CC7F88-FE56-4DAF-94EF-653687C9757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a:extLst>
            <a:ext uri="{FF2B5EF4-FFF2-40B4-BE49-F238E27FC236}">
              <a16:creationId xmlns:a16="http://schemas.microsoft.com/office/drawing/2014/main" id="{A2391B7E-BE0F-4F83-ABD2-E0F223C3EDD1}"/>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a:extLst>
            <a:ext uri="{FF2B5EF4-FFF2-40B4-BE49-F238E27FC236}">
              <a16:creationId xmlns:a16="http://schemas.microsoft.com/office/drawing/2014/main" id="{FCD7E91B-965C-4FF6-9EF7-6FDFA0393785}"/>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a:extLst>
            <a:ext uri="{FF2B5EF4-FFF2-40B4-BE49-F238E27FC236}">
              <a16:creationId xmlns:a16="http://schemas.microsoft.com/office/drawing/2014/main" id="{FB8C8AE2-9099-4893-9A18-E839D5243B7C}"/>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a:extLst>
            <a:ext uri="{FF2B5EF4-FFF2-40B4-BE49-F238E27FC236}">
              <a16:creationId xmlns:a16="http://schemas.microsoft.com/office/drawing/2014/main" id="{4FBDB486-FF39-4571-8CAE-7C845590A59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a:extLst>
            <a:ext uri="{FF2B5EF4-FFF2-40B4-BE49-F238E27FC236}">
              <a16:creationId xmlns:a16="http://schemas.microsoft.com/office/drawing/2014/main" id="{14F0E282-DC6E-45A6-BFA7-CB852992C29C}"/>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a:extLst>
            <a:ext uri="{FF2B5EF4-FFF2-40B4-BE49-F238E27FC236}">
              <a16:creationId xmlns:a16="http://schemas.microsoft.com/office/drawing/2014/main" id="{1DE70C7C-404A-4494-9121-EF1139899A0C}"/>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a:extLst>
            <a:ext uri="{FF2B5EF4-FFF2-40B4-BE49-F238E27FC236}">
              <a16:creationId xmlns:a16="http://schemas.microsoft.com/office/drawing/2014/main" id="{250E5648-8C7C-4D2E-A31A-C7DD7F9ACA77}"/>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a:extLst>
            <a:ext uri="{FF2B5EF4-FFF2-40B4-BE49-F238E27FC236}">
              <a16:creationId xmlns:a16="http://schemas.microsoft.com/office/drawing/2014/main" id="{817F47F5-2A29-4DB1-9A3C-7D2E31A53E5F}"/>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38A24F2E-FEC9-41A3-B38F-419B6E4CFCF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a:extLst>
            <a:ext uri="{FF2B5EF4-FFF2-40B4-BE49-F238E27FC236}">
              <a16:creationId xmlns:a16="http://schemas.microsoft.com/office/drawing/2014/main" id="{DA5183CD-50C4-4A6E-B7BB-EF5C80B12A6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a:extLst>
            <a:ext uri="{FF2B5EF4-FFF2-40B4-BE49-F238E27FC236}">
              <a16:creationId xmlns:a16="http://schemas.microsoft.com/office/drawing/2014/main" id="{7DCE2BF7-BE3D-4915-86D7-87D43407270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108</xdr:row>
      <xdr:rowOff>99061</xdr:rowOff>
    </xdr:to>
    <xdr:cxnSp macro="">
      <xdr:nvCxnSpPr>
        <xdr:cNvPr id="457" name="直線コネクタ 456">
          <a:extLst>
            <a:ext uri="{FF2B5EF4-FFF2-40B4-BE49-F238E27FC236}">
              <a16:creationId xmlns:a16="http://schemas.microsoft.com/office/drawing/2014/main" id="{C8DB7E8B-D717-4C3F-8E4F-F97DFC5D0369}"/>
            </a:ext>
          </a:extLst>
        </xdr:cNvPr>
        <xdr:cNvCxnSpPr/>
      </xdr:nvCxnSpPr>
      <xdr:spPr>
        <a:xfrm flipV="1">
          <a:off x="10476865" y="171069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58" name="【市民会館】&#10;一人当たり面積最小値テキスト">
          <a:extLst>
            <a:ext uri="{FF2B5EF4-FFF2-40B4-BE49-F238E27FC236}">
              <a16:creationId xmlns:a16="http://schemas.microsoft.com/office/drawing/2014/main" id="{3E7C8248-759E-4950-8B8E-02D80BFFD880}"/>
            </a:ext>
          </a:extLst>
        </xdr:cNvPr>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59" name="直線コネクタ 458">
          <a:extLst>
            <a:ext uri="{FF2B5EF4-FFF2-40B4-BE49-F238E27FC236}">
              <a16:creationId xmlns:a16="http://schemas.microsoft.com/office/drawing/2014/main" id="{DF0FD372-7D7D-4AE1-BD77-113962D2626A}"/>
            </a:ext>
          </a:extLst>
        </xdr:cNvPr>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60" name="【市民会館】&#10;一人当たり面積最大値テキスト">
          <a:extLst>
            <a:ext uri="{FF2B5EF4-FFF2-40B4-BE49-F238E27FC236}">
              <a16:creationId xmlns:a16="http://schemas.microsoft.com/office/drawing/2014/main" id="{8CFA1828-F5F2-4931-8205-047B216C81F6}"/>
            </a:ext>
          </a:extLst>
        </xdr:cNvPr>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61" name="直線コネクタ 460">
          <a:extLst>
            <a:ext uri="{FF2B5EF4-FFF2-40B4-BE49-F238E27FC236}">
              <a16:creationId xmlns:a16="http://schemas.microsoft.com/office/drawing/2014/main" id="{073774F5-B025-4197-8DEE-B5988D6197C2}"/>
            </a:ext>
          </a:extLst>
        </xdr:cNvPr>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62" name="【市民会館】&#10;一人当たり面積平均値テキスト">
          <a:extLst>
            <a:ext uri="{FF2B5EF4-FFF2-40B4-BE49-F238E27FC236}">
              <a16:creationId xmlns:a16="http://schemas.microsoft.com/office/drawing/2014/main" id="{CC5C8693-91BE-41C6-9518-D5543EA67979}"/>
            </a:ext>
          </a:extLst>
        </xdr:cNvPr>
        <xdr:cNvSpPr txBox="1"/>
      </xdr:nvSpPr>
      <xdr:spPr>
        <a:xfrm>
          <a:off x="10515600" y="17997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63" name="フローチャート: 判断 462">
          <a:extLst>
            <a:ext uri="{FF2B5EF4-FFF2-40B4-BE49-F238E27FC236}">
              <a16:creationId xmlns:a16="http://schemas.microsoft.com/office/drawing/2014/main" id="{1737D6D2-5939-4B41-ADCF-2428701935CF}"/>
            </a:ext>
          </a:extLst>
        </xdr:cNvPr>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64" name="フローチャート: 判断 463">
          <a:extLst>
            <a:ext uri="{FF2B5EF4-FFF2-40B4-BE49-F238E27FC236}">
              <a16:creationId xmlns:a16="http://schemas.microsoft.com/office/drawing/2014/main" id="{F4FDD492-67EC-4C1A-B410-0B5A51593950}"/>
            </a:ext>
          </a:extLst>
        </xdr:cNvPr>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128270</xdr:rowOff>
    </xdr:from>
    <xdr:to>
      <xdr:col>46</xdr:col>
      <xdr:colOff>38100</xdr:colOff>
      <xdr:row>106</xdr:row>
      <xdr:rowOff>58420</xdr:rowOff>
    </xdr:to>
    <xdr:sp macro="" textlink="">
      <xdr:nvSpPr>
        <xdr:cNvPr id="465" name="フローチャート: 判断 464">
          <a:extLst>
            <a:ext uri="{FF2B5EF4-FFF2-40B4-BE49-F238E27FC236}">
              <a16:creationId xmlns:a16="http://schemas.microsoft.com/office/drawing/2014/main" id="{FC84CEB6-B766-4757-B4C8-68A65CFF9A7F}"/>
            </a:ext>
          </a:extLst>
        </xdr:cNvPr>
        <xdr:cNvSpPr/>
      </xdr:nvSpPr>
      <xdr:spPr>
        <a:xfrm>
          <a:off x="8699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66" name="フローチャート: 判断 465">
          <a:extLst>
            <a:ext uri="{FF2B5EF4-FFF2-40B4-BE49-F238E27FC236}">
              <a16:creationId xmlns:a16="http://schemas.microsoft.com/office/drawing/2014/main" id="{88821DE5-A5CA-48B7-B2AF-43B979C39A0F}"/>
            </a:ext>
          </a:extLst>
        </xdr:cNvPr>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67" name="フローチャート: 判断 466">
          <a:extLst>
            <a:ext uri="{FF2B5EF4-FFF2-40B4-BE49-F238E27FC236}">
              <a16:creationId xmlns:a16="http://schemas.microsoft.com/office/drawing/2014/main" id="{8D108FF1-1C92-4E05-BDE4-0F5EC7E5F487}"/>
            </a:ext>
          </a:extLst>
        </xdr:cNvPr>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A871FEC5-26C3-4285-BAFA-79FA3326E1B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2D556C26-66A8-46BA-BD19-B582A8C8D83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F9F6A7C5-91B1-4E41-899A-3181C0780C4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3E81E598-20D5-4797-B2D2-8FAF427C78B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87D4AD06-5897-4569-896C-0870FC14AE5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473" name="楕円 472">
          <a:extLst>
            <a:ext uri="{FF2B5EF4-FFF2-40B4-BE49-F238E27FC236}">
              <a16:creationId xmlns:a16="http://schemas.microsoft.com/office/drawing/2014/main" id="{8F2A430F-40B4-40A1-A6E4-65D93A15B354}"/>
            </a:ext>
          </a:extLst>
        </xdr:cNvPr>
        <xdr:cNvSpPr/>
      </xdr:nvSpPr>
      <xdr:spPr>
        <a:xfrm>
          <a:off x="10426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3827</xdr:rowOff>
    </xdr:from>
    <xdr:ext cx="469744" cy="259045"/>
    <xdr:sp macro="" textlink="">
      <xdr:nvSpPr>
        <xdr:cNvPr id="474" name="【市民会館】&#10;一人当たり面積該当値テキスト">
          <a:extLst>
            <a:ext uri="{FF2B5EF4-FFF2-40B4-BE49-F238E27FC236}">
              <a16:creationId xmlns:a16="http://schemas.microsoft.com/office/drawing/2014/main" id="{18F54820-F449-4697-A7D7-838EDE0812BA}"/>
            </a:ext>
          </a:extLst>
        </xdr:cNvPr>
        <xdr:cNvSpPr txBox="1"/>
      </xdr:nvSpPr>
      <xdr:spPr>
        <a:xfrm>
          <a:off x="10515600"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25400</xdr:rowOff>
    </xdr:from>
    <xdr:to>
      <xdr:col>50</xdr:col>
      <xdr:colOff>165100</xdr:colOff>
      <xdr:row>106</xdr:row>
      <xdr:rowOff>127000</xdr:rowOff>
    </xdr:to>
    <xdr:sp macro="" textlink="">
      <xdr:nvSpPr>
        <xdr:cNvPr id="475" name="楕円 474">
          <a:extLst>
            <a:ext uri="{FF2B5EF4-FFF2-40B4-BE49-F238E27FC236}">
              <a16:creationId xmlns:a16="http://schemas.microsoft.com/office/drawing/2014/main" id="{A2DDD7F6-430A-449E-BCCC-609AE9EAF050}"/>
            </a:ext>
          </a:extLst>
        </xdr:cNvPr>
        <xdr:cNvSpPr/>
      </xdr:nvSpPr>
      <xdr:spPr>
        <a:xfrm>
          <a:off x="9588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76200</xdr:rowOff>
    </xdr:from>
    <xdr:to>
      <xdr:col>55</xdr:col>
      <xdr:colOff>0</xdr:colOff>
      <xdr:row>106</xdr:row>
      <xdr:rowOff>76200</xdr:rowOff>
    </xdr:to>
    <xdr:cxnSp macro="">
      <xdr:nvCxnSpPr>
        <xdr:cNvPr id="476" name="直線コネクタ 475">
          <a:extLst>
            <a:ext uri="{FF2B5EF4-FFF2-40B4-BE49-F238E27FC236}">
              <a16:creationId xmlns:a16="http://schemas.microsoft.com/office/drawing/2014/main" id="{F3FADB02-D201-446B-B94E-B167483D4BAA}"/>
            </a:ext>
          </a:extLst>
        </xdr:cNvPr>
        <xdr:cNvCxnSpPr/>
      </xdr:nvCxnSpPr>
      <xdr:spPr>
        <a:xfrm>
          <a:off x="9639300" y="1824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477" name="楕円 476">
          <a:extLst>
            <a:ext uri="{FF2B5EF4-FFF2-40B4-BE49-F238E27FC236}">
              <a16:creationId xmlns:a16="http://schemas.microsoft.com/office/drawing/2014/main" id="{6C8C3A0A-6B49-48C8-91BE-0CE99650C561}"/>
            </a:ext>
          </a:extLst>
        </xdr:cNvPr>
        <xdr:cNvSpPr/>
      </xdr:nvSpPr>
      <xdr:spPr>
        <a:xfrm>
          <a:off x="8699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76200</xdr:rowOff>
    </xdr:from>
    <xdr:to>
      <xdr:col>50</xdr:col>
      <xdr:colOff>114300</xdr:colOff>
      <xdr:row>106</xdr:row>
      <xdr:rowOff>76200</xdr:rowOff>
    </xdr:to>
    <xdr:cxnSp macro="">
      <xdr:nvCxnSpPr>
        <xdr:cNvPr id="478" name="直線コネクタ 477">
          <a:extLst>
            <a:ext uri="{FF2B5EF4-FFF2-40B4-BE49-F238E27FC236}">
              <a16:creationId xmlns:a16="http://schemas.microsoft.com/office/drawing/2014/main" id="{04455BF5-FA38-426A-A606-01D778C5B81A}"/>
            </a:ext>
          </a:extLst>
        </xdr:cNvPr>
        <xdr:cNvCxnSpPr/>
      </xdr:nvCxnSpPr>
      <xdr:spPr>
        <a:xfrm>
          <a:off x="8750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25400</xdr:rowOff>
    </xdr:from>
    <xdr:to>
      <xdr:col>41</xdr:col>
      <xdr:colOff>101600</xdr:colOff>
      <xdr:row>106</xdr:row>
      <xdr:rowOff>127000</xdr:rowOff>
    </xdr:to>
    <xdr:sp macro="" textlink="">
      <xdr:nvSpPr>
        <xdr:cNvPr id="479" name="楕円 478">
          <a:extLst>
            <a:ext uri="{FF2B5EF4-FFF2-40B4-BE49-F238E27FC236}">
              <a16:creationId xmlns:a16="http://schemas.microsoft.com/office/drawing/2014/main" id="{35BF1FE2-0124-43DB-86CB-7FE8189BF8DB}"/>
            </a:ext>
          </a:extLst>
        </xdr:cNvPr>
        <xdr:cNvSpPr/>
      </xdr:nvSpPr>
      <xdr:spPr>
        <a:xfrm>
          <a:off x="7810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76200</xdr:rowOff>
    </xdr:from>
    <xdr:to>
      <xdr:col>45</xdr:col>
      <xdr:colOff>177800</xdr:colOff>
      <xdr:row>106</xdr:row>
      <xdr:rowOff>76200</xdr:rowOff>
    </xdr:to>
    <xdr:cxnSp macro="">
      <xdr:nvCxnSpPr>
        <xdr:cNvPr id="480" name="直線コネクタ 479">
          <a:extLst>
            <a:ext uri="{FF2B5EF4-FFF2-40B4-BE49-F238E27FC236}">
              <a16:creationId xmlns:a16="http://schemas.microsoft.com/office/drawing/2014/main" id="{29277CA7-C424-4FA0-93D7-EFDF82AF7E2F}"/>
            </a:ext>
          </a:extLst>
        </xdr:cNvPr>
        <xdr:cNvCxnSpPr/>
      </xdr:nvCxnSpPr>
      <xdr:spPr>
        <a:xfrm>
          <a:off x="7861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81" name="楕円 480">
          <a:extLst>
            <a:ext uri="{FF2B5EF4-FFF2-40B4-BE49-F238E27FC236}">
              <a16:creationId xmlns:a16="http://schemas.microsoft.com/office/drawing/2014/main" id="{221E052D-F58C-4371-8D4E-E3EDD7FB29DE}"/>
            </a:ext>
          </a:extLst>
        </xdr:cNvPr>
        <xdr:cNvSpPr/>
      </xdr:nvSpPr>
      <xdr:spPr>
        <a:xfrm>
          <a:off x="6921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76200</xdr:rowOff>
    </xdr:from>
    <xdr:to>
      <xdr:col>41</xdr:col>
      <xdr:colOff>50800</xdr:colOff>
      <xdr:row>106</xdr:row>
      <xdr:rowOff>76200</xdr:rowOff>
    </xdr:to>
    <xdr:cxnSp macro="">
      <xdr:nvCxnSpPr>
        <xdr:cNvPr id="482" name="直線コネクタ 481">
          <a:extLst>
            <a:ext uri="{FF2B5EF4-FFF2-40B4-BE49-F238E27FC236}">
              <a16:creationId xmlns:a16="http://schemas.microsoft.com/office/drawing/2014/main" id="{BDC61FA6-1D65-4617-A3CB-F571D5F7D8CC}"/>
            </a:ext>
          </a:extLst>
        </xdr:cNvPr>
        <xdr:cNvCxnSpPr/>
      </xdr:nvCxnSpPr>
      <xdr:spPr>
        <a:xfrm>
          <a:off x="6972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82566</xdr:rowOff>
    </xdr:from>
    <xdr:ext cx="469744" cy="259045"/>
    <xdr:sp macro="" textlink="">
      <xdr:nvSpPr>
        <xdr:cNvPr id="483" name="n_1aveValue【市民会館】&#10;一人当たり面積">
          <a:extLst>
            <a:ext uri="{FF2B5EF4-FFF2-40B4-BE49-F238E27FC236}">
              <a16:creationId xmlns:a16="http://schemas.microsoft.com/office/drawing/2014/main" id="{C7E6BB5F-F6BA-44B6-A618-63ABDE864219}"/>
            </a:ext>
          </a:extLst>
        </xdr:cNvPr>
        <xdr:cNvSpPr txBox="1"/>
      </xdr:nvSpPr>
      <xdr:spPr>
        <a:xfrm>
          <a:off x="9391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74947</xdr:rowOff>
    </xdr:from>
    <xdr:ext cx="469744" cy="259045"/>
    <xdr:sp macro="" textlink="">
      <xdr:nvSpPr>
        <xdr:cNvPr id="484" name="n_2aveValue【市民会館】&#10;一人当たり面積">
          <a:extLst>
            <a:ext uri="{FF2B5EF4-FFF2-40B4-BE49-F238E27FC236}">
              <a16:creationId xmlns:a16="http://schemas.microsoft.com/office/drawing/2014/main" id="{2D4B852B-976F-4610-AB9E-70958DDFC57E}"/>
            </a:ext>
          </a:extLst>
        </xdr:cNvPr>
        <xdr:cNvSpPr txBox="1"/>
      </xdr:nvSpPr>
      <xdr:spPr>
        <a:xfrm>
          <a:off x="8515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71138</xdr:rowOff>
    </xdr:from>
    <xdr:ext cx="469744" cy="259045"/>
    <xdr:sp macro="" textlink="">
      <xdr:nvSpPr>
        <xdr:cNvPr id="485" name="n_3aveValue【市民会館】&#10;一人当たり面積">
          <a:extLst>
            <a:ext uri="{FF2B5EF4-FFF2-40B4-BE49-F238E27FC236}">
              <a16:creationId xmlns:a16="http://schemas.microsoft.com/office/drawing/2014/main" id="{45E57A8E-EE3C-43C3-89BF-AA006FA56AA3}"/>
            </a:ext>
          </a:extLst>
        </xdr:cNvPr>
        <xdr:cNvSpPr txBox="1"/>
      </xdr:nvSpPr>
      <xdr:spPr>
        <a:xfrm>
          <a:off x="7626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90188</xdr:rowOff>
    </xdr:from>
    <xdr:ext cx="469744" cy="259045"/>
    <xdr:sp macro="" textlink="">
      <xdr:nvSpPr>
        <xdr:cNvPr id="486" name="n_4aveValue【市民会館】&#10;一人当たり面積">
          <a:extLst>
            <a:ext uri="{FF2B5EF4-FFF2-40B4-BE49-F238E27FC236}">
              <a16:creationId xmlns:a16="http://schemas.microsoft.com/office/drawing/2014/main" id="{C2D109F2-0697-43AA-83A1-A1108F5FF9EB}"/>
            </a:ext>
          </a:extLst>
        </xdr:cNvPr>
        <xdr:cNvSpPr txBox="1"/>
      </xdr:nvSpPr>
      <xdr:spPr>
        <a:xfrm>
          <a:off x="6737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118127</xdr:rowOff>
    </xdr:from>
    <xdr:ext cx="469744" cy="259045"/>
    <xdr:sp macro="" textlink="">
      <xdr:nvSpPr>
        <xdr:cNvPr id="487" name="n_1mainValue【市民会館】&#10;一人当たり面積">
          <a:extLst>
            <a:ext uri="{FF2B5EF4-FFF2-40B4-BE49-F238E27FC236}">
              <a16:creationId xmlns:a16="http://schemas.microsoft.com/office/drawing/2014/main" id="{98C6A578-2F5F-4D83-A072-1C474480C8A2}"/>
            </a:ext>
          </a:extLst>
        </xdr:cNvPr>
        <xdr:cNvSpPr txBox="1"/>
      </xdr:nvSpPr>
      <xdr:spPr>
        <a:xfrm>
          <a:off x="9391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118127</xdr:rowOff>
    </xdr:from>
    <xdr:ext cx="469744" cy="259045"/>
    <xdr:sp macro="" textlink="">
      <xdr:nvSpPr>
        <xdr:cNvPr id="488" name="n_2mainValue【市民会館】&#10;一人当たり面積">
          <a:extLst>
            <a:ext uri="{FF2B5EF4-FFF2-40B4-BE49-F238E27FC236}">
              <a16:creationId xmlns:a16="http://schemas.microsoft.com/office/drawing/2014/main" id="{83170210-10E6-4AD0-881C-2B7415F7A905}"/>
            </a:ext>
          </a:extLst>
        </xdr:cNvPr>
        <xdr:cNvSpPr txBox="1"/>
      </xdr:nvSpPr>
      <xdr:spPr>
        <a:xfrm>
          <a:off x="8515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118127</xdr:rowOff>
    </xdr:from>
    <xdr:ext cx="469744" cy="259045"/>
    <xdr:sp macro="" textlink="">
      <xdr:nvSpPr>
        <xdr:cNvPr id="489" name="n_3mainValue【市民会館】&#10;一人当たり面積">
          <a:extLst>
            <a:ext uri="{FF2B5EF4-FFF2-40B4-BE49-F238E27FC236}">
              <a16:creationId xmlns:a16="http://schemas.microsoft.com/office/drawing/2014/main" id="{D7358A6F-3E6F-44EE-A23E-7F109D034A26}"/>
            </a:ext>
          </a:extLst>
        </xdr:cNvPr>
        <xdr:cNvSpPr txBox="1"/>
      </xdr:nvSpPr>
      <xdr:spPr>
        <a:xfrm>
          <a:off x="7626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118127</xdr:rowOff>
    </xdr:from>
    <xdr:ext cx="469744" cy="259045"/>
    <xdr:sp macro="" textlink="">
      <xdr:nvSpPr>
        <xdr:cNvPr id="490" name="n_4mainValue【市民会館】&#10;一人当たり面積">
          <a:extLst>
            <a:ext uri="{FF2B5EF4-FFF2-40B4-BE49-F238E27FC236}">
              <a16:creationId xmlns:a16="http://schemas.microsoft.com/office/drawing/2014/main" id="{9A4BA924-6974-451A-BBD0-DF26B6EEC0A6}"/>
            </a:ext>
          </a:extLst>
        </xdr:cNvPr>
        <xdr:cNvSpPr txBox="1"/>
      </xdr:nvSpPr>
      <xdr:spPr>
        <a:xfrm>
          <a:off x="6737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52B8B5EE-8896-4E1B-9FBC-C95833F7ACB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66B2ED42-CDBA-44D3-8CBB-855582F1C5A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2A9BA90E-0C48-4AF9-9015-CF78CECF014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AA1897AB-E0FB-446E-9162-AB693E84575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C3427A09-C032-4798-9D70-F21BB237016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2027B649-F589-4CA5-BB2D-57B2426CA23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B825575D-DDCA-47D7-9676-AC84636FC39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6AFF522E-A97F-48FE-90E0-D6C961479BA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E237E8AB-89A6-4C4C-91F7-E7987EC4381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7668D660-2E57-4028-A136-A52B86EC706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704B550F-667D-44FF-9172-843ECD4306A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2" name="直線コネクタ 501">
          <a:extLst>
            <a:ext uri="{FF2B5EF4-FFF2-40B4-BE49-F238E27FC236}">
              <a16:creationId xmlns:a16="http://schemas.microsoft.com/office/drawing/2014/main" id="{133832E2-9881-49E3-9E89-6AF9867ACB9B}"/>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3" name="テキスト ボックス 502">
          <a:extLst>
            <a:ext uri="{FF2B5EF4-FFF2-40B4-BE49-F238E27FC236}">
              <a16:creationId xmlns:a16="http://schemas.microsoft.com/office/drawing/2014/main" id="{5AFED9AD-8EF4-4901-8249-BD60F6986BDF}"/>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4" name="直線コネクタ 503">
          <a:extLst>
            <a:ext uri="{FF2B5EF4-FFF2-40B4-BE49-F238E27FC236}">
              <a16:creationId xmlns:a16="http://schemas.microsoft.com/office/drawing/2014/main" id="{63D5AE82-3458-4927-A881-9DF0CC9BDB41}"/>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5" name="テキスト ボックス 504">
          <a:extLst>
            <a:ext uri="{FF2B5EF4-FFF2-40B4-BE49-F238E27FC236}">
              <a16:creationId xmlns:a16="http://schemas.microsoft.com/office/drawing/2014/main" id="{59FA9D1F-9BC0-4E0E-852F-65E9CBA2D425}"/>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6" name="直線コネクタ 505">
          <a:extLst>
            <a:ext uri="{FF2B5EF4-FFF2-40B4-BE49-F238E27FC236}">
              <a16:creationId xmlns:a16="http://schemas.microsoft.com/office/drawing/2014/main" id="{6B2CDC7B-97DB-466E-B521-269D2D53D362}"/>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7" name="テキスト ボックス 506">
          <a:extLst>
            <a:ext uri="{FF2B5EF4-FFF2-40B4-BE49-F238E27FC236}">
              <a16:creationId xmlns:a16="http://schemas.microsoft.com/office/drawing/2014/main" id="{6A375B9A-A726-4F71-AC04-D7A4EFBB9784}"/>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8" name="直線コネクタ 507">
          <a:extLst>
            <a:ext uri="{FF2B5EF4-FFF2-40B4-BE49-F238E27FC236}">
              <a16:creationId xmlns:a16="http://schemas.microsoft.com/office/drawing/2014/main" id="{44BFDEF9-AB56-4739-A076-67E03D4D2934}"/>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9" name="テキスト ボックス 508">
          <a:extLst>
            <a:ext uri="{FF2B5EF4-FFF2-40B4-BE49-F238E27FC236}">
              <a16:creationId xmlns:a16="http://schemas.microsoft.com/office/drawing/2014/main" id="{AA5353CF-09E8-4B2E-AA97-A58E3801962F}"/>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D13B804C-9FDD-4B61-9155-7177D07990E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6DE0C169-2C93-4738-AB54-BC1CFBBEE1FA}"/>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6D9D98C9-6B13-42D6-8F55-1FBA674590F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169926</xdr:rowOff>
    </xdr:from>
    <xdr:to>
      <xdr:col>85</xdr:col>
      <xdr:colOff>126364</xdr:colOff>
      <xdr:row>41</xdr:row>
      <xdr:rowOff>53340</xdr:rowOff>
    </xdr:to>
    <xdr:cxnSp macro="">
      <xdr:nvCxnSpPr>
        <xdr:cNvPr id="513" name="直線コネクタ 512">
          <a:extLst>
            <a:ext uri="{FF2B5EF4-FFF2-40B4-BE49-F238E27FC236}">
              <a16:creationId xmlns:a16="http://schemas.microsoft.com/office/drawing/2014/main" id="{09B295A2-14C6-4B67-8762-B981698E84E5}"/>
            </a:ext>
          </a:extLst>
        </xdr:cNvPr>
        <xdr:cNvCxnSpPr/>
      </xdr:nvCxnSpPr>
      <xdr:spPr>
        <a:xfrm flipV="1">
          <a:off x="16318864" y="565632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57167</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570A3080-4A20-4FC2-82F1-A5ACA9CFAD39}"/>
            </a:ext>
          </a:extLst>
        </xdr:cNvPr>
        <xdr:cNvSpPr txBox="1"/>
      </xdr:nvSpPr>
      <xdr:spPr>
        <a:xfrm>
          <a:off x="16357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53340</xdr:rowOff>
    </xdr:from>
    <xdr:to>
      <xdr:col>86</xdr:col>
      <xdr:colOff>25400</xdr:colOff>
      <xdr:row>41</xdr:row>
      <xdr:rowOff>53340</xdr:rowOff>
    </xdr:to>
    <xdr:cxnSp macro="">
      <xdr:nvCxnSpPr>
        <xdr:cNvPr id="515" name="直線コネクタ 514">
          <a:extLst>
            <a:ext uri="{FF2B5EF4-FFF2-40B4-BE49-F238E27FC236}">
              <a16:creationId xmlns:a16="http://schemas.microsoft.com/office/drawing/2014/main" id="{22B0AA4C-E60E-4E7C-9336-70C0208DED42}"/>
            </a:ext>
          </a:extLst>
        </xdr:cNvPr>
        <xdr:cNvCxnSpPr/>
      </xdr:nvCxnSpPr>
      <xdr:spPr>
        <a:xfrm>
          <a:off x="16230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116603</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5209654C-85E5-4DCA-90EF-F5C941721682}"/>
            </a:ext>
          </a:extLst>
        </xdr:cNvPr>
        <xdr:cNvSpPr txBox="1"/>
      </xdr:nvSpPr>
      <xdr:spPr>
        <a:xfrm>
          <a:off x="16357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169926</xdr:rowOff>
    </xdr:from>
    <xdr:to>
      <xdr:col>86</xdr:col>
      <xdr:colOff>25400</xdr:colOff>
      <xdr:row>32</xdr:row>
      <xdr:rowOff>169926</xdr:rowOff>
    </xdr:to>
    <xdr:cxnSp macro="">
      <xdr:nvCxnSpPr>
        <xdr:cNvPr id="517" name="直線コネクタ 516">
          <a:extLst>
            <a:ext uri="{FF2B5EF4-FFF2-40B4-BE49-F238E27FC236}">
              <a16:creationId xmlns:a16="http://schemas.microsoft.com/office/drawing/2014/main" id="{72267D73-EC6E-4883-A673-B88DC662782B}"/>
            </a:ext>
          </a:extLst>
        </xdr:cNvPr>
        <xdr:cNvCxnSpPr/>
      </xdr:nvCxnSpPr>
      <xdr:spPr>
        <a:xfrm>
          <a:off x="16230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162577</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B4FB6924-6B96-4D22-8267-E116038C171F}"/>
            </a:ext>
          </a:extLst>
        </xdr:cNvPr>
        <xdr:cNvSpPr txBox="1"/>
      </xdr:nvSpPr>
      <xdr:spPr>
        <a:xfrm>
          <a:off x="16357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519" name="フローチャート: 判断 518">
          <a:extLst>
            <a:ext uri="{FF2B5EF4-FFF2-40B4-BE49-F238E27FC236}">
              <a16:creationId xmlns:a16="http://schemas.microsoft.com/office/drawing/2014/main" id="{4F404E19-3748-4E26-885E-8A0959C022FB}"/>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61976</xdr:rowOff>
    </xdr:from>
    <xdr:to>
      <xdr:col>81</xdr:col>
      <xdr:colOff>101600</xdr:colOff>
      <xdr:row>37</xdr:row>
      <xdr:rowOff>163576</xdr:rowOff>
    </xdr:to>
    <xdr:sp macro="" textlink="">
      <xdr:nvSpPr>
        <xdr:cNvPr id="520" name="フローチャート: 判断 519">
          <a:extLst>
            <a:ext uri="{FF2B5EF4-FFF2-40B4-BE49-F238E27FC236}">
              <a16:creationId xmlns:a16="http://schemas.microsoft.com/office/drawing/2014/main" id="{7C45F7A1-59A3-44C3-A721-A659095324FF}"/>
            </a:ext>
          </a:extLst>
        </xdr:cNvPr>
        <xdr:cNvSpPr/>
      </xdr:nvSpPr>
      <xdr:spPr>
        <a:xfrm>
          <a:off x="15430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2540</xdr:rowOff>
    </xdr:from>
    <xdr:to>
      <xdr:col>76</xdr:col>
      <xdr:colOff>165100</xdr:colOff>
      <xdr:row>37</xdr:row>
      <xdr:rowOff>104140</xdr:rowOff>
    </xdr:to>
    <xdr:sp macro="" textlink="">
      <xdr:nvSpPr>
        <xdr:cNvPr id="521" name="フローチャート: 判断 520">
          <a:extLst>
            <a:ext uri="{FF2B5EF4-FFF2-40B4-BE49-F238E27FC236}">
              <a16:creationId xmlns:a16="http://schemas.microsoft.com/office/drawing/2014/main" id="{B9C28335-98A7-44C8-9679-2FAB1249E7D6}"/>
            </a:ext>
          </a:extLst>
        </xdr:cNvPr>
        <xdr:cNvSpPr/>
      </xdr:nvSpPr>
      <xdr:spPr>
        <a:xfrm>
          <a:off x="14541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137414</xdr:rowOff>
    </xdr:from>
    <xdr:to>
      <xdr:col>72</xdr:col>
      <xdr:colOff>38100</xdr:colOff>
      <xdr:row>37</xdr:row>
      <xdr:rowOff>67564</xdr:rowOff>
    </xdr:to>
    <xdr:sp macro="" textlink="">
      <xdr:nvSpPr>
        <xdr:cNvPr id="522" name="フローチャート: 判断 521">
          <a:extLst>
            <a:ext uri="{FF2B5EF4-FFF2-40B4-BE49-F238E27FC236}">
              <a16:creationId xmlns:a16="http://schemas.microsoft.com/office/drawing/2014/main" id="{0EC20EA2-640D-4CD5-BE93-5EE1486DFD19}"/>
            </a:ext>
          </a:extLst>
        </xdr:cNvPr>
        <xdr:cNvSpPr/>
      </xdr:nvSpPr>
      <xdr:spPr>
        <a:xfrm>
          <a:off x="13652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77978</xdr:rowOff>
    </xdr:from>
    <xdr:to>
      <xdr:col>67</xdr:col>
      <xdr:colOff>101600</xdr:colOff>
      <xdr:row>38</xdr:row>
      <xdr:rowOff>8128</xdr:rowOff>
    </xdr:to>
    <xdr:sp macro="" textlink="">
      <xdr:nvSpPr>
        <xdr:cNvPr id="523" name="フローチャート: 判断 522">
          <a:extLst>
            <a:ext uri="{FF2B5EF4-FFF2-40B4-BE49-F238E27FC236}">
              <a16:creationId xmlns:a16="http://schemas.microsoft.com/office/drawing/2014/main" id="{2FA51E42-48CD-4941-9ED6-39D4BEC073F7}"/>
            </a:ext>
          </a:extLst>
        </xdr:cNvPr>
        <xdr:cNvSpPr/>
      </xdr:nvSpPr>
      <xdr:spPr>
        <a:xfrm>
          <a:off x="1276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7DCAE4D5-8A3D-45B5-A5D6-204D017A9B5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384EE538-9AB5-47BE-A65E-28B36C8EA56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D8651E41-9226-444D-8126-737106EB1FC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3793F46D-E89A-486A-B9F3-C04F28BA067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12AF10E6-531F-405E-AF51-8F100E91C00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105410</xdr:rowOff>
    </xdr:from>
    <xdr:to>
      <xdr:col>85</xdr:col>
      <xdr:colOff>177800</xdr:colOff>
      <xdr:row>40</xdr:row>
      <xdr:rowOff>35560</xdr:rowOff>
    </xdr:to>
    <xdr:sp macro="" textlink="">
      <xdr:nvSpPr>
        <xdr:cNvPr id="529" name="楕円 528">
          <a:extLst>
            <a:ext uri="{FF2B5EF4-FFF2-40B4-BE49-F238E27FC236}">
              <a16:creationId xmlns:a16="http://schemas.microsoft.com/office/drawing/2014/main" id="{E5AD47A8-3C60-4162-AAA5-25FE165E41BC}"/>
            </a:ext>
          </a:extLst>
        </xdr:cNvPr>
        <xdr:cNvSpPr/>
      </xdr:nvSpPr>
      <xdr:spPr>
        <a:xfrm>
          <a:off x="16268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83837</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A36AA113-38F0-44AE-8EAB-D443FDA0E1C5}"/>
            </a:ext>
          </a:extLst>
        </xdr:cNvPr>
        <xdr:cNvSpPr txBox="1"/>
      </xdr:nvSpPr>
      <xdr:spPr>
        <a:xfrm>
          <a:off x="163576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61976</xdr:rowOff>
    </xdr:from>
    <xdr:to>
      <xdr:col>81</xdr:col>
      <xdr:colOff>101600</xdr:colOff>
      <xdr:row>38</xdr:row>
      <xdr:rowOff>163576</xdr:rowOff>
    </xdr:to>
    <xdr:sp macro="" textlink="">
      <xdr:nvSpPr>
        <xdr:cNvPr id="531" name="楕円 530">
          <a:extLst>
            <a:ext uri="{FF2B5EF4-FFF2-40B4-BE49-F238E27FC236}">
              <a16:creationId xmlns:a16="http://schemas.microsoft.com/office/drawing/2014/main" id="{5AF58F09-77E7-44D8-9579-B31291182C0B}"/>
            </a:ext>
          </a:extLst>
        </xdr:cNvPr>
        <xdr:cNvSpPr/>
      </xdr:nvSpPr>
      <xdr:spPr>
        <a:xfrm>
          <a:off x="15430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112776</xdr:rowOff>
    </xdr:from>
    <xdr:to>
      <xdr:col>85</xdr:col>
      <xdr:colOff>127000</xdr:colOff>
      <xdr:row>39</xdr:row>
      <xdr:rowOff>156210</xdr:rowOff>
    </xdr:to>
    <xdr:cxnSp macro="">
      <xdr:nvCxnSpPr>
        <xdr:cNvPr id="532" name="直線コネクタ 531">
          <a:extLst>
            <a:ext uri="{FF2B5EF4-FFF2-40B4-BE49-F238E27FC236}">
              <a16:creationId xmlns:a16="http://schemas.microsoft.com/office/drawing/2014/main" id="{1895E1BC-6C8D-4FA1-82D1-7AB6B5337F46}"/>
            </a:ext>
          </a:extLst>
        </xdr:cNvPr>
        <xdr:cNvCxnSpPr/>
      </xdr:nvCxnSpPr>
      <xdr:spPr>
        <a:xfrm>
          <a:off x="15481300" y="6627876"/>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146558</xdr:rowOff>
    </xdr:from>
    <xdr:to>
      <xdr:col>76</xdr:col>
      <xdr:colOff>165100</xdr:colOff>
      <xdr:row>38</xdr:row>
      <xdr:rowOff>76708</xdr:rowOff>
    </xdr:to>
    <xdr:sp macro="" textlink="">
      <xdr:nvSpPr>
        <xdr:cNvPr id="533" name="楕円 532">
          <a:extLst>
            <a:ext uri="{FF2B5EF4-FFF2-40B4-BE49-F238E27FC236}">
              <a16:creationId xmlns:a16="http://schemas.microsoft.com/office/drawing/2014/main" id="{68851023-D158-49F0-AB1C-07ED32048036}"/>
            </a:ext>
          </a:extLst>
        </xdr:cNvPr>
        <xdr:cNvSpPr/>
      </xdr:nvSpPr>
      <xdr:spPr>
        <a:xfrm>
          <a:off x="14541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25908</xdr:rowOff>
    </xdr:from>
    <xdr:to>
      <xdr:col>81</xdr:col>
      <xdr:colOff>50800</xdr:colOff>
      <xdr:row>38</xdr:row>
      <xdr:rowOff>112776</xdr:rowOff>
    </xdr:to>
    <xdr:cxnSp macro="">
      <xdr:nvCxnSpPr>
        <xdr:cNvPr id="534" name="直線コネクタ 533">
          <a:extLst>
            <a:ext uri="{FF2B5EF4-FFF2-40B4-BE49-F238E27FC236}">
              <a16:creationId xmlns:a16="http://schemas.microsoft.com/office/drawing/2014/main" id="{4CA96AD4-904C-4FD9-90DF-46AA74485359}"/>
            </a:ext>
          </a:extLst>
        </xdr:cNvPr>
        <xdr:cNvCxnSpPr/>
      </xdr:nvCxnSpPr>
      <xdr:spPr>
        <a:xfrm>
          <a:off x="14592300" y="65410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80264</xdr:rowOff>
    </xdr:from>
    <xdr:to>
      <xdr:col>72</xdr:col>
      <xdr:colOff>38100</xdr:colOff>
      <xdr:row>38</xdr:row>
      <xdr:rowOff>10414</xdr:rowOff>
    </xdr:to>
    <xdr:sp macro="" textlink="">
      <xdr:nvSpPr>
        <xdr:cNvPr id="535" name="楕円 534">
          <a:extLst>
            <a:ext uri="{FF2B5EF4-FFF2-40B4-BE49-F238E27FC236}">
              <a16:creationId xmlns:a16="http://schemas.microsoft.com/office/drawing/2014/main" id="{887483F0-B99D-4435-961C-4D23E94C2B9B}"/>
            </a:ext>
          </a:extLst>
        </xdr:cNvPr>
        <xdr:cNvSpPr/>
      </xdr:nvSpPr>
      <xdr:spPr>
        <a:xfrm>
          <a:off x="13652500" y="64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131064</xdr:rowOff>
    </xdr:from>
    <xdr:to>
      <xdr:col>76</xdr:col>
      <xdr:colOff>114300</xdr:colOff>
      <xdr:row>38</xdr:row>
      <xdr:rowOff>25908</xdr:rowOff>
    </xdr:to>
    <xdr:cxnSp macro="">
      <xdr:nvCxnSpPr>
        <xdr:cNvPr id="536" name="直線コネクタ 535">
          <a:extLst>
            <a:ext uri="{FF2B5EF4-FFF2-40B4-BE49-F238E27FC236}">
              <a16:creationId xmlns:a16="http://schemas.microsoft.com/office/drawing/2014/main" id="{BCC9BD41-E18C-4A81-A99C-E079B7A20147}"/>
            </a:ext>
          </a:extLst>
        </xdr:cNvPr>
        <xdr:cNvCxnSpPr/>
      </xdr:nvCxnSpPr>
      <xdr:spPr>
        <a:xfrm>
          <a:off x="13703300" y="6474714"/>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162560</xdr:rowOff>
    </xdr:from>
    <xdr:to>
      <xdr:col>67</xdr:col>
      <xdr:colOff>101600</xdr:colOff>
      <xdr:row>37</xdr:row>
      <xdr:rowOff>92710</xdr:rowOff>
    </xdr:to>
    <xdr:sp macro="" textlink="">
      <xdr:nvSpPr>
        <xdr:cNvPr id="537" name="楕円 536">
          <a:extLst>
            <a:ext uri="{FF2B5EF4-FFF2-40B4-BE49-F238E27FC236}">
              <a16:creationId xmlns:a16="http://schemas.microsoft.com/office/drawing/2014/main" id="{F8EE1F03-C686-4202-B042-EF4F9C4162C4}"/>
            </a:ext>
          </a:extLst>
        </xdr:cNvPr>
        <xdr:cNvSpPr/>
      </xdr:nvSpPr>
      <xdr:spPr>
        <a:xfrm>
          <a:off x="12763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41910</xdr:rowOff>
    </xdr:from>
    <xdr:to>
      <xdr:col>71</xdr:col>
      <xdr:colOff>177800</xdr:colOff>
      <xdr:row>37</xdr:row>
      <xdr:rowOff>131064</xdr:rowOff>
    </xdr:to>
    <xdr:cxnSp macro="">
      <xdr:nvCxnSpPr>
        <xdr:cNvPr id="538" name="直線コネクタ 537">
          <a:extLst>
            <a:ext uri="{FF2B5EF4-FFF2-40B4-BE49-F238E27FC236}">
              <a16:creationId xmlns:a16="http://schemas.microsoft.com/office/drawing/2014/main" id="{0025209D-6774-40DA-AEFB-05F990362B25}"/>
            </a:ext>
          </a:extLst>
        </xdr:cNvPr>
        <xdr:cNvCxnSpPr/>
      </xdr:nvCxnSpPr>
      <xdr:spPr>
        <a:xfrm>
          <a:off x="12814300" y="6385560"/>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8653</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4B2D64FF-7BC1-4EF4-BEFA-6F0420914345}"/>
            </a:ext>
          </a:extLst>
        </xdr:cNvPr>
        <xdr:cNvSpPr txBox="1"/>
      </xdr:nvSpPr>
      <xdr:spPr>
        <a:xfrm>
          <a:off x="15266044" y="618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120667</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5F300C6C-8FA2-4404-B413-A4A02E960FB2}"/>
            </a:ext>
          </a:extLst>
        </xdr:cNvPr>
        <xdr:cNvSpPr txBox="1"/>
      </xdr:nvSpPr>
      <xdr:spPr>
        <a:xfrm>
          <a:off x="14389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84091</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76FC9B3F-7128-4366-9B0C-44E9111A3A63}"/>
            </a:ext>
          </a:extLst>
        </xdr:cNvPr>
        <xdr:cNvSpPr txBox="1"/>
      </xdr:nvSpPr>
      <xdr:spPr>
        <a:xfrm>
          <a:off x="135007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170705</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13C7CC46-332F-42F9-B26F-142F50560D2A}"/>
            </a:ext>
          </a:extLst>
        </xdr:cNvPr>
        <xdr:cNvSpPr txBox="1"/>
      </xdr:nvSpPr>
      <xdr:spPr>
        <a:xfrm>
          <a:off x="12611744" y="651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154703</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9F62CBA8-E7C0-46B8-A711-B208BF84137A}"/>
            </a:ext>
          </a:extLst>
        </xdr:cNvPr>
        <xdr:cNvSpPr txBox="1"/>
      </xdr:nvSpPr>
      <xdr:spPr>
        <a:xfrm>
          <a:off x="15266044" y="666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67835</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59AD1C58-1F06-4F75-BC2D-F3DBB5A5DE37}"/>
            </a:ext>
          </a:extLst>
        </xdr:cNvPr>
        <xdr:cNvSpPr txBox="1"/>
      </xdr:nvSpPr>
      <xdr:spPr>
        <a:xfrm>
          <a:off x="14389744" y="658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1541</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54BA5A45-2994-48A6-B2E4-A9D5C5CD2625}"/>
            </a:ext>
          </a:extLst>
        </xdr:cNvPr>
        <xdr:cNvSpPr txBox="1"/>
      </xdr:nvSpPr>
      <xdr:spPr>
        <a:xfrm>
          <a:off x="13500744" y="65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109237</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A95531FE-0BCE-42D3-BDB9-D8E26833E544}"/>
            </a:ext>
          </a:extLst>
        </xdr:cNvPr>
        <xdr:cNvSpPr txBox="1"/>
      </xdr:nvSpPr>
      <xdr:spPr>
        <a:xfrm>
          <a:off x="12611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C41F693C-B488-4385-BEC7-CD899AE91E2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B332C8C6-B04F-4975-823D-CD6D58A8C00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6E24D878-A0ED-45A7-9C44-D10DBE37C9A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BD29396C-7B3C-494D-9DA5-7DAC007CBB1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75A36C71-0B50-4AAF-8781-19018BD71F0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0FB2E8B5-968B-4CC8-A4EF-0230D60FC17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B474C030-02CB-4394-A4A5-EF3E69BE078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5645F4BB-8F02-4D23-9DDF-189271C5434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2AB3A825-C239-44D0-BAC3-EF4DDC6D580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85949E21-360E-4548-8249-8145C1CABED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A0472F38-DA03-47D8-9D39-53C89D7AF9A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47D7DEB9-A99B-49B6-8EDE-7B48F3973CC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3A688481-6F72-42CF-B2BA-922014FA14A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a:extLst>
            <a:ext uri="{FF2B5EF4-FFF2-40B4-BE49-F238E27FC236}">
              <a16:creationId xmlns:a16="http://schemas.microsoft.com/office/drawing/2014/main" id="{E1401AFD-92F9-4240-81FE-B3FD6A4B4117}"/>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020C9B45-4A8B-4C82-A7FA-B7520AB823C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2" name="テキスト ボックス 561">
          <a:extLst>
            <a:ext uri="{FF2B5EF4-FFF2-40B4-BE49-F238E27FC236}">
              <a16:creationId xmlns:a16="http://schemas.microsoft.com/office/drawing/2014/main" id="{C007204F-0E50-4F56-A3EA-360505E896E1}"/>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FA4D90CA-9144-4F3C-89DE-BA1EDBE9079A}"/>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4" name="テキスト ボックス 563">
          <a:extLst>
            <a:ext uri="{FF2B5EF4-FFF2-40B4-BE49-F238E27FC236}">
              <a16:creationId xmlns:a16="http://schemas.microsoft.com/office/drawing/2014/main" id="{FE801B57-BB1A-4566-9059-12F851ED1DD9}"/>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FC7EA716-9779-41FA-9A4A-6C2EFC01E80C}"/>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6" name="テキスト ボックス 565">
          <a:extLst>
            <a:ext uri="{FF2B5EF4-FFF2-40B4-BE49-F238E27FC236}">
              <a16:creationId xmlns:a16="http://schemas.microsoft.com/office/drawing/2014/main" id="{A48C4B18-2871-43A3-BF95-BB953AE4FB22}"/>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2319E807-B897-4007-9AB5-412CECE5327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a:extLst>
            <a:ext uri="{FF2B5EF4-FFF2-40B4-BE49-F238E27FC236}">
              <a16:creationId xmlns:a16="http://schemas.microsoft.com/office/drawing/2014/main" id="{89E9FD55-AC56-43EE-9E91-DC78A6048A78}"/>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F29B035F-4F9B-4170-B549-3F703008D28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76448</xdr:rowOff>
    </xdr:from>
    <xdr:to>
      <xdr:col>116</xdr:col>
      <xdr:colOff>62864</xdr:colOff>
      <xdr:row>42</xdr:row>
      <xdr:rowOff>28987</xdr:rowOff>
    </xdr:to>
    <xdr:cxnSp macro="">
      <xdr:nvCxnSpPr>
        <xdr:cNvPr id="570" name="直線コネクタ 569">
          <a:extLst>
            <a:ext uri="{FF2B5EF4-FFF2-40B4-BE49-F238E27FC236}">
              <a16:creationId xmlns:a16="http://schemas.microsoft.com/office/drawing/2014/main" id="{93B70CB3-DC58-424A-B9CB-74670766D429}"/>
            </a:ext>
          </a:extLst>
        </xdr:cNvPr>
        <xdr:cNvCxnSpPr/>
      </xdr:nvCxnSpPr>
      <xdr:spPr>
        <a:xfrm flipV="1">
          <a:off x="22160864" y="5905748"/>
          <a:ext cx="0" cy="132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32814</xdr:rowOff>
    </xdr:from>
    <xdr:ext cx="469744" cy="259045"/>
    <xdr:sp macro="" textlink="">
      <xdr:nvSpPr>
        <xdr:cNvPr id="571" name="【一般廃棄物処理施設】&#10;一人当たり有形固定資産（償却資産）額最小値テキスト">
          <a:extLst>
            <a:ext uri="{FF2B5EF4-FFF2-40B4-BE49-F238E27FC236}">
              <a16:creationId xmlns:a16="http://schemas.microsoft.com/office/drawing/2014/main" id="{130F0DD6-E85B-4816-8714-B2DEFE7C735C}"/>
            </a:ext>
          </a:extLst>
        </xdr:cNvPr>
        <xdr:cNvSpPr txBox="1"/>
      </xdr:nvSpPr>
      <xdr:spPr>
        <a:xfrm>
          <a:off x="22199600" y="72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28987</xdr:rowOff>
    </xdr:from>
    <xdr:to>
      <xdr:col>116</xdr:col>
      <xdr:colOff>152400</xdr:colOff>
      <xdr:row>42</xdr:row>
      <xdr:rowOff>28987</xdr:rowOff>
    </xdr:to>
    <xdr:cxnSp macro="">
      <xdr:nvCxnSpPr>
        <xdr:cNvPr id="572" name="直線コネクタ 571">
          <a:extLst>
            <a:ext uri="{FF2B5EF4-FFF2-40B4-BE49-F238E27FC236}">
              <a16:creationId xmlns:a16="http://schemas.microsoft.com/office/drawing/2014/main" id="{241276E5-544A-4ABD-9E84-46DC814C9F84}"/>
            </a:ext>
          </a:extLst>
        </xdr:cNvPr>
        <xdr:cNvCxnSpPr/>
      </xdr:nvCxnSpPr>
      <xdr:spPr>
        <a:xfrm>
          <a:off x="22072600" y="72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23125</xdr:rowOff>
    </xdr:from>
    <xdr:ext cx="599010" cy="259045"/>
    <xdr:sp macro="" textlink="">
      <xdr:nvSpPr>
        <xdr:cNvPr id="573" name="【一般廃棄物処理施設】&#10;一人当たり有形固定資産（償却資産）額最大値テキスト">
          <a:extLst>
            <a:ext uri="{FF2B5EF4-FFF2-40B4-BE49-F238E27FC236}">
              <a16:creationId xmlns:a16="http://schemas.microsoft.com/office/drawing/2014/main" id="{F769E0DE-AFD6-4E8E-A8EB-507B781B330C}"/>
            </a:ext>
          </a:extLst>
        </xdr:cNvPr>
        <xdr:cNvSpPr txBox="1"/>
      </xdr:nvSpPr>
      <xdr:spPr>
        <a:xfrm>
          <a:off x="22199600" y="568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76448</xdr:rowOff>
    </xdr:from>
    <xdr:to>
      <xdr:col>116</xdr:col>
      <xdr:colOff>152400</xdr:colOff>
      <xdr:row>34</xdr:row>
      <xdr:rowOff>76448</xdr:rowOff>
    </xdr:to>
    <xdr:cxnSp macro="">
      <xdr:nvCxnSpPr>
        <xdr:cNvPr id="574" name="直線コネクタ 573">
          <a:extLst>
            <a:ext uri="{FF2B5EF4-FFF2-40B4-BE49-F238E27FC236}">
              <a16:creationId xmlns:a16="http://schemas.microsoft.com/office/drawing/2014/main" id="{7F30A772-E008-4BFD-8D71-F35772FA7C46}"/>
            </a:ext>
          </a:extLst>
        </xdr:cNvPr>
        <xdr:cNvCxnSpPr/>
      </xdr:nvCxnSpPr>
      <xdr:spPr>
        <a:xfrm>
          <a:off x="22072600" y="59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91402</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0893B30F-A849-4F11-B5F7-3DD4B026AF5A}"/>
            </a:ext>
          </a:extLst>
        </xdr:cNvPr>
        <xdr:cNvSpPr txBox="1"/>
      </xdr:nvSpPr>
      <xdr:spPr>
        <a:xfrm>
          <a:off x="22199600" y="677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68525</xdr:rowOff>
    </xdr:from>
    <xdr:to>
      <xdr:col>116</xdr:col>
      <xdr:colOff>114300</xdr:colOff>
      <xdr:row>40</xdr:row>
      <xdr:rowOff>170125</xdr:rowOff>
    </xdr:to>
    <xdr:sp macro="" textlink="">
      <xdr:nvSpPr>
        <xdr:cNvPr id="576" name="フローチャート: 判断 575">
          <a:extLst>
            <a:ext uri="{FF2B5EF4-FFF2-40B4-BE49-F238E27FC236}">
              <a16:creationId xmlns:a16="http://schemas.microsoft.com/office/drawing/2014/main" id="{1E6F7D3B-571A-49B4-97D9-5BD29D29FF51}"/>
            </a:ext>
          </a:extLst>
        </xdr:cNvPr>
        <xdr:cNvSpPr/>
      </xdr:nvSpPr>
      <xdr:spPr>
        <a:xfrm>
          <a:off x="22110700" y="692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117915</xdr:rowOff>
    </xdr:from>
    <xdr:to>
      <xdr:col>112</xdr:col>
      <xdr:colOff>38100</xdr:colOff>
      <xdr:row>41</xdr:row>
      <xdr:rowOff>48065</xdr:rowOff>
    </xdr:to>
    <xdr:sp macro="" textlink="">
      <xdr:nvSpPr>
        <xdr:cNvPr id="577" name="フローチャート: 判断 576">
          <a:extLst>
            <a:ext uri="{FF2B5EF4-FFF2-40B4-BE49-F238E27FC236}">
              <a16:creationId xmlns:a16="http://schemas.microsoft.com/office/drawing/2014/main" id="{1D25D9BC-6A46-4366-9482-6A16B1B943C1}"/>
            </a:ext>
          </a:extLst>
        </xdr:cNvPr>
        <xdr:cNvSpPr/>
      </xdr:nvSpPr>
      <xdr:spPr>
        <a:xfrm>
          <a:off x="21272500" y="697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132286</xdr:rowOff>
    </xdr:from>
    <xdr:to>
      <xdr:col>107</xdr:col>
      <xdr:colOff>101600</xdr:colOff>
      <xdr:row>41</xdr:row>
      <xdr:rowOff>62436</xdr:rowOff>
    </xdr:to>
    <xdr:sp macro="" textlink="">
      <xdr:nvSpPr>
        <xdr:cNvPr id="578" name="フローチャート: 判断 577">
          <a:extLst>
            <a:ext uri="{FF2B5EF4-FFF2-40B4-BE49-F238E27FC236}">
              <a16:creationId xmlns:a16="http://schemas.microsoft.com/office/drawing/2014/main" id="{6260367A-AD98-4E9A-B2B0-5E267AC6E117}"/>
            </a:ext>
          </a:extLst>
        </xdr:cNvPr>
        <xdr:cNvSpPr/>
      </xdr:nvSpPr>
      <xdr:spPr>
        <a:xfrm>
          <a:off x="20383500" y="699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133921</xdr:rowOff>
    </xdr:from>
    <xdr:to>
      <xdr:col>102</xdr:col>
      <xdr:colOff>165100</xdr:colOff>
      <xdr:row>41</xdr:row>
      <xdr:rowOff>64071</xdr:rowOff>
    </xdr:to>
    <xdr:sp macro="" textlink="">
      <xdr:nvSpPr>
        <xdr:cNvPr id="579" name="フローチャート: 判断 578">
          <a:extLst>
            <a:ext uri="{FF2B5EF4-FFF2-40B4-BE49-F238E27FC236}">
              <a16:creationId xmlns:a16="http://schemas.microsoft.com/office/drawing/2014/main" id="{3D83E9B3-CCF4-4E04-AE46-BD94C2E2ACF1}"/>
            </a:ext>
          </a:extLst>
        </xdr:cNvPr>
        <xdr:cNvSpPr/>
      </xdr:nvSpPr>
      <xdr:spPr>
        <a:xfrm>
          <a:off x="19494500" y="69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111910</xdr:rowOff>
    </xdr:from>
    <xdr:to>
      <xdr:col>98</xdr:col>
      <xdr:colOff>38100</xdr:colOff>
      <xdr:row>41</xdr:row>
      <xdr:rowOff>42060</xdr:rowOff>
    </xdr:to>
    <xdr:sp macro="" textlink="">
      <xdr:nvSpPr>
        <xdr:cNvPr id="580" name="フローチャート: 判断 579">
          <a:extLst>
            <a:ext uri="{FF2B5EF4-FFF2-40B4-BE49-F238E27FC236}">
              <a16:creationId xmlns:a16="http://schemas.microsoft.com/office/drawing/2014/main" id="{7BF18D5C-6D87-44D2-B89C-2CE932226E41}"/>
            </a:ext>
          </a:extLst>
        </xdr:cNvPr>
        <xdr:cNvSpPr/>
      </xdr:nvSpPr>
      <xdr:spPr>
        <a:xfrm>
          <a:off x="18605500" y="696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7217215B-40A6-493B-B79A-89CFD6A31FA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B2542DF3-22FC-495D-83FC-DCA9D1703CE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D1058646-BAE1-4891-AFE6-8BCAD63C682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A1A0D102-884D-4FA7-AC49-BBC3C24E780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1064077E-C085-4897-B7AE-7AB7F62C69D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50591</xdr:rowOff>
    </xdr:from>
    <xdr:to>
      <xdr:col>116</xdr:col>
      <xdr:colOff>114300</xdr:colOff>
      <xdr:row>41</xdr:row>
      <xdr:rowOff>152191</xdr:rowOff>
    </xdr:to>
    <xdr:sp macro="" textlink="">
      <xdr:nvSpPr>
        <xdr:cNvPr id="586" name="楕円 585">
          <a:extLst>
            <a:ext uri="{FF2B5EF4-FFF2-40B4-BE49-F238E27FC236}">
              <a16:creationId xmlns:a16="http://schemas.microsoft.com/office/drawing/2014/main" id="{5405AB3A-BE30-4480-951E-CA7225150A04}"/>
            </a:ext>
          </a:extLst>
        </xdr:cNvPr>
        <xdr:cNvSpPr/>
      </xdr:nvSpPr>
      <xdr:spPr>
        <a:xfrm>
          <a:off x="22110700" y="708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136968</xdr:rowOff>
    </xdr:from>
    <xdr:ext cx="534377" cy="259045"/>
    <xdr:sp macro="" textlink="">
      <xdr:nvSpPr>
        <xdr:cNvPr id="587" name="【一般廃棄物処理施設】&#10;一人当たり有形固定資産（償却資産）額該当値テキスト">
          <a:extLst>
            <a:ext uri="{FF2B5EF4-FFF2-40B4-BE49-F238E27FC236}">
              <a16:creationId xmlns:a16="http://schemas.microsoft.com/office/drawing/2014/main" id="{B26EA3E8-7138-40D5-BC58-40AA08E0AB76}"/>
            </a:ext>
          </a:extLst>
        </xdr:cNvPr>
        <xdr:cNvSpPr txBox="1"/>
      </xdr:nvSpPr>
      <xdr:spPr>
        <a:xfrm>
          <a:off x="22199600" y="699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38072</xdr:rowOff>
    </xdr:from>
    <xdr:to>
      <xdr:col>112</xdr:col>
      <xdr:colOff>38100</xdr:colOff>
      <xdr:row>41</xdr:row>
      <xdr:rowOff>139672</xdr:rowOff>
    </xdr:to>
    <xdr:sp macro="" textlink="">
      <xdr:nvSpPr>
        <xdr:cNvPr id="588" name="楕円 587">
          <a:extLst>
            <a:ext uri="{FF2B5EF4-FFF2-40B4-BE49-F238E27FC236}">
              <a16:creationId xmlns:a16="http://schemas.microsoft.com/office/drawing/2014/main" id="{F14F4BB5-61AF-4B00-94B3-FFDCA4B52E33}"/>
            </a:ext>
          </a:extLst>
        </xdr:cNvPr>
        <xdr:cNvSpPr/>
      </xdr:nvSpPr>
      <xdr:spPr>
        <a:xfrm>
          <a:off x="21272500" y="706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88872</xdr:rowOff>
    </xdr:from>
    <xdr:to>
      <xdr:col>116</xdr:col>
      <xdr:colOff>63500</xdr:colOff>
      <xdr:row>41</xdr:row>
      <xdr:rowOff>101391</xdr:rowOff>
    </xdr:to>
    <xdr:cxnSp macro="">
      <xdr:nvCxnSpPr>
        <xdr:cNvPr id="589" name="直線コネクタ 588">
          <a:extLst>
            <a:ext uri="{FF2B5EF4-FFF2-40B4-BE49-F238E27FC236}">
              <a16:creationId xmlns:a16="http://schemas.microsoft.com/office/drawing/2014/main" id="{07257F1A-A116-46DE-AA64-39C4C09A43C7}"/>
            </a:ext>
          </a:extLst>
        </xdr:cNvPr>
        <xdr:cNvCxnSpPr/>
      </xdr:nvCxnSpPr>
      <xdr:spPr>
        <a:xfrm>
          <a:off x="21323300" y="7118322"/>
          <a:ext cx="83820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39260</xdr:rowOff>
    </xdr:from>
    <xdr:to>
      <xdr:col>107</xdr:col>
      <xdr:colOff>101600</xdr:colOff>
      <xdr:row>41</xdr:row>
      <xdr:rowOff>140860</xdr:rowOff>
    </xdr:to>
    <xdr:sp macro="" textlink="">
      <xdr:nvSpPr>
        <xdr:cNvPr id="590" name="楕円 589">
          <a:extLst>
            <a:ext uri="{FF2B5EF4-FFF2-40B4-BE49-F238E27FC236}">
              <a16:creationId xmlns:a16="http://schemas.microsoft.com/office/drawing/2014/main" id="{C837BBAD-FEB0-47B0-8C77-4EB373626A7E}"/>
            </a:ext>
          </a:extLst>
        </xdr:cNvPr>
        <xdr:cNvSpPr/>
      </xdr:nvSpPr>
      <xdr:spPr>
        <a:xfrm>
          <a:off x="20383500" y="706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88872</xdr:rowOff>
    </xdr:from>
    <xdr:to>
      <xdr:col>111</xdr:col>
      <xdr:colOff>177800</xdr:colOff>
      <xdr:row>41</xdr:row>
      <xdr:rowOff>90060</xdr:rowOff>
    </xdr:to>
    <xdr:cxnSp macro="">
      <xdr:nvCxnSpPr>
        <xdr:cNvPr id="591" name="直線コネクタ 590">
          <a:extLst>
            <a:ext uri="{FF2B5EF4-FFF2-40B4-BE49-F238E27FC236}">
              <a16:creationId xmlns:a16="http://schemas.microsoft.com/office/drawing/2014/main" id="{903EDDBB-05EF-4B8C-8BC0-C7928B189524}"/>
            </a:ext>
          </a:extLst>
        </xdr:cNvPr>
        <xdr:cNvCxnSpPr/>
      </xdr:nvCxnSpPr>
      <xdr:spPr>
        <a:xfrm flipV="1">
          <a:off x="20434300" y="7118322"/>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31938</xdr:rowOff>
    </xdr:from>
    <xdr:to>
      <xdr:col>102</xdr:col>
      <xdr:colOff>165100</xdr:colOff>
      <xdr:row>41</xdr:row>
      <xdr:rowOff>133538</xdr:rowOff>
    </xdr:to>
    <xdr:sp macro="" textlink="">
      <xdr:nvSpPr>
        <xdr:cNvPr id="592" name="楕円 591">
          <a:extLst>
            <a:ext uri="{FF2B5EF4-FFF2-40B4-BE49-F238E27FC236}">
              <a16:creationId xmlns:a16="http://schemas.microsoft.com/office/drawing/2014/main" id="{7574C36E-56F5-4BEE-BFB9-2C773D493E31}"/>
            </a:ext>
          </a:extLst>
        </xdr:cNvPr>
        <xdr:cNvSpPr/>
      </xdr:nvSpPr>
      <xdr:spPr>
        <a:xfrm>
          <a:off x="19494500" y="706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82738</xdr:rowOff>
    </xdr:from>
    <xdr:to>
      <xdr:col>107</xdr:col>
      <xdr:colOff>50800</xdr:colOff>
      <xdr:row>41</xdr:row>
      <xdr:rowOff>90060</xdr:rowOff>
    </xdr:to>
    <xdr:cxnSp macro="">
      <xdr:nvCxnSpPr>
        <xdr:cNvPr id="593" name="直線コネクタ 592">
          <a:extLst>
            <a:ext uri="{FF2B5EF4-FFF2-40B4-BE49-F238E27FC236}">
              <a16:creationId xmlns:a16="http://schemas.microsoft.com/office/drawing/2014/main" id="{9E75AC29-15CF-4F0C-A359-8C3D1FA3658B}"/>
            </a:ext>
          </a:extLst>
        </xdr:cNvPr>
        <xdr:cNvCxnSpPr/>
      </xdr:nvCxnSpPr>
      <xdr:spPr>
        <a:xfrm>
          <a:off x="19545300" y="7112188"/>
          <a:ext cx="889000" cy="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31309</xdr:rowOff>
    </xdr:from>
    <xdr:to>
      <xdr:col>98</xdr:col>
      <xdr:colOff>38100</xdr:colOff>
      <xdr:row>41</xdr:row>
      <xdr:rowOff>132909</xdr:rowOff>
    </xdr:to>
    <xdr:sp macro="" textlink="">
      <xdr:nvSpPr>
        <xdr:cNvPr id="594" name="楕円 593">
          <a:extLst>
            <a:ext uri="{FF2B5EF4-FFF2-40B4-BE49-F238E27FC236}">
              <a16:creationId xmlns:a16="http://schemas.microsoft.com/office/drawing/2014/main" id="{B890E70E-2B75-474A-B73E-0DA833974091}"/>
            </a:ext>
          </a:extLst>
        </xdr:cNvPr>
        <xdr:cNvSpPr/>
      </xdr:nvSpPr>
      <xdr:spPr>
        <a:xfrm>
          <a:off x="18605500" y="706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82109</xdr:rowOff>
    </xdr:from>
    <xdr:to>
      <xdr:col>102</xdr:col>
      <xdr:colOff>114300</xdr:colOff>
      <xdr:row>41</xdr:row>
      <xdr:rowOff>82738</xdr:rowOff>
    </xdr:to>
    <xdr:cxnSp macro="">
      <xdr:nvCxnSpPr>
        <xdr:cNvPr id="595" name="直線コネクタ 594">
          <a:extLst>
            <a:ext uri="{FF2B5EF4-FFF2-40B4-BE49-F238E27FC236}">
              <a16:creationId xmlns:a16="http://schemas.microsoft.com/office/drawing/2014/main" id="{6F1D9E95-822A-4E05-850A-2B5B08F6FED5}"/>
            </a:ext>
          </a:extLst>
        </xdr:cNvPr>
        <xdr:cNvCxnSpPr/>
      </xdr:nvCxnSpPr>
      <xdr:spPr>
        <a:xfrm>
          <a:off x="18656300" y="7111559"/>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64592</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27A3081E-CCBA-4442-978A-0A0713F63694}"/>
            </a:ext>
          </a:extLst>
        </xdr:cNvPr>
        <xdr:cNvSpPr txBox="1"/>
      </xdr:nvSpPr>
      <xdr:spPr>
        <a:xfrm>
          <a:off x="21043411" y="675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78963</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EC0637EE-4D9B-412D-ABA6-C9FBBA321EA1}"/>
            </a:ext>
          </a:extLst>
        </xdr:cNvPr>
        <xdr:cNvSpPr txBox="1"/>
      </xdr:nvSpPr>
      <xdr:spPr>
        <a:xfrm>
          <a:off x="20167111" y="676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80598</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E9FD60A7-D079-48E3-9997-DEA3CF56EB17}"/>
            </a:ext>
          </a:extLst>
        </xdr:cNvPr>
        <xdr:cNvSpPr txBox="1"/>
      </xdr:nvSpPr>
      <xdr:spPr>
        <a:xfrm>
          <a:off x="19278111" y="67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58587</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9728008E-82D0-4FA8-BEEB-997960D81B7A}"/>
            </a:ext>
          </a:extLst>
        </xdr:cNvPr>
        <xdr:cNvSpPr txBox="1"/>
      </xdr:nvSpPr>
      <xdr:spPr>
        <a:xfrm>
          <a:off x="18389111" y="67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130799</xdr:rowOff>
    </xdr:from>
    <xdr:ext cx="534377" cy="259045"/>
    <xdr:sp macro="" textlink="">
      <xdr:nvSpPr>
        <xdr:cNvPr id="600" name="n_1mainValue【一般廃棄物処理施設】&#10;一人当たり有形固定資産（償却資産）額">
          <a:extLst>
            <a:ext uri="{FF2B5EF4-FFF2-40B4-BE49-F238E27FC236}">
              <a16:creationId xmlns:a16="http://schemas.microsoft.com/office/drawing/2014/main" id="{979227FD-EAF9-4955-BF7D-BEA8E1848E6D}"/>
            </a:ext>
          </a:extLst>
        </xdr:cNvPr>
        <xdr:cNvSpPr txBox="1"/>
      </xdr:nvSpPr>
      <xdr:spPr>
        <a:xfrm>
          <a:off x="21043411" y="716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131987</xdr:rowOff>
    </xdr:from>
    <xdr:ext cx="534377" cy="259045"/>
    <xdr:sp macro="" textlink="">
      <xdr:nvSpPr>
        <xdr:cNvPr id="601" name="n_2mainValue【一般廃棄物処理施設】&#10;一人当たり有形固定資産（償却資産）額">
          <a:extLst>
            <a:ext uri="{FF2B5EF4-FFF2-40B4-BE49-F238E27FC236}">
              <a16:creationId xmlns:a16="http://schemas.microsoft.com/office/drawing/2014/main" id="{4C84EEEB-BAF1-4E2E-916D-0A17ECFBE05E}"/>
            </a:ext>
          </a:extLst>
        </xdr:cNvPr>
        <xdr:cNvSpPr txBox="1"/>
      </xdr:nvSpPr>
      <xdr:spPr>
        <a:xfrm>
          <a:off x="20167111" y="716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124665</xdr:rowOff>
    </xdr:from>
    <xdr:ext cx="534377" cy="259045"/>
    <xdr:sp macro="" textlink="">
      <xdr:nvSpPr>
        <xdr:cNvPr id="602" name="n_3mainValue【一般廃棄物処理施設】&#10;一人当たり有形固定資産（償却資産）額">
          <a:extLst>
            <a:ext uri="{FF2B5EF4-FFF2-40B4-BE49-F238E27FC236}">
              <a16:creationId xmlns:a16="http://schemas.microsoft.com/office/drawing/2014/main" id="{7B858CB8-7D78-4266-9032-28CDAA3855C4}"/>
            </a:ext>
          </a:extLst>
        </xdr:cNvPr>
        <xdr:cNvSpPr txBox="1"/>
      </xdr:nvSpPr>
      <xdr:spPr>
        <a:xfrm>
          <a:off x="19278111" y="715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124036</xdr:rowOff>
    </xdr:from>
    <xdr:ext cx="534377" cy="259045"/>
    <xdr:sp macro="" textlink="">
      <xdr:nvSpPr>
        <xdr:cNvPr id="603" name="n_4mainValue【一般廃棄物処理施設】&#10;一人当たり有形固定資産（償却資産）額">
          <a:extLst>
            <a:ext uri="{FF2B5EF4-FFF2-40B4-BE49-F238E27FC236}">
              <a16:creationId xmlns:a16="http://schemas.microsoft.com/office/drawing/2014/main" id="{E5D37DE4-415E-45B1-AF4D-DC6B9283FF45}"/>
            </a:ext>
          </a:extLst>
        </xdr:cNvPr>
        <xdr:cNvSpPr txBox="1"/>
      </xdr:nvSpPr>
      <xdr:spPr>
        <a:xfrm>
          <a:off x="18389111" y="71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B38355C1-6E25-41BF-B52B-CCF50B6889A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FAA17F3B-482C-4011-A7B5-858FCB10AEC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DEC6D8BD-1633-4CA5-920D-0496F07013E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BD814C4B-7B0A-4169-805D-0E64D928226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AA9FE794-B134-4644-A5C2-77AA2E7FC8D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CEF0CC13-E6CC-4B8E-AE2A-1A0C970F2E6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171BA01B-08AF-4F6C-9894-D9D1945DDFE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594C3E94-099E-456F-BC18-15CC57E1D87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DCC6670F-555E-4F25-94B8-DF665E6D45F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772225A5-48A0-4BA8-B56D-688595EF89C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4" name="テキスト ボックス 613">
          <a:extLst>
            <a:ext uri="{FF2B5EF4-FFF2-40B4-BE49-F238E27FC236}">
              <a16:creationId xmlns:a16="http://schemas.microsoft.com/office/drawing/2014/main" id="{F31480EF-0D5A-4955-AAC7-0FF0CB0B79BA}"/>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a:extLst>
            <a:ext uri="{FF2B5EF4-FFF2-40B4-BE49-F238E27FC236}">
              <a16:creationId xmlns:a16="http://schemas.microsoft.com/office/drawing/2014/main" id="{992B1CAE-5CFE-43C1-BDAB-1402C79EACE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6" name="テキスト ボックス 615">
          <a:extLst>
            <a:ext uri="{FF2B5EF4-FFF2-40B4-BE49-F238E27FC236}">
              <a16:creationId xmlns:a16="http://schemas.microsoft.com/office/drawing/2014/main" id="{7CDFC5AA-B4A7-4CE8-97E3-A2E175A10702}"/>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a:extLst>
            <a:ext uri="{FF2B5EF4-FFF2-40B4-BE49-F238E27FC236}">
              <a16:creationId xmlns:a16="http://schemas.microsoft.com/office/drawing/2014/main" id="{A5105EB5-B3B5-427D-B6BC-D9ABF33D64A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a:extLst>
            <a:ext uri="{FF2B5EF4-FFF2-40B4-BE49-F238E27FC236}">
              <a16:creationId xmlns:a16="http://schemas.microsoft.com/office/drawing/2014/main" id="{EC3D91E8-A49A-49BC-A866-928252B7B1F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a:extLst>
            <a:ext uri="{FF2B5EF4-FFF2-40B4-BE49-F238E27FC236}">
              <a16:creationId xmlns:a16="http://schemas.microsoft.com/office/drawing/2014/main" id="{7E6735A2-7820-4096-9BC6-3DC0F49874B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a:extLst>
            <a:ext uri="{FF2B5EF4-FFF2-40B4-BE49-F238E27FC236}">
              <a16:creationId xmlns:a16="http://schemas.microsoft.com/office/drawing/2014/main" id="{0326D413-794C-4D1E-B46E-3E3C1AC3251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a:extLst>
            <a:ext uri="{FF2B5EF4-FFF2-40B4-BE49-F238E27FC236}">
              <a16:creationId xmlns:a16="http://schemas.microsoft.com/office/drawing/2014/main" id="{7AC5AF82-8E8C-4D8A-B131-1A3D48A4E19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a:extLst>
            <a:ext uri="{FF2B5EF4-FFF2-40B4-BE49-F238E27FC236}">
              <a16:creationId xmlns:a16="http://schemas.microsoft.com/office/drawing/2014/main" id="{144E823E-F4BA-41C0-B436-62A3A3D88A7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a:extLst>
            <a:ext uri="{FF2B5EF4-FFF2-40B4-BE49-F238E27FC236}">
              <a16:creationId xmlns:a16="http://schemas.microsoft.com/office/drawing/2014/main" id="{9F001F50-48DC-457D-A143-3F935C0A5AD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a:extLst>
            <a:ext uri="{FF2B5EF4-FFF2-40B4-BE49-F238E27FC236}">
              <a16:creationId xmlns:a16="http://schemas.microsoft.com/office/drawing/2014/main" id="{9922FCA5-B1AB-4CFE-9FFD-38FA5A3B72F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5D02E6C9-FB8D-46CA-A5FE-5BB9A02A0DF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a:extLst>
            <a:ext uri="{FF2B5EF4-FFF2-40B4-BE49-F238E27FC236}">
              <a16:creationId xmlns:a16="http://schemas.microsoft.com/office/drawing/2014/main" id="{C31CC7A1-DB67-4F90-B5FF-A3088280CC81}"/>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a:extLst>
            <a:ext uri="{FF2B5EF4-FFF2-40B4-BE49-F238E27FC236}">
              <a16:creationId xmlns:a16="http://schemas.microsoft.com/office/drawing/2014/main" id="{D5DCDCEE-1752-421A-BC1D-33AA0838F25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63</xdr:row>
      <xdr:rowOff>87630</xdr:rowOff>
    </xdr:to>
    <xdr:cxnSp macro="">
      <xdr:nvCxnSpPr>
        <xdr:cNvPr id="628" name="直線コネクタ 627">
          <a:extLst>
            <a:ext uri="{FF2B5EF4-FFF2-40B4-BE49-F238E27FC236}">
              <a16:creationId xmlns:a16="http://schemas.microsoft.com/office/drawing/2014/main" id="{873011AA-67C4-4ECA-B215-ED4A219E99A8}"/>
            </a:ext>
          </a:extLst>
        </xdr:cNvPr>
        <xdr:cNvCxnSpPr/>
      </xdr:nvCxnSpPr>
      <xdr:spPr>
        <a:xfrm flipV="1">
          <a:off x="16318864" y="96393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629" name="【保健センター・保健所】&#10;有形固定資産減価償却率最小値テキスト">
          <a:extLst>
            <a:ext uri="{FF2B5EF4-FFF2-40B4-BE49-F238E27FC236}">
              <a16:creationId xmlns:a16="http://schemas.microsoft.com/office/drawing/2014/main" id="{9C746096-CE3E-4335-B664-F202AFFE027E}"/>
            </a:ext>
          </a:extLst>
        </xdr:cNvPr>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630" name="直線コネクタ 629">
          <a:extLst>
            <a:ext uri="{FF2B5EF4-FFF2-40B4-BE49-F238E27FC236}">
              <a16:creationId xmlns:a16="http://schemas.microsoft.com/office/drawing/2014/main" id="{FA7FA50D-8668-4F98-91D3-1D0A0FB5D9DA}"/>
            </a:ext>
          </a:extLst>
        </xdr:cNvPr>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631" name="【保健センター・保健所】&#10;有形固定資産減価償却率最大値テキスト">
          <a:extLst>
            <a:ext uri="{FF2B5EF4-FFF2-40B4-BE49-F238E27FC236}">
              <a16:creationId xmlns:a16="http://schemas.microsoft.com/office/drawing/2014/main" id="{52A147E8-6F68-440D-BA1E-294AB32C3B72}"/>
            </a:ext>
          </a:extLst>
        </xdr:cNvPr>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2" name="直線コネクタ 631">
          <a:extLst>
            <a:ext uri="{FF2B5EF4-FFF2-40B4-BE49-F238E27FC236}">
              <a16:creationId xmlns:a16="http://schemas.microsoft.com/office/drawing/2014/main" id="{52A800D9-6836-4D40-B693-602D3DE66CCF}"/>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116857</xdr:rowOff>
    </xdr:from>
    <xdr:ext cx="405111" cy="259045"/>
    <xdr:sp macro="" textlink="">
      <xdr:nvSpPr>
        <xdr:cNvPr id="633" name="【保健センター・保健所】&#10;有形固定資産減価償却率平均値テキスト">
          <a:extLst>
            <a:ext uri="{FF2B5EF4-FFF2-40B4-BE49-F238E27FC236}">
              <a16:creationId xmlns:a16="http://schemas.microsoft.com/office/drawing/2014/main" id="{FCA61AC3-0E87-4AA9-8B1F-F03F53A29D58}"/>
            </a:ext>
          </a:extLst>
        </xdr:cNvPr>
        <xdr:cNvSpPr txBox="1"/>
      </xdr:nvSpPr>
      <xdr:spPr>
        <a:xfrm>
          <a:off x="16357600" y="9889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634" name="フローチャート: 判断 633">
          <a:extLst>
            <a:ext uri="{FF2B5EF4-FFF2-40B4-BE49-F238E27FC236}">
              <a16:creationId xmlns:a16="http://schemas.microsoft.com/office/drawing/2014/main" id="{5C5E2DF9-4956-49B9-BA6E-A80B4B95340D}"/>
            </a:ext>
          </a:extLst>
        </xdr:cNvPr>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xdr:rowOff>
    </xdr:from>
    <xdr:to>
      <xdr:col>81</xdr:col>
      <xdr:colOff>101600</xdr:colOff>
      <xdr:row>58</xdr:row>
      <xdr:rowOff>115570</xdr:rowOff>
    </xdr:to>
    <xdr:sp macro="" textlink="">
      <xdr:nvSpPr>
        <xdr:cNvPr id="635" name="フローチャート: 判断 634">
          <a:extLst>
            <a:ext uri="{FF2B5EF4-FFF2-40B4-BE49-F238E27FC236}">
              <a16:creationId xmlns:a16="http://schemas.microsoft.com/office/drawing/2014/main" id="{1215C50D-E05C-4B36-91E3-25134D4B1287}"/>
            </a:ext>
          </a:extLst>
        </xdr:cNvPr>
        <xdr:cNvSpPr/>
      </xdr:nvSpPr>
      <xdr:spPr>
        <a:xfrm>
          <a:off x="15430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36" name="フローチャート: 判断 635">
          <a:extLst>
            <a:ext uri="{FF2B5EF4-FFF2-40B4-BE49-F238E27FC236}">
              <a16:creationId xmlns:a16="http://schemas.microsoft.com/office/drawing/2014/main" id="{140B4866-7119-421D-AFD5-A8399ED256B1}"/>
            </a:ext>
          </a:extLst>
        </xdr:cNvPr>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44450</xdr:rowOff>
    </xdr:from>
    <xdr:to>
      <xdr:col>72</xdr:col>
      <xdr:colOff>38100</xdr:colOff>
      <xdr:row>57</xdr:row>
      <xdr:rowOff>146050</xdr:rowOff>
    </xdr:to>
    <xdr:sp macro="" textlink="">
      <xdr:nvSpPr>
        <xdr:cNvPr id="637" name="フローチャート: 判断 636">
          <a:extLst>
            <a:ext uri="{FF2B5EF4-FFF2-40B4-BE49-F238E27FC236}">
              <a16:creationId xmlns:a16="http://schemas.microsoft.com/office/drawing/2014/main" id="{834B019D-3911-46DF-BB0A-6DCAF89471EA}"/>
            </a:ext>
          </a:extLst>
        </xdr:cNvPr>
        <xdr:cNvSpPr/>
      </xdr:nvSpPr>
      <xdr:spPr>
        <a:xfrm>
          <a:off x="13652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139700</xdr:rowOff>
    </xdr:from>
    <xdr:to>
      <xdr:col>67</xdr:col>
      <xdr:colOff>101600</xdr:colOff>
      <xdr:row>57</xdr:row>
      <xdr:rowOff>69850</xdr:rowOff>
    </xdr:to>
    <xdr:sp macro="" textlink="">
      <xdr:nvSpPr>
        <xdr:cNvPr id="638" name="フローチャート: 判断 637">
          <a:extLst>
            <a:ext uri="{FF2B5EF4-FFF2-40B4-BE49-F238E27FC236}">
              <a16:creationId xmlns:a16="http://schemas.microsoft.com/office/drawing/2014/main" id="{24D166D3-869B-4465-A2BD-A04089295F0F}"/>
            </a:ext>
          </a:extLst>
        </xdr:cNvPr>
        <xdr:cNvSpPr/>
      </xdr:nvSpPr>
      <xdr:spPr>
        <a:xfrm>
          <a:off x="127635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E19AD9-053E-47A8-B901-A0B3E536479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5494BFA6-4423-438D-88FA-EAE17B372EF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DC2C8123-DB8B-4324-9DA0-7371CA50C51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1E91CB60-D5F7-4EB1-AC65-00717BC03DB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25A9E5F2-F9B3-455E-8E03-FE2464793CD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113030</xdr:rowOff>
    </xdr:from>
    <xdr:to>
      <xdr:col>85</xdr:col>
      <xdr:colOff>177800</xdr:colOff>
      <xdr:row>60</xdr:row>
      <xdr:rowOff>43180</xdr:rowOff>
    </xdr:to>
    <xdr:sp macro="" textlink="">
      <xdr:nvSpPr>
        <xdr:cNvPr id="644" name="楕円 643">
          <a:extLst>
            <a:ext uri="{FF2B5EF4-FFF2-40B4-BE49-F238E27FC236}">
              <a16:creationId xmlns:a16="http://schemas.microsoft.com/office/drawing/2014/main" id="{3BB98A78-0B5F-41C6-A002-D30E94D339CC}"/>
            </a:ext>
          </a:extLst>
        </xdr:cNvPr>
        <xdr:cNvSpPr/>
      </xdr:nvSpPr>
      <xdr:spPr>
        <a:xfrm>
          <a:off x="162687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91457</xdr:rowOff>
    </xdr:from>
    <xdr:ext cx="405111" cy="259045"/>
    <xdr:sp macro="" textlink="">
      <xdr:nvSpPr>
        <xdr:cNvPr id="645" name="【保健センター・保健所】&#10;有形固定資産減価償却率該当値テキスト">
          <a:extLst>
            <a:ext uri="{FF2B5EF4-FFF2-40B4-BE49-F238E27FC236}">
              <a16:creationId xmlns:a16="http://schemas.microsoft.com/office/drawing/2014/main" id="{B2542A49-528E-4277-AA9C-2BCE7F112211}"/>
            </a:ext>
          </a:extLst>
        </xdr:cNvPr>
        <xdr:cNvSpPr txBox="1"/>
      </xdr:nvSpPr>
      <xdr:spPr>
        <a:xfrm>
          <a:off x="16357600"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21590</xdr:rowOff>
    </xdr:from>
    <xdr:to>
      <xdr:col>81</xdr:col>
      <xdr:colOff>101600</xdr:colOff>
      <xdr:row>59</xdr:row>
      <xdr:rowOff>123190</xdr:rowOff>
    </xdr:to>
    <xdr:sp macro="" textlink="">
      <xdr:nvSpPr>
        <xdr:cNvPr id="646" name="楕円 645">
          <a:extLst>
            <a:ext uri="{FF2B5EF4-FFF2-40B4-BE49-F238E27FC236}">
              <a16:creationId xmlns:a16="http://schemas.microsoft.com/office/drawing/2014/main" id="{4E2C6FEC-E323-41F6-84C2-A0F13A8BC6A2}"/>
            </a:ext>
          </a:extLst>
        </xdr:cNvPr>
        <xdr:cNvSpPr/>
      </xdr:nvSpPr>
      <xdr:spPr>
        <a:xfrm>
          <a:off x="15430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72390</xdr:rowOff>
    </xdr:from>
    <xdr:to>
      <xdr:col>85</xdr:col>
      <xdr:colOff>127000</xdr:colOff>
      <xdr:row>59</xdr:row>
      <xdr:rowOff>163830</xdr:rowOff>
    </xdr:to>
    <xdr:cxnSp macro="">
      <xdr:nvCxnSpPr>
        <xdr:cNvPr id="647" name="直線コネクタ 646">
          <a:extLst>
            <a:ext uri="{FF2B5EF4-FFF2-40B4-BE49-F238E27FC236}">
              <a16:creationId xmlns:a16="http://schemas.microsoft.com/office/drawing/2014/main" id="{B0FACDB5-F99F-4798-9595-30D6741E3559}"/>
            </a:ext>
          </a:extLst>
        </xdr:cNvPr>
        <xdr:cNvCxnSpPr/>
      </xdr:nvCxnSpPr>
      <xdr:spPr>
        <a:xfrm>
          <a:off x="15481300" y="101879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113030</xdr:rowOff>
    </xdr:from>
    <xdr:to>
      <xdr:col>76</xdr:col>
      <xdr:colOff>165100</xdr:colOff>
      <xdr:row>59</xdr:row>
      <xdr:rowOff>43180</xdr:rowOff>
    </xdr:to>
    <xdr:sp macro="" textlink="">
      <xdr:nvSpPr>
        <xdr:cNvPr id="648" name="楕円 647">
          <a:extLst>
            <a:ext uri="{FF2B5EF4-FFF2-40B4-BE49-F238E27FC236}">
              <a16:creationId xmlns:a16="http://schemas.microsoft.com/office/drawing/2014/main" id="{B4A39147-C065-4023-832B-73E38B21B456}"/>
            </a:ext>
          </a:extLst>
        </xdr:cNvPr>
        <xdr:cNvSpPr/>
      </xdr:nvSpPr>
      <xdr:spPr>
        <a:xfrm>
          <a:off x="14541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163830</xdr:rowOff>
    </xdr:from>
    <xdr:to>
      <xdr:col>81</xdr:col>
      <xdr:colOff>50800</xdr:colOff>
      <xdr:row>59</xdr:row>
      <xdr:rowOff>72390</xdr:rowOff>
    </xdr:to>
    <xdr:cxnSp macro="">
      <xdr:nvCxnSpPr>
        <xdr:cNvPr id="649" name="直線コネクタ 648">
          <a:extLst>
            <a:ext uri="{FF2B5EF4-FFF2-40B4-BE49-F238E27FC236}">
              <a16:creationId xmlns:a16="http://schemas.microsoft.com/office/drawing/2014/main" id="{0018A258-7AD9-4817-B458-4EE0CC130D4F}"/>
            </a:ext>
          </a:extLst>
        </xdr:cNvPr>
        <xdr:cNvCxnSpPr/>
      </xdr:nvCxnSpPr>
      <xdr:spPr>
        <a:xfrm>
          <a:off x="14592300" y="1010793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25400</xdr:rowOff>
    </xdr:from>
    <xdr:to>
      <xdr:col>72</xdr:col>
      <xdr:colOff>38100</xdr:colOff>
      <xdr:row>58</xdr:row>
      <xdr:rowOff>127000</xdr:rowOff>
    </xdr:to>
    <xdr:sp macro="" textlink="">
      <xdr:nvSpPr>
        <xdr:cNvPr id="650" name="楕円 649">
          <a:extLst>
            <a:ext uri="{FF2B5EF4-FFF2-40B4-BE49-F238E27FC236}">
              <a16:creationId xmlns:a16="http://schemas.microsoft.com/office/drawing/2014/main" id="{9008D165-1760-4EE5-86E0-9DC7EAB3ABE5}"/>
            </a:ext>
          </a:extLst>
        </xdr:cNvPr>
        <xdr:cNvSpPr/>
      </xdr:nvSpPr>
      <xdr:spPr>
        <a:xfrm>
          <a:off x="13652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76200</xdr:rowOff>
    </xdr:from>
    <xdr:to>
      <xdr:col>76</xdr:col>
      <xdr:colOff>114300</xdr:colOff>
      <xdr:row>58</xdr:row>
      <xdr:rowOff>163830</xdr:rowOff>
    </xdr:to>
    <xdr:cxnSp macro="">
      <xdr:nvCxnSpPr>
        <xdr:cNvPr id="651" name="直線コネクタ 650">
          <a:extLst>
            <a:ext uri="{FF2B5EF4-FFF2-40B4-BE49-F238E27FC236}">
              <a16:creationId xmlns:a16="http://schemas.microsoft.com/office/drawing/2014/main" id="{2E7E4500-20FC-4E18-895B-0B0F5ABF0EB3}"/>
            </a:ext>
          </a:extLst>
        </xdr:cNvPr>
        <xdr:cNvCxnSpPr/>
      </xdr:nvCxnSpPr>
      <xdr:spPr>
        <a:xfrm>
          <a:off x="13703300" y="100203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109220</xdr:rowOff>
    </xdr:from>
    <xdr:to>
      <xdr:col>67</xdr:col>
      <xdr:colOff>101600</xdr:colOff>
      <xdr:row>58</xdr:row>
      <xdr:rowOff>39370</xdr:rowOff>
    </xdr:to>
    <xdr:sp macro="" textlink="">
      <xdr:nvSpPr>
        <xdr:cNvPr id="652" name="楕円 651">
          <a:extLst>
            <a:ext uri="{FF2B5EF4-FFF2-40B4-BE49-F238E27FC236}">
              <a16:creationId xmlns:a16="http://schemas.microsoft.com/office/drawing/2014/main" id="{B073C6EE-AB6F-41E6-8625-F4B547940C0C}"/>
            </a:ext>
          </a:extLst>
        </xdr:cNvPr>
        <xdr:cNvSpPr/>
      </xdr:nvSpPr>
      <xdr:spPr>
        <a:xfrm>
          <a:off x="12763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160020</xdr:rowOff>
    </xdr:from>
    <xdr:to>
      <xdr:col>71</xdr:col>
      <xdr:colOff>177800</xdr:colOff>
      <xdr:row>58</xdr:row>
      <xdr:rowOff>76200</xdr:rowOff>
    </xdr:to>
    <xdr:cxnSp macro="">
      <xdr:nvCxnSpPr>
        <xdr:cNvPr id="653" name="直線コネクタ 652">
          <a:extLst>
            <a:ext uri="{FF2B5EF4-FFF2-40B4-BE49-F238E27FC236}">
              <a16:creationId xmlns:a16="http://schemas.microsoft.com/office/drawing/2014/main" id="{0ABB0E21-E9F8-4D03-A9FE-A39E20ED04B1}"/>
            </a:ext>
          </a:extLst>
        </xdr:cNvPr>
        <xdr:cNvCxnSpPr/>
      </xdr:nvCxnSpPr>
      <xdr:spPr>
        <a:xfrm>
          <a:off x="12814300" y="99326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132097</xdr:rowOff>
    </xdr:from>
    <xdr:ext cx="405111" cy="259045"/>
    <xdr:sp macro="" textlink="">
      <xdr:nvSpPr>
        <xdr:cNvPr id="654" name="n_1aveValue【保健センター・保健所】&#10;有形固定資産減価償却率">
          <a:extLst>
            <a:ext uri="{FF2B5EF4-FFF2-40B4-BE49-F238E27FC236}">
              <a16:creationId xmlns:a16="http://schemas.microsoft.com/office/drawing/2014/main" id="{CC61DF62-1BE3-45DD-97B8-8C3154F6BC56}"/>
            </a:ext>
          </a:extLst>
        </xdr:cNvPr>
        <xdr:cNvSpPr txBox="1"/>
      </xdr:nvSpPr>
      <xdr:spPr>
        <a:xfrm>
          <a:off x="152660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655" name="n_2aveValue【保健センター・保健所】&#10;有形固定資産減価償却率">
          <a:extLst>
            <a:ext uri="{FF2B5EF4-FFF2-40B4-BE49-F238E27FC236}">
              <a16:creationId xmlns:a16="http://schemas.microsoft.com/office/drawing/2014/main" id="{EAB2EC09-ED02-4BC4-9F04-AFA378B2AB85}"/>
            </a:ext>
          </a:extLst>
        </xdr:cNvPr>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162577</xdr:rowOff>
    </xdr:from>
    <xdr:ext cx="405111" cy="259045"/>
    <xdr:sp macro="" textlink="">
      <xdr:nvSpPr>
        <xdr:cNvPr id="656" name="n_3aveValue【保健センター・保健所】&#10;有形固定資産減価償却率">
          <a:extLst>
            <a:ext uri="{FF2B5EF4-FFF2-40B4-BE49-F238E27FC236}">
              <a16:creationId xmlns:a16="http://schemas.microsoft.com/office/drawing/2014/main" id="{59D7A6CD-E861-4F60-9508-F2B6E0AE50CE}"/>
            </a:ext>
          </a:extLst>
        </xdr:cNvPr>
        <xdr:cNvSpPr txBox="1"/>
      </xdr:nvSpPr>
      <xdr:spPr>
        <a:xfrm>
          <a:off x="13500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86377</xdr:rowOff>
    </xdr:from>
    <xdr:ext cx="405111" cy="259045"/>
    <xdr:sp macro="" textlink="">
      <xdr:nvSpPr>
        <xdr:cNvPr id="657" name="n_4aveValue【保健センター・保健所】&#10;有形固定資産減価償却率">
          <a:extLst>
            <a:ext uri="{FF2B5EF4-FFF2-40B4-BE49-F238E27FC236}">
              <a16:creationId xmlns:a16="http://schemas.microsoft.com/office/drawing/2014/main" id="{6DA40A5B-D0A7-4C6A-B03E-3BA0614FDA48}"/>
            </a:ext>
          </a:extLst>
        </xdr:cNvPr>
        <xdr:cNvSpPr txBox="1"/>
      </xdr:nvSpPr>
      <xdr:spPr>
        <a:xfrm>
          <a:off x="12611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114317</xdr:rowOff>
    </xdr:from>
    <xdr:ext cx="405111" cy="259045"/>
    <xdr:sp macro="" textlink="">
      <xdr:nvSpPr>
        <xdr:cNvPr id="658" name="n_1mainValue【保健センター・保健所】&#10;有形固定資産減価償却率">
          <a:extLst>
            <a:ext uri="{FF2B5EF4-FFF2-40B4-BE49-F238E27FC236}">
              <a16:creationId xmlns:a16="http://schemas.microsoft.com/office/drawing/2014/main" id="{597DC910-3E60-4D36-9771-4A057195D7C9}"/>
            </a:ext>
          </a:extLst>
        </xdr:cNvPr>
        <xdr:cNvSpPr txBox="1"/>
      </xdr:nvSpPr>
      <xdr:spPr>
        <a:xfrm>
          <a:off x="15266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34307</xdr:rowOff>
    </xdr:from>
    <xdr:ext cx="405111" cy="259045"/>
    <xdr:sp macro="" textlink="">
      <xdr:nvSpPr>
        <xdr:cNvPr id="659" name="n_2mainValue【保健センター・保健所】&#10;有形固定資産減価償却率">
          <a:extLst>
            <a:ext uri="{FF2B5EF4-FFF2-40B4-BE49-F238E27FC236}">
              <a16:creationId xmlns:a16="http://schemas.microsoft.com/office/drawing/2014/main" id="{F40746DD-0DAC-4FA0-94DA-2EEBD2CB1C79}"/>
            </a:ext>
          </a:extLst>
        </xdr:cNvPr>
        <xdr:cNvSpPr txBox="1"/>
      </xdr:nvSpPr>
      <xdr:spPr>
        <a:xfrm>
          <a:off x="143897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118127</xdr:rowOff>
    </xdr:from>
    <xdr:ext cx="405111" cy="259045"/>
    <xdr:sp macro="" textlink="">
      <xdr:nvSpPr>
        <xdr:cNvPr id="660" name="n_3mainValue【保健センター・保健所】&#10;有形固定資産減価償却率">
          <a:extLst>
            <a:ext uri="{FF2B5EF4-FFF2-40B4-BE49-F238E27FC236}">
              <a16:creationId xmlns:a16="http://schemas.microsoft.com/office/drawing/2014/main" id="{08617EC5-7FDE-47EE-9DD8-87EA2B63250D}"/>
            </a:ext>
          </a:extLst>
        </xdr:cNvPr>
        <xdr:cNvSpPr txBox="1"/>
      </xdr:nvSpPr>
      <xdr:spPr>
        <a:xfrm>
          <a:off x="13500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30497</xdr:rowOff>
    </xdr:from>
    <xdr:ext cx="405111" cy="259045"/>
    <xdr:sp macro="" textlink="">
      <xdr:nvSpPr>
        <xdr:cNvPr id="661" name="n_4mainValue【保健センター・保健所】&#10;有形固定資産減価償却率">
          <a:extLst>
            <a:ext uri="{FF2B5EF4-FFF2-40B4-BE49-F238E27FC236}">
              <a16:creationId xmlns:a16="http://schemas.microsoft.com/office/drawing/2014/main" id="{4338B546-018C-425A-BA20-35945E2D6EC2}"/>
            </a:ext>
          </a:extLst>
        </xdr:cNvPr>
        <xdr:cNvSpPr txBox="1"/>
      </xdr:nvSpPr>
      <xdr:spPr>
        <a:xfrm>
          <a:off x="12611744" y="997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9FC3136F-C853-47FF-B634-5E57CCC2BBE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1B3E8C30-5BA0-4C6C-AA22-29CEB2E20DF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15035311-DC93-4010-AFB2-626A3BEB201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3DA3D094-5BB1-4ACC-AEFB-DF33C8112FE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2471EF21-039A-472E-888A-DF597989CD1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56912055-44F8-43DF-8B55-EA2DBCE194C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BDE101E7-4011-4025-94AD-223BEECC8CE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0F3C71FC-FA84-44E3-B835-2C83068300F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934A6867-8351-483A-B4B4-E634F546442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D8024AC3-A691-4B24-8F53-D21310D5D37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2" name="直線コネクタ 671">
          <a:extLst>
            <a:ext uri="{FF2B5EF4-FFF2-40B4-BE49-F238E27FC236}">
              <a16:creationId xmlns:a16="http://schemas.microsoft.com/office/drawing/2014/main" id="{903F39EA-DEF9-4251-B2EB-79BA2E472B77}"/>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3" name="テキスト ボックス 672">
          <a:extLst>
            <a:ext uri="{FF2B5EF4-FFF2-40B4-BE49-F238E27FC236}">
              <a16:creationId xmlns:a16="http://schemas.microsoft.com/office/drawing/2014/main" id="{A7ABBC1E-CCD6-42C0-AC78-CF3F7237FD8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4" name="直線コネクタ 673">
          <a:extLst>
            <a:ext uri="{FF2B5EF4-FFF2-40B4-BE49-F238E27FC236}">
              <a16:creationId xmlns:a16="http://schemas.microsoft.com/office/drawing/2014/main" id="{A4515434-45B4-4631-BC12-24F3E17363F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5" name="テキスト ボックス 674">
          <a:extLst>
            <a:ext uri="{FF2B5EF4-FFF2-40B4-BE49-F238E27FC236}">
              <a16:creationId xmlns:a16="http://schemas.microsoft.com/office/drawing/2014/main" id="{9B85B11A-FD28-4380-8359-53A5EA4668BB}"/>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6" name="直線コネクタ 675">
          <a:extLst>
            <a:ext uri="{FF2B5EF4-FFF2-40B4-BE49-F238E27FC236}">
              <a16:creationId xmlns:a16="http://schemas.microsoft.com/office/drawing/2014/main" id="{DC832A05-78EB-4909-B6D7-EBCDA9FDC85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7" name="テキスト ボックス 676">
          <a:extLst>
            <a:ext uri="{FF2B5EF4-FFF2-40B4-BE49-F238E27FC236}">
              <a16:creationId xmlns:a16="http://schemas.microsoft.com/office/drawing/2014/main" id="{2C729110-D244-467F-88EE-191BE68B4104}"/>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8" name="直線コネクタ 677">
          <a:extLst>
            <a:ext uri="{FF2B5EF4-FFF2-40B4-BE49-F238E27FC236}">
              <a16:creationId xmlns:a16="http://schemas.microsoft.com/office/drawing/2014/main" id="{621AEC90-30D0-4B9C-85A3-6105B5AF5F2F}"/>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9" name="テキスト ボックス 678">
          <a:extLst>
            <a:ext uri="{FF2B5EF4-FFF2-40B4-BE49-F238E27FC236}">
              <a16:creationId xmlns:a16="http://schemas.microsoft.com/office/drawing/2014/main" id="{D4BA2BA4-F24D-4CAE-BFD6-77C2D4D75949}"/>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a:extLst>
            <a:ext uri="{FF2B5EF4-FFF2-40B4-BE49-F238E27FC236}">
              <a16:creationId xmlns:a16="http://schemas.microsoft.com/office/drawing/2014/main" id="{CECDC006-0093-46B9-9B69-7A2CF429019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a:extLst>
            <a:ext uri="{FF2B5EF4-FFF2-40B4-BE49-F238E27FC236}">
              <a16:creationId xmlns:a16="http://schemas.microsoft.com/office/drawing/2014/main" id="{19F38A1B-043F-47CF-8DA0-EA792FB7C98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a:extLst>
            <a:ext uri="{FF2B5EF4-FFF2-40B4-BE49-F238E27FC236}">
              <a16:creationId xmlns:a16="http://schemas.microsoft.com/office/drawing/2014/main" id="{FBD6ECAC-3F73-455B-8475-47D353AFC05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83" name="直線コネクタ 682">
          <a:extLst>
            <a:ext uri="{FF2B5EF4-FFF2-40B4-BE49-F238E27FC236}">
              <a16:creationId xmlns:a16="http://schemas.microsoft.com/office/drawing/2014/main" id="{ECAFE97C-8E4A-4124-804A-EB2DCCF42B7D}"/>
            </a:ext>
          </a:extLst>
        </xdr:cNvPr>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84" name="【保健センター・保健所】&#10;一人当たり面積最小値テキスト">
          <a:extLst>
            <a:ext uri="{FF2B5EF4-FFF2-40B4-BE49-F238E27FC236}">
              <a16:creationId xmlns:a16="http://schemas.microsoft.com/office/drawing/2014/main" id="{44F7E951-106B-4025-8681-FEE0958369C0}"/>
            </a:ext>
          </a:extLst>
        </xdr:cNvPr>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85" name="直線コネクタ 684">
          <a:extLst>
            <a:ext uri="{FF2B5EF4-FFF2-40B4-BE49-F238E27FC236}">
              <a16:creationId xmlns:a16="http://schemas.microsoft.com/office/drawing/2014/main" id="{598F0D44-D709-467B-B4FE-C9B0DD32DCA2}"/>
            </a:ext>
          </a:extLst>
        </xdr:cNvPr>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86" name="【保健センター・保健所】&#10;一人当たり面積最大値テキスト">
          <a:extLst>
            <a:ext uri="{FF2B5EF4-FFF2-40B4-BE49-F238E27FC236}">
              <a16:creationId xmlns:a16="http://schemas.microsoft.com/office/drawing/2014/main" id="{AA3CEBBD-4D69-4F34-860A-E47008E9DC2F}"/>
            </a:ext>
          </a:extLst>
        </xdr:cNvPr>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87" name="直線コネクタ 686">
          <a:extLst>
            <a:ext uri="{FF2B5EF4-FFF2-40B4-BE49-F238E27FC236}">
              <a16:creationId xmlns:a16="http://schemas.microsoft.com/office/drawing/2014/main" id="{E9D1E8B3-9077-48BD-8E26-0B299F8B7DDB}"/>
            </a:ext>
          </a:extLst>
        </xdr:cNvPr>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64787</xdr:rowOff>
    </xdr:from>
    <xdr:ext cx="469744" cy="259045"/>
    <xdr:sp macro="" textlink="">
      <xdr:nvSpPr>
        <xdr:cNvPr id="688" name="【保健センター・保健所】&#10;一人当たり面積平均値テキスト">
          <a:extLst>
            <a:ext uri="{FF2B5EF4-FFF2-40B4-BE49-F238E27FC236}">
              <a16:creationId xmlns:a16="http://schemas.microsoft.com/office/drawing/2014/main" id="{09BFD55E-7AEA-4D1F-9BF2-716ADD1573D3}"/>
            </a:ext>
          </a:extLst>
        </xdr:cNvPr>
        <xdr:cNvSpPr txBox="1"/>
      </xdr:nvSpPr>
      <xdr:spPr>
        <a:xfrm>
          <a:off x="22199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689" name="フローチャート: 判断 688">
          <a:extLst>
            <a:ext uri="{FF2B5EF4-FFF2-40B4-BE49-F238E27FC236}">
              <a16:creationId xmlns:a16="http://schemas.microsoft.com/office/drawing/2014/main" id="{5D6B977F-F7D0-40C7-9ED6-D84881EDF9FA}"/>
            </a:ext>
          </a:extLst>
        </xdr:cNvPr>
        <xdr:cNvSpPr/>
      </xdr:nvSpPr>
      <xdr:spPr>
        <a:xfrm>
          <a:off x="22110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90" name="フローチャート: 判断 689">
          <a:extLst>
            <a:ext uri="{FF2B5EF4-FFF2-40B4-BE49-F238E27FC236}">
              <a16:creationId xmlns:a16="http://schemas.microsoft.com/office/drawing/2014/main" id="{4CB61C47-AD57-48E7-918E-490730F94E2C}"/>
            </a:ext>
          </a:extLst>
        </xdr:cNvPr>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132080</xdr:rowOff>
    </xdr:from>
    <xdr:to>
      <xdr:col>107</xdr:col>
      <xdr:colOff>101600</xdr:colOff>
      <xdr:row>61</xdr:row>
      <xdr:rowOff>62230</xdr:rowOff>
    </xdr:to>
    <xdr:sp macro="" textlink="">
      <xdr:nvSpPr>
        <xdr:cNvPr id="691" name="フローチャート: 判断 690">
          <a:extLst>
            <a:ext uri="{FF2B5EF4-FFF2-40B4-BE49-F238E27FC236}">
              <a16:creationId xmlns:a16="http://schemas.microsoft.com/office/drawing/2014/main" id="{A13CA8AD-5AA4-419A-B8C0-B0FD3F47AD4A}"/>
            </a:ext>
          </a:extLst>
        </xdr:cNvPr>
        <xdr:cNvSpPr/>
      </xdr:nvSpPr>
      <xdr:spPr>
        <a:xfrm>
          <a:off x="2038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109220</xdr:rowOff>
    </xdr:from>
    <xdr:to>
      <xdr:col>102</xdr:col>
      <xdr:colOff>165100</xdr:colOff>
      <xdr:row>61</xdr:row>
      <xdr:rowOff>39370</xdr:rowOff>
    </xdr:to>
    <xdr:sp macro="" textlink="">
      <xdr:nvSpPr>
        <xdr:cNvPr id="692" name="フローチャート: 判断 691">
          <a:extLst>
            <a:ext uri="{FF2B5EF4-FFF2-40B4-BE49-F238E27FC236}">
              <a16:creationId xmlns:a16="http://schemas.microsoft.com/office/drawing/2014/main" id="{5D55BAB4-EC84-4210-9031-6EC0EB434CF4}"/>
            </a:ext>
          </a:extLst>
        </xdr:cNvPr>
        <xdr:cNvSpPr/>
      </xdr:nvSpPr>
      <xdr:spPr>
        <a:xfrm>
          <a:off x="19494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93" name="フローチャート: 判断 692">
          <a:extLst>
            <a:ext uri="{FF2B5EF4-FFF2-40B4-BE49-F238E27FC236}">
              <a16:creationId xmlns:a16="http://schemas.microsoft.com/office/drawing/2014/main" id="{FF1FE68B-2F76-4E5E-8771-1CFFB69966E0}"/>
            </a:ext>
          </a:extLst>
        </xdr:cNvPr>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AFE44C44-686B-44F0-9E31-C1E1A0D38B1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5D459FFF-C589-4399-A988-58A819F5D89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2CBA8B97-7662-488D-B53E-17A86E4F5FE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46989F6C-51E5-4416-ADB4-4FAE895E099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5BF78DCC-3076-4643-BD1B-AE44E5B2594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120650</xdr:rowOff>
    </xdr:from>
    <xdr:to>
      <xdr:col>116</xdr:col>
      <xdr:colOff>114300</xdr:colOff>
      <xdr:row>58</xdr:row>
      <xdr:rowOff>50800</xdr:rowOff>
    </xdr:to>
    <xdr:sp macro="" textlink="">
      <xdr:nvSpPr>
        <xdr:cNvPr id="699" name="楕円 698">
          <a:extLst>
            <a:ext uri="{FF2B5EF4-FFF2-40B4-BE49-F238E27FC236}">
              <a16:creationId xmlns:a16="http://schemas.microsoft.com/office/drawing/2014/main" id="{ED934A98-1D1E-46DD-BBA2-2FCDCB4AA55F}"/>
            </a:ext>
          </a:extLst>
        </xdr:cNvPr>
        <xdr:cNvSpPr/>
      </xdr:nvSpPr>
      <xdr:spPr>
        <a:xfrm>
          <a:off x="22110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143527</xdr:rowOff>
    </xdr:from>
    <xdr:ext cx="469744" cy="259045"/>
    <xdr:sp macro="" textlink="">
      <xdr:nvSpPr>
        <xdr:cNvPr id="700" name="【保健センター・保健所】&#10;一人当たり面積該当値テキスト">
          <a:extLst>
            <a:ext uri="{FF2B5EF4-FFF2-40B4-BE49-F238E27FC236}">
              <a16:creationId xmlns:a16="http://schemas.microsoft.com/office/drawing/2014/main" id="{89D68A65-0E57-487A-8639-C023B4A37F35}"/>
            </a:ext>
          </a:extLst>
        </xdr:cNvPr>
        <xdr:cNvSpPr txBox="1"/>
      </xdr:nvSpPr>
      <xdr:spPr>
        <a:xfrm>
          <a:off x="22199600" y="974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120650</xdr:rowOff>
    </xdr:from>
    <xdr:to>
      <xdr:col>112</xdr:col>
      <xdr:colOff>38100</xdr:colOff>
      <xdr:row>58</xdr:row>
      <xdr:rowOff>50800</xdr:rowOff>
    </xdr:to>
    <xdr:sp macro="" textlink="">
      <xdr:nvSpPr>
        <xdr:cNvPr id="701" name="楕円 700">
          <a:extLst>
            <a:ext uri="{FF2B5EF4-FFF2-40B4-BE49-F238E27FC236}">
              <a16:creationId xmlns:a16="http://schemas.microsoft.com/office/drawing/2014/main" id="{056524DE-D7ED-4BFC-BCB7-3E51FA2C5B9F}"/>
            </a:ext>
          </a:extLst>
        </xdr:cNvPr>
        <xdr:cNvSpPr/>
      </xdr:nvSpPr>
      <xdr:spPr>
        <a:xfrm>
          <a:off x="21272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0</xdr:rowOff>
    </xdr:from>
    <xdr:to>
      <xdr:col>116</xdr:col>
      <xdr:colOff>63500</xdr:colOff>
      <xdr:row>58</xdr:row>
      <xdr:rowOff>0</xdr:rowOff>
    </xdr:to>
    <xdr:cxnSp macro="">
      <xdr:nvCxnSpPr>
        <xdr:cNvPr id="702" name="直線コネクタ 701">
          <a:extLst>
            <a:ext uri="{FF2B5EF4-FFF2-40B4-BE49-F238E27FC236}">
              <a16:creationId xmlns:a16="http://schemas.microsoft.com/office/drawing/2014/main" id="{FBF2A71F-FEEB-4DCD-A9D4-EFBFD1A63E7F}"/>
            </a:ext>
          </a:extLst>
        </xdr:cNvPr>
        <xdr:cNvCxnSpPr/>
      </xdr:nvCxnSpPr>
      <xdr:spPr>
        <a:xfrm>
          <a:off x="21323300" y="9944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120650</xdr:rowOff>
    </xdr:from>
    <xdr:to>
      <xdr:col>107</xdr:col>
      <xdr:colOff>101600</xdr:colOff>
      <xdr:row>58</xdr:row>
      <xdr:rowOff>50800</xdr:rowOff>
    </xdr:to>
    <xdr:sp macro="" textlink="">
      <xdr:nvSpPr>
        <xdr:cNvPr id="703" name="楕円 702">
          <a:extLst>
            <a:ext uri="{FF2B5EF4-FFF2-40B4-BE49-F238E27FC236}">
              <a16:creationId xmlns:a16="http://schemas.microsoft.com/office/drawing/2014/main" id="{F001B936-A8F2-40D7-B48C-CB00DD831212}"/>
            </a:ext>
          </a:extLst>
        </xdr:cNvPr>
        <xdr:cNvSpPr/>
      </xdr:nvSpPr>
      <xdr:spPr>
        <a:xfrm>
          <a:off x="20383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0</xdr:rowOff>
    </xdr:from>
    <xdr:to>
      <xdr:col>111</xdr:col>
      <xdr:colOff>177800</xdr:colOff>
      <xdr:row>58</xdr:row>
      <xdr:rowOff>0</xdr:rowOff>
    </xdr:to>
    <xdr:cxnSp macro="">
      <xdr:nvCxnSpPr>
        <xdr:cNvPr id="704" name="直線コネクタ 703">
          <a:extLst>
            <a:ext uri="{FF2B5EF4-FFF2-40B4-BE49-F238E27FC236}">
              <a16:creationId xmlns:a16="http://schemas.microsoft.com/office/drawing/2014/main" id="{95828942-9794-4A3A-B6D9-7C2AE699218A}"/>
            </a:ext>
          </a:extLst>
        </xdr:cNvPr>
        <xdr:cNvCxnSpPr/>
      </xdr:nvCxnSpPr>
      <xdr:spPr>
        <a:xfrm>
          <a:off x="20434300" y="994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120650</xdr:rowOff>
    </xdr:from>
    <xdr:to>
      <xdr:col>102</xdr:col>
      <xdr:colOff>165100</xdr:colOff>
      <xdr:row>58</xdr:row>
      <xdr:rowOff>50800</xdr:rowOff>
    </xdr:to>
    <xdr:sp macro="" textlink="">
      <xdr:nvSpPr>
        <xdr:cNvPr id="705" name="楕円 704">
          <a:extLst>
            <a:ext uri="{FF2B5EF4-FFF2-40B4-BE49-F238E27FC236}">
              <a16:creationId xmlns:a16="http://schemas.microsoft.com/office/drawing/2014/main" id="{01BD1264-A42C-43A0-8741-305514444F1C}"/>
            </a:ext>
          </a:extLst>
        </xdr:cNvPr>
        <xdr:cNvSpPr/>
      </xdr:nvSpPr>
      <xdr:spPr>
        <a:xfrm>
          <a:off x="19494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0</xdr:rowOff>
    </xdr:from>
    <xdr:to>
      <xdr:col>107</xdr:col>
      <xdr:colOff>50800</xdr:colOff>
      <xdr:row>58</xdr:row>
      <xdr:rowOff>0</xdr:rowOff>
    </xdr:to>
    <xdr:cxnSp macro="">
      <xdr:nvCxnSpPr>
        <xdr:cNvPr id="706" name="直線コネクタ 705">
          <a:extLst>
            <a:ext uri="{FF2B5EF4-FFF2-40B4-BE49-F238E27FC236}">
              <a16:creationId xmlns:a16="http://schemas.microsoft.com/office/drawing/2014/main" id="{7375F67D-8EA8-47C3-86CE-85F5E31AE3A0}"/>
            </a:ext>
          </a:extLst>
        </xdr:cNvPr>
        <xdr:cNvCxnSpPr/>
      </xdr:nvCxnSpPr>
      <xdr:spPr>
        <a:xfrm>
          <a:off x="19545300" y="994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120650</xdr:rowOff>
    </xdr:from>
    <xdr:to>
      <xdr:col>98</xdr:col>
      <xdr:colOff>38100</xdr:colOff>
      <xdr:row>58</xdr:row>
      <xdr:rowOff>50800</xdr:rowOff>
    </xdr:to>
    <xdr:sp macro="" textlink="">
      <xdr:nvSpPr>
        <xdr:cNvPr id="707" name="楕円 706">
          <a:extLst>
            <a:ext uri="{FF2B5EF4-FFF2-40B4-BE49-F238E27FC236}">
              <a16:creationId xmlns:a16="http://schemas.microsoft.com/office/drawing/2014/main" id="{4876EE02-8AA7-4D6C-8DC4-3370FBDC425D}"/>
            </a:ext>
          </a:extLst>
        </xdr:cNvPr>
        <xdr:cNvSpPr/>
      </xdr:nvSpPr>
      <xdr:spPr>
        <a:xfrm>
          <a:off x="18605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0</xdr:rowOff>
    </xdr:from>
    <xdr:to>
      <xdr:col>102</xdr:col>
      <xdr:colOff>114300</xdr:colOff>
      <xdr:row>58</xdr:row>
      <xdr:rowOff>0</xdr:rowOff>
    </xdr:to>
    <xdr:cxnSp macro="">
      <xdr:nvCxnSpPr>
        <xdr:cNvPr id="708" name="直線コネクタ 707">
          <a:extLst>
            <a:ext uri="{FF2B5EF4-FFF2-40B4-BE49-F238E27FC236}">
              <a16:creationId xmlns:a16="http://schemas.microsoft.com/office/drawing/2014/main" id="{23AF87AC-00EC-452C-A51B-DE6D4C2E52EC}"/>
            </a:ext>
          </a:extLst>
        </xdr:cNvPr>
        <xdr:cNvCxnSpPr/>
      </xdr:nvCxnSpPr>
      <xdr:spPr>
        <a:xfrm>
          <a:off x="18656300" y="994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156227</xdr:rowOff>
    </xdr:from>
    <xdr:ext cx="469744" cy="259045"/>
    <xdr:sp macro="" textlink="">
      <xdr:nvSpPr>
        <xdr:cNvPr id="709" name="n_1aveValue【保健センター・保健所】&#10;一人当たり面積">
          <a:extLst>
            <a:ext uri="{FF2B5EF4-FFF2-40B4-BE49-F238E27FC236}">
              <a16:creationId xmlns:a16="http://schemas.microsoft.com/office/drawing/2014/main" id="{10CE162D-D849-4F76-9A51-18229765F46E}"/>
            </a:ext>
          </a:extLst>
        </xdr:cNvPr>
        <xdr:cNvSpPr txBox="1"/>
      </xdr:nvSpPr>
      <xdr:spPr>
        <a:xfrm>
          <a:off x="21075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53357</xdr:rowOff>
    </xdr:from>
    <xdr:ext cx="469744" cy="259045"/>
    <xdr:sp macro="" textlink="">
      <xdr:nvSpPr>
        <xdr:cNvPr id="710" name="n_2aveValue【保健センター・保健所】&#10;一人当たり面積">
          <a:extLst>
            <a:ext uri="{FF2B5EF4-FFF2-40B4-BE49-F238E27FC236}">
              <a16:creationId xmlns:a16="http://schemas.microsoft.com/office/drawing/2014/main" id="{DD9E1A1D-E08E-484E-87EF-AC0461CA2766}"/>
            </a:ext>
          </a:extLst>
        </xdr:cNvPr>
        <xdr:cNvSpPr txBox="1"/>
      </xdr:nvSpPr>
      <xdr:spPr>
        <a:xfrm>
          <a:off x="201994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30497</xdr:rowOff>
    </xdr:from>
    <xdr:ext cx="469744" cy="259045"/>
    <xdr:sp macro="" textlink="">
      <xdr:nvSpPr>
        <xdr:cNvPr id="711" name="n_3aveValue【保健センター・保健所】&#10;一人当たり面積">
          <a:extLst>
            <a:ext uri="{FF2B5EF4-FFF2-40B4-BE49-F238E27FC236}">
              <a16:creationId xmlns:a16="http://schemas.microsoft.com/office/drawing/2014/main" id="{A5F0D6C0-7E5C-40E4-A187-A0F20449AC7C}"/>
            </a:ext>
          </a:extLst>
        </xdr:cNvPr>
        <xdr:cNvSpPr txBox="1"/>
      </xdr:nvSpPr>
      <xdr:spPr>
        <a:xfrm>
          <a:off x="193104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110507</xdr:rowOff>
    </xdr:from>
    <xdr:ext cx="469744" cy="259045"/>
    <xdr:sp macro="" textlink="">
      <xdr:nvSpPr>
        <xdr:cNvPr id="712" name="n_4aveValue【保健センター・保健所】&#10;一人当たり面積">
          <a:extLst>
            <a:ext uri="{FF2B5EF4-FFF2-40B4-BE49-F238E27FC236}">
              <a16:creationId xmlns:a16="http://schemas.microsoft.com/office/drawing/2014/main" id="{41A2CFC1-A229-4C78-8FDE-098D14903FF3}"/>
            </a:ext>
          </a:extLst>
        </xdr:cNvPr>
        <xdr:cNvSpPr txBox="1"/>
      </xdr:nvSpPr>
      <xdr:spPr>
        <a:xfrm>
          <a:off x="18421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67327</xdr:rowOff>
    </xdr:from>
    <xdr:ext cx="469744" cy="259045"/>
    <xdr:sp macro="" textlink="">
      <xdr:nvSpPr>
        <xdr:cNvPr id="713" name="n_1mainValue【保健センター・保健所】&#10;一人当たり面積">
          <a:extLst>
            <a:ext uri="{FF2B5EF4-FFF2-40B4-BE49-F238E27FC236}">
              <a16:creationId xmlns:a16="http://schemas.microsoft.com/office/drawing/2014/main" id="{9516F4E3-184D-4A6B-B638-4A38178DE709}"/>
            </a:ext>
          </a:extLst>
        </xdr:cNvPr>
        <xdr:cNvSpPr txBox="1"/>
      </xdr:nvSpPr>
      <xdr:spPr>
        <a:xfrm>
          <a:off x="21075727" y="966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67327</xdr:rowOff>
    </xdr:from>
    <xdr:ext cx="469744" cy="259045"/>
    <xdr:sp macro="" textlink="">
      <xdr:nvSpPr>
        <xdr:cNvPr id="714" name="n_2mainValue【保健センター・保健所】&#10;一人当たり面積">
          <a:extLst>
            <a:ext uri="{FF2B5EF4-FFF2-40B4-BE49-F238E27FC236}">
              <a16:creationId xmlns:a16="http://schemas.microsoft.com/office/drawing/2014/main" id="{27253FF5-119C-4CC7-809C-0C0DF60E321C}"/>
            </a:ext>
          </a:extLst>
        </xdr:cNvPr>
        <xdr:cNvSpPr txBox="1"/>
      </xdr:nvSpPr>
      <xdr:spPr>
        <a:xfrm>
          <a:off x="20199427" y="966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67327</xdr:rowOff>
    </xdr:from>
    <xdr:ext cx="469744" cy="259045"/>
    <xdr:sp macro="" textlink="">
      <xdr:nvSpPr>
        <xdr:cNvPr id="715" name="n_3mainValue【保健センター・保健所】&#10;一人当たり面積">
          <a:extLst>
            <a:ext uri="{FF2B5EF4-FFF2-40B4-BE49-F238E27FC236}">
              <a16:creationId xmlns:a16="http://schemas.microsoft.com/office/drawing/2014/main" id="{837F1C7E-10D5-4335-A49E-C83867C8C5EE}"/>
            </a:ext>
          </a:extLst>
        </xdr:cNvPr>
        <xdr:cNvSpPr txBox="1"/>
      </xdr:nvSpPr>
      <xdr:spPr>
        <a:xfrm>
          <a:off x="19310427" y="966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67327</xdr:rowOff>
    </xdr:from>
    <xdr:ext cx="469744" cy="259045"/>
    <xdr:sp macro="" textlink="">
      <xdr:nvSpPr>
        <xdr:cNvPr id="716" name="n_4mainValue【保健センター・保健所】&#10;一人当たり面積">
          <a:extLst>
            <a:ext uri="{FF2B5EF4-FFF2-40B4-BE49-F238E27FC236}">
              <a16:creationId xmlns:a16="http://schemas.microsoft.com/office/drawing/2014/main" id="{1BB19D55-83D7-47C7-93B7-5E564D53D0AA}"/>
            </a:ext>
          </a:extLst>
        </xdr:cNvPr>
        <xdr:cNvSpPr txBox="1"/>
      </xdr:nvSpPr>
      <xdr:spPr>
        <a:xfrm>
          <a:off x="18421427" y="966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a:extLst>
            <a:ext uri="{FF2B5EF4-FFF2-40B4-BE49-F238E27FC236}">
              <a16:creationId xmlns:a16="http://schemas.microsoft.com/office/drawing/2014/main" id="{7648412F-975C-409F-8457-9905F456963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a:extLst>
            <a:ext uri="{FF2B5EF4-FFF2-40B4-BE49-F238E27FC236}">
              <a16:creationId xmlns:a16="http://schemas.microsoft.com/office/drawing/2014/main" id="{745B9899-C3D6-4568-88AD-1F7A147B4B3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a:extLst>
            <a:ext uri="{FF2B5EF4-FFF2-40B4-BE49-F238E27FC236}">
              <a16:creationId xmlns:a16="http://schemas.microsoft.com/office/drawing/2014/main" id="{277A56D1-1851-443D-9222-E6F50E90B38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a:extLst>
            <a:ext uri="{FF2B5EF4-FFF2-40B4-BE49-F238E27FC236}">
              <a16:creationId xmlns:a16="http://schemas.microsoft.com/office/drawing/2014/main" id="{B895FB94-C3B7-4CC2-A003-E773FE632E3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a:extLst>
            <a:ext uri="{FF2B5EF4-FFF2-40B4-BE49-F238E27FC236}">
              <a16:creationId xmlns:a16="http://schemas.microsoft.com/office/drawing/2014/main" id="{D69F4B6A-3F2E-4BBC-8998-6F710C1749C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a:extLst>
            <a:ext uri="{FF2B5EF4-FFF2-40B4-BE49-F238E27FC236}">
              <a16:creationId xmlns:a16="http://schemas.microsoft.com/office/drawing/2014/main" id="{F0EBA6CF-B11E-4595-AFC1-637E6E4D566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a:extLst>
            <a:ext uri="{FF2B5EF4-FFF2-40B4-BE49-F238E27FC236}">
              <a16:creationId xmlns:a16="http://schemas.microsoft.com/office/drawing/2014/main" id="{F9B7DEA5-5260-454E-8826-A50BCE485E1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a:extLst>
            <a:ext uri="{FF2B5EF4-FFF2-40B4-BE49-F238E27FC236}">
              <a16:creationId xmlns:a16="http://schemas.microsoft.com/office/drawing/2014/main" id="{A10CED70-18EA-44B3-AFBF-16EBBF8BBBD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a:extLst>
            <a:ext uri="{FF2B5EF4-FFF2-40B4-BE49-F238E27FC236}">
              <a16:creationId xmlns:a16="http://schemas.microsoft.com/office/drawing/2014/main" id="{C65DDCE9-1555-4420-8E41-D46F9931438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a:extLst>
            <a:ext uri="{FF2B5EF4-FFF2-40B4-BE49-F238E27FC236}">
              <a16:creationId xmlns:a16="http://schemas.microsoft.com/office/drawing/2014/main" id="{F9BAB80F-D2AF-415F-8286-B9025AED499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a:extLst>
            <a:ext uri="{FF2B5EF4-FFF2-40B4-BE49-F238E27FC236}">
              <a16:creationId xmlns:a16="http://schemas.microsoft.com/office/drawing/2014/main" id="{96DCC804-F0FE-4512-92AF-84599A22DAA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8" name="直線コネクタ 727">
          <a:extLst>
            <a:ext uri="{FF2B5EF4-FFF2-40B4-BE49-F238E27FC236}">
              <a16:creationId xmlns:a16="http://schemas.microsoft.com/office/drawing/2014/main" id="{FBDC2778-E084-4838-9E4A-107D4B769AF7}"/>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29" name="テキスト ボックス 728">
          <a:extLst>
            <a:ext uri="{FF2B5EF4-FFF2-40B4-BE49-F238E27FC236}">
              <a16:creationId xmlns:a16="http://schemas.microsoft.com/office/drawing/2014/main" id="{853C0A42-6579-48C5-9120-3693245373A9}"/>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0" name="直線コネクタ 729">
          <a:extLst>
            <a:ext uri="{FF2B5EF4-FFF2-40B4-BE49-F238E27FC236}">
              <a16:creationId xmlns:a16="http://schemas.microsoft.com/office/drawing/2014/main" id="{2B84BFBB-CBA6-4D77-9773-CD15703D2E97}"/>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1" name="テキスト ボックス 730">
          <a:extLst>
            <a:ext uri="{FF2B5EF4-FFF2-40B4-BE49-F238E27FC236}">
              <a16:creationId xmlns:a16="http://schemas.microsoft.com/office/drawing/2014/main" id="{9CA29860-9D72-4685-B43F-7B308F032BFF}"/>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2" name="直線コネクタ 731">
          <a:extLst>
            <a:ext uri="{FF2B5EF4-FFF2-40B4-BE49-F238E27FC236}">
              <a16:creationId xmlns:a16="http://schemas.microsoft.com/office/drawing/2014/main" id="{7E5202E3-1ACC-4F0D-90EF-CEF9F260E85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3" name="テキスト ボックス 732">
          <a:extLst>
            <a:ext uri="{FF2B5EF4-FFF2-40B4-BE49-F238E27FC236}">
              <a16:creationId xmlns:a16="http://schemas.microsoft.com/office/drawing/2014/main" id="{B8F42948-BE2E-4C74-BF91-A1ABC48B0F3D}"/>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4" name="直線コネクタ 733">
          <a:extLst>
            <a:ext uri="{FF2B5EF4-FFF2-40B4-BE49-F238E27FC236}">
              <a16:creationId xmlns:a16="http://schemas.microsoft.com/office/drawing/2014/main" id="{7E716B14-5B58-467A-97AF-EF6C1875A19E}"/>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5" name="テキスト ボックス 734">
          <a:extLst>
            <a:ext uri="{FF2B5EF4-FFF2-40B4-BE49-F238E27FC236}">
              <a16:creationId xmlns:a16="http://schemas.microsoft.com/office/drawing/2014/main" id="{DD705068-4F10-4D87-84F1-A5DC5B73990D}"/>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a:extLst>
            <a:ext uri="{FF2B5EF4-FFF2-40B4-BE49-F238E27FC236}">
              <a16:creationId xmlns:a16="http://schemas.microsoft.com/office/drawing/2014/main" id="{BAB1F4DD-038C-4858-AD1D-0301820F99A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7" name="テキスト ボックス 736">
          <a:extLst>
            <a:ext uri="{FF2B5EF4-FFF2-40B4-BE49-F238E27FC236}">
              <a16:creationId xmlns:a16="http://schemas.microsoft.com/office/drawing/2014/main" id="{0086D7A6-E2A1-427B-BD63-5495E5CBBCCA}"/>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8" name="【消防施設】&#10;有形固定資産減価償却率グラフ枠">
          <a:extLst>
            <a:ext uri="{FF2B5EF4-FFF2-40B4-BE49-F238E27FC236}">
              <a16:creationId xmlns:a16="http://schemas.microsoft.com/office/drawing/2014/main" id="{F09870B0-72B7-42AE-B62C-90530DA142D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86</xdr:row>
      <xdr:rowOff>1524</xdr:rowOff>
    </xdr:to>
    <xdr:cxnSp macro="">
      <xdr:nvCxnSpPr>
        <xdr:cNvPr id="739" name="直線コネクタ 738">
          <a:extLst>
            <a:ext uri="{FF2B5EF4-FFF2-40B4-BE49-F238E27FC236}">
              <a16:creationId xmlns:a16="http://schemas.microsoft.com/office/drawing/2014/main" id="{01F85E9F-9E7D-4C24-A857-45066804E52F}"/>
            </a:ext>
          </a:extLst>
        </xdr:cNvPr>
        <xdr:cNvCxnSpPr/>
      </xdr:nvCxnSpPr>
      <xdr:spPr>
        <a:xfrm flipV="1">
          <a:off x="16318864" y="13312902"/>
          <a:ext cx="0" cy="1433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5351</xdr:rowOff>
    </xdr:from>
    <xdr:ext cx="405111" cy="259045"/>
    <xdr:sp macro="" textlink="">
      <xdr:nvSpPr>
        <xdr:cNvPr id="740" name="【消防施設】&#10;有形固定資産減価償却率最小値テキスト">
          <a:extLst>
            <a:ext uri="{FF2B5EF4-FFF2-40B4-BE49-F238E27FC236}">
              <a16:creationId xmlns:a16="http://schemas.microsoft.com/office/drawing/2014/main" id="{9A03AB42-4DE6-414E-839D-E0C2435E9552}"/>
            </a:ext>
          </a:extLst>
        </xdr:cNvPr>
        <xdr:cNvSpPr txBox="1"/>
      </xdr:nvSpPr>
      <xdr:spPr>
        <a:xfrm>
          <a:off x="16357600" y="1475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xdr:rowOff>
    </xdr:from>
    <xdr:to>
      <xdr:col>86</xdr:col>
      <xdr:colOff>25400</xdr:colOff>
      <xdr:row>86</xdr:row>
      <xdr:rowOff>1524</xdr:rowOff>
    </xdr:to>
    <xdr:cxnSp macro="">
      <xdr:nvCxnSpPr>
        <xdr:cNvPr id="741" name="直線コネクタ 740">
          <a:extLst>
            <a:ext uri="{FF2B5EF4-FFF2-40B4-BE49-F238E27FC236}">
              <a16:creationId xmlns:a16="http://schemas.microsoft.com/office/drawing/2014/main" id="{32B647B2-7F6B-422A-88E5-132E6F7327D9}"/>
            </a:ext>
          </a:extLst>
        </xdr:cNvPr>
        <xdr:cNvCxnSpPr/>
      </xdr:nvCxnSpPr>
      <xdr:spPr>
        <a:xfrm>
          <a:off x="16230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742" name="【消防施設】&#10;有形固定資産減価償却率最大値テキスト">
          <a:extLst>
            <a:ext uri="{FF2B5EF4-FFF2-40B4-BE49-F238E27FC236}">
              <a16:creationId xmlns:a16="http://schemas.microsoft.com/office/drawing/2014/main" id="{2FCDCC32-A089-4132-934D-7757EEAD5345}"/>
            </a:ext>
          </a:extLst>
        </xdr:cNvPr>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743" name="直線コネクタ 742">
          <a:extLst>
            <a:ext uri="{FF2B5EF4-FFF2-40B4-BE49-F238E27FC236}">
              <a16:creationId xmlns:a16="http://schemas.microsoft.com/office/drawing/2014/main" id="{1C4D0F46-492D-4DA0-8A11-335F5AF6FC41}"/>
            </a:ext>
          </a:extLst>
        </xdr:cNvPr>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90188</xdr:rowOff>
    </xdr:from>
    <xdr:ext cx="405111" cy="259045"/>
    <xdr:sp macro="" textlink="">
      <xdr:nvSpPr>
        <xdr:cNvPr id="744" name="【消防施設】&#10;有形固定資産減価償却率平均値テキスト">
          <a:extLst>
            <a:ext uri="{FF2B5EF4-FFF2-40B4-BE49-F238E27FC236}">
              <a16:creationId xmlns:a16="http://schemas.microsoft.com/office/drawing/2014/main" id="{15FC594E-E472-4C85-B356-86BA8771F37F}"/>
            </a:ext>
          </a:extLst>
        </xdr:cNvPr>
        <xdr:cNvSpPr txBox="1"/>
      </xdr:nvSpPr>
      <xdr:spPr>
        <a:xfrm>
          <a:off x="16357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745" name="フローチャート: 判断 744">
          <a:extLst>
            <a:ext uri="{FF2B5EF4-FFF2-40B4-BE49-F238E27FC236}">
              <a16:creationId xmlns:a16="http://schemas.microsoft.com/office/drawing/2014/main" id="{53A5DEBD-3BEB-4E20-BA5B-E1687DA60F55}"/>
            </a:ext>
          </a:extLst>
        </xdr:cNvPr>
        <xdr:cNvSpPr/>
      </xdr:nvSpPr>
      <xdr:spPr>
        <a:xfrm>
          <a:off x="16268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167894</xdr:rowOff>
    </xdr:from>
    <xdr:to>
      <xdr:col>81</xdr:col>
      <xdr:colOff>101600</xdr:colOff>
      <xdr:row>82</xdr:row>
      <xdr:rowOff>98044</xdr:rowOff>
    </xdr:to>
    <xdr:sp macro="" textlink="">
      <xdr:nvSpPr>
        <xdr:cNvPr id="746" name="フローチャート: 判断 745">
          <a:extLst>
            <a:ext uri="{FF2B5EF4-FFF2-40B4-BE49-F238E27FC236}">
              <a16:creationId xmlns:a16="http://schemas.microsoft.com/office/drawing/2014/main" id="{B6722F89-598F-4A59-BC70-6DA52060731A}"/>
            </a:ext>
          </a:extLst>
        </xdr:cNvPr>
        <xdr:cNvSpPr/>
      </xdr:nvSpPr>
      <xdr:spPr>
        <a:xfrm>
          <a:off x="1543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119887</xdr:rowOff>
    </xdr:from>
    <xdr:to>
      <xdr:col>76</xdr:col>
      <xdr:colOff>165100</xdr:colOff>
      <xdr:row>83</xdr:row>
      <xdr:rowOff>50037</xdr:rowOff>
    </xdr:to>
    <xdr:sp macro="" textlink="">
      <xdr:nvSpPr>
        <xdr:cNvPr id="747" name="フローチャート: 判断 746">
          <a:extLst>
            <a:ext uri="{FF2B5EF4-FFF2-40B4-BE49-F238E27FC236}">
              <a16:creationId xmlns:a16="http://schemas.microsoft.com/office/drawing/2014/main" id="{719D1A55-3791-486B-A877-00164BB3731C}"/>
            </a:ext>
          </a:extLst>
        </xdr:cNvPr>
        <xdr:cNvSpPr/>
      </xdr:nvSpPr>
      <xdr:spPr>
        <a:xfrm>
          <a:off x="14541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83313</xdr:rowOff>
    </xdr:from>
    <xdr:to>
      <xdr:col>72</xdr:col>
      <xdr:colOff>38100</xdr:colOff>
      <xdr:row>83</xdr:row>
      <xdr:rowOff>13463</xdr:rowOff>
    </xdr:to>
    <xdr:sp macro="" textlink="">
      <xdr:nvSpPr>
        <xdr:cNvPr id="748" name="フローチャート: 判断 747">
          <a:extLst>
            <a:ext uri="{FF2B5EF4-FFF2-40B4-BE49-F238E27FC236}">
              <a16:creationId xmlns:a16="http://schemas.microsoft.com/office/drawing/2014/main" id="{237BE0A4-A767-48D9-B603-ADD35586BA35}"/>
            </a:ext>
          </a:extLst>
        </xdr:cNvPr>
        <xdr:cNvSpPr/>
      </xdr:nvSpPr>
      <xdr:spPr>
        <a:xfrm>
          <a:off x="13652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145035</xdr:rowOff>
    </xdr:from>
    <xdr:to>
      <xdr:col>67</xdr:col>
      <xdr:colOff>101600</xdr:colOff>
      <xdr:row>82</xdr:row>
      <xdr:rowOff>75185</xdr:rowOff>
    </xdr:to>
    <xdr:sp macro="" textlink="">
      <xdr:nvSpPr>
        <xdr:cNvPr id="749" name="フローチャート: 判断 748">
          <a:extLst>
            <a:ext uri="{FF2B5EF4-FFF2-40B4-BE49-F238E27FC236}">
              <a16:creationId xmlns:a16="http://schemas.microsoft.com/office/drawing/2014/main" id="{9F98ED23-5521-4CC3-8D88-6145336B525F}"/>
            </a:ext>
          </a:extLst>
        </xdr:cNvPr>
        <xdr:cNvSpPr/>
      </xdr:nvSpPr>
      <xdr:spPr>
        <a:xfrm>
          <a:off x="12763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22E8F5CF-F02A-446B-A5EA-C173A267B4C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3020604D-F674-4D4F-ACFC-2A339DC3990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6DC33CEE-39F5-4D07-BB4E-FE05DB4CE3E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E01A96B5-9C51-46A3-A991-FAB639942FF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C9218B9D-D53C-4D59-A6BE-4686A2FE0A5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140463</xdr:rowOff>
    </xdr:from>
    <xdr:to>
      <xdr:col>85</xdr:col>
      <xdr:colOff>177800</xdr:colOff>
      <xdr:row>83</xdr:row>
      <xdr:rowOff>70613</xdr:rowOff>
    </xdr:to>
    <xdr:sp macro="" textlink="">
      <xdr:nvSpPr>
        <xdr:cNvPr id="755" name="楕円 754">
          <a:extLst>
            <a:ext uri="{FF2B5EF4-FFF2-40B4-BE49-F238E27FC236}">
              <a16:creationId xmlns:a16="http://schemas.microsoft.com/office/drawing/2014/main" id="{643FBF64-8088-4393-AAEA-471EB1068120}"/>
            </a:ext>
          </a:extLst>
        </xdr:cNvPr>
        <xdr:cNvSpPr/>
      </xdr:nvSpPr>
      <xdr:spPr>
        <a:xfrm>
          <a:off x="16268700" y="1419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118890</xdr:rowOff>
    </xdr:from>
    <xdr:ext cx="405111" cy="259045"/>
    <xdr:sp macro="" textlink="">
      <xdr:nvSpPr>
        <xdr:cNvPr id="756" name="【消防施設】&#10;有形固定資産減価償却率該当値テキスト">
          <a:extLst>
            <a:ext uri="{FF2B5EF4-FFF2-40B4-BE49-F238E27FC236}">
              <a16:creationId xmlns:a16="http://schemas.microsoft.com/office/drawing/2014/main" id="{6C4F6848-95CA-4C74-9FCC-C7B95F433C51}"/>
            </a:ext>
          </a:extLst>
        </xdr:cNvPr>
        <xdr:cNvSpPr txBox="1"/>
      </xdr:nvSpPr>
      <xdr:spPr>
        <a:xfrm>
          <a:off x="16357600" y="1417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78739</xdr:rowOff>
    </xdr:from>
    <xdr:to>
      <xdr:col>81</xdr:col>
      <xdr:colOff>101600</xdr:colOff>
      <xdr:row>83</xdr:row>
      <xdr:rowOff>8889</xdr:rowOff>
    </xdr:to>
    <xdr:sp macro="" textlink="">
      <xdr:nvSpPr>
        <xdr:cNvPr id="757" name="楕円 756">
          <a:extLst>
            <a:ext uri="{FF2B5EF4-FFF2-40B4-BE49-F238E27FC236}">
              <a16:creationId xmlns:a16="http://schemas.microsoft.com/office/drawing/2014/main" id="{30ABA2FE-FEF8-4E1F-B9AC-0E28BDA0A6FB}"/>
            </a:ext>
          </a:extLst>
        </xdr:cNvPr>
        <xdr:cNvSpPr/>
      </xdr:nvSpPr>
      <xdr:spPr>
        <a:xfrm>
          <a:off x="15430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129539</xdr:rowOff>
    </xdr:from>
    <xdr:to>
      <xdr:col>85</xdr:col>
      <xdr:colOff>127000</xdr:colOff>
      <xdr:row>83</xdr:row>
      <xdr:rowOff>19813</xdr:rowOff>
    </xdr:to>
    <xdr:cxnSp macro="">
      <xdr:nvCxnSpPr>
        <xdr:cNvPr id="758" name="直線コネクタ 757">
          <a:extLst>
            <a:ext uri="{FF2B5EF4-FFF2-40B4-BE49-F238E27FC236}">
              <a16:creationId xmlns:a16="http://schemas.microsoft.com/office/drawing/2014/main" id="{755D24DF-E436-4A69-BE5B-17224E793545}"/>
            </a:ext>
          </a:extLst>
        </xdr:cNvPr>
        <xdr:cNvCxnSpPr/>
      </xdr:nvCxnSpPr>
      <xdr:spPr>
        <a:xfrm>
          <a:off x="15481300" y="14188439"/>
          <a:ext cx="838200" cy="6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35306</xdr:rowOff>
    </xdr:from>
    <xdr:to>
      <xdr:col>76</xdr:col>
      <xdr:colOff>165100</xdr:colOff>
      <xdr:row>82</xdr:row>
      <xdr:rowOff>136906</xdr:rowOff>
    </xdr:to>
    <xdr:sp macro="" textlink="">
      <xdr:nvSpPr>
        <xdr:cNvPr id="759" name="楕円 758">
          <a:extLst>
            <a:ext uri="{FF2B5EF4-FFF2-40B4-BE49-F238E27FC236}">
              <a16:creationId xmlns:a16="http://schemas.microsoft.com/office/drawing/2014/main" id="{7B581661-9F0A-4A86-8A15-132D7F337D30}"/>
            </a:ext>
          </a:extLst>
        </xdr:cNvPr>
        <xdr:cNvSpPr/>
      </xdr:nvSpPr>
      <xdr:spPr>
        <a:xfrm>
          <a:off x="14541500" y="140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86106</xdr:rowOff>
    </xdr:from>
    <xdr:to>
      <xdr:col>81</xdr:col>
      <xdr:colOff>50800</xdr:colOff>
      <xdr:row>82</xdr:row>
      <xdr:rowOff>129539</xdr:rowOff>
    </xdr:to>
    <xdr:cxnSp macro="">
      <xdr:nvCxnSpPr>
        <xdr:cNvPr id="760" name="直線コネクタ 759">
          <a:extLst>
            <a:ext uri="{FF2B5EF4-FFF2-40B4-BE49-F238E27FC236}">
              <a16:creationId xmlns:a16="http://schemas.microsoft.com/office/drawing/2014/main" id="{665D6AAE-CE4F-466F-A8E8-E622ECF6CFBB}"/>
            </a:ext>
          </a:extLst>
        </xdr:cNvPr>
        <xdr:cNvCxnSpPr/>
      </xdr:nvCxnSpPr>
      <xdr:spPr>
        <a:xfrm>
          <a:off x="14592300" y="14145006"/>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151892</xdr:rowOff>
    </xdr:from>
    <xdr:to>
      <xdr:col>72</xdr:col>
      <xdr:colOff>38100</xdr:colOff>
      <xdr:row>82</xdr:row>
      <xdr:rowOff>82042</xdr:rowOff>
    </xdr:to>
    <xdr:sp macro="" textlink="">
      <xdr:nvSpPr>
        <xdr:cNvPr id="761" name="楕円 760">
          <a:extLst>
            <a:ext uri="{FF2B5EF4-FFF2-40B4-BE49-F238E27FC236}">
              <a16:creationId xmlns:a16="http://schemas.microsoft.com/office/drawing/2014/main" id="{B5EFAA03-64B8-4409-A83A-08DF03480A82}"/>
            </a:ext>
          </a:extLst>
        </xdr:cNvPr>
        <xdr:cNvSpPr/>
      </xdr:nvSpPr>
      <xdr:spPr>
        <a:xfrm>
          <a:off x="13652500" y="1403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31242</xdr:rowOff>
    </xdr:from>
    <xdr:to>
      <xdr:col>76</xdr:col>
      <xdr:colOff>114300</xdr:colOff>
      <xdr:row>82</xdr:row>
      <xdr:rowOff>86106</xdr:rowOff>
    </xdr:to>
    <xdr:cxnSp macro="">
      <xdr:nvCxnSpPr>
        <xdr:cNvPr id="762" name="直線コネクタ 761">
          <a:extLst>
            <a:ext uri="{FF2B5EF4-FFF2-40B4-BE49-F238E27FC236}">
              <a16:creationId xmlns:a16="http://schemas.microsoft.com/office/drawing/2014/main" id="{6CF04429-2E8C-478C-A800-3802BF1DA2F9}"/>
            </a:ext>
          </a:extLst>
        </xdr:cNvPr>
        <xdr:cNvCxnSpPr/>
      </xdr:nvCxnSpPr>
      <xdr:spPr>
        <a:xfrm>
          <a:off x="13703300" y="1409014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92456</xdr:rowOff>
    </xdr:from>
    <xdr:to>
      <xdr:col>67</xdr:col>
      <xdr:colOff>101600</xdr:colOff>
      <xdr:row>82</xdr:row>
      <xdr:rowOff>22606</xdr:rowOff>
    </xdr:to>
    <xdr:sp macro="" textlink="">
      <xdr:nvSpPr>
        <xdr:cNvPr id="763" name="楕円 762">
          <a:extLst>
            <a:ext uri="{FF2B5EF4-FFF2-40B4-BE49-F238E27FC236}">
              <a16:creationId xmlns:a16="http://schemas.microsoft.com/office/drawing/2014/main" id="{7E2C0D23-2CE0-495A-8DD2-896B94404923}"/>
            </a:ext>
          </a:extLst>
        </xdr:cNvPr>
        <xdr:cNvSpPr/>
      </xdr:nvSpPr>
      <xdr:spPr>
        <a:xfrm>
          <a:off x="12763500" y="1397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143256</xdr:rowOff>
    </xdr:from>
    <xdr:to>
      <xdr:col>71</xdr:col>
      <xdr:colOff>177800</xdr:colOff>
      <xdr:row>82</xdr:row>
      <xdr:rowOff>31242</xdr:rowOff>
    </xdr:to>
    <xdr:cxnSp macro="">
      <xdr:nvCxnSpPr>
        <xdr:cNvPr id="764" name="直線コネクタ 763">
          <a:extLst>
            <a:ext uri="{FF2B5EF4-FFF2-40B4-BE49-F238E27FC236}">
              <a16:creationId xmlns:a16="http://schemas.microsoft.com/office/drawing/2014/main" id="{73A843A6-EE70-4786-95CB-A958C23A04F7}"/>
            </a:ext>
          </a:extLst>
        </xdr:cNvPr>
        <xdr:cNvCxnSpPr/>
      </xdr:nvCxnSpPr>
      <xdr:spPr>
        <a:xfrm>
          <a:off x="12814300" y="1403070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114571</xdr:rowOff>
    </xdr:from>
    <xdr:ext cx="405111" cy="259045"/>
    <xdr:sp macro="" textlink="">
      <xdr:nvSpPr>
        <xdr:cNvPr id="765" name="n_1aveValue【消防施設】&#10;有形固定資産減価償却率">
          <a:extLst>
            <a:ext uri="{FF2B5EF4-FFF2-40B4-BE49-F238E27FC236}">
              <a16:creationId xmlns:a16="http://schemas.microsoft.com/office/drawing/2014/main" id="{5AE5FB15-A213-4F92-8FF4-EE49711478B4}"/>
            </a:ext>
          </a:extLst>
        </xdr:cNvPr>
        <xdr:cNvSpPr txBox="1"/>
      </xdr:nvSpPr>
      <xdr:spPr>
        <a:xfrm>
          <a:off x="15266044" y="1383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41164</xdr:rowOff>
    </xdr:from>
    <xdr:ext cx="405111" cy="259045"/>
    <xdr:sp macro="" textlink="">
      <xdr:nvSpPr>
        <xdr:cNvPr id="766" name="n_2aveValue【消防施設】&#10;有形固定資産減価償却率">
          <a:extLst>
            <a:ext uri="{FF2B5EF4-FFF2-40B4-BE49-F238E27FC236}">
              <a16:creationId xmlns:a16="http://schemas.microsoft.com/office/drawing/2014/main" id="{B0C831EE-42DB-448D-8479-154A6760A96E}"/>
            </a:ext>
          </a:extLst>
        </xdr:cNvPr>
        <xdr:cNvSpPr txBox="1"/>
      </xdr:nvSpPr>
      <xdr:spPr>
        <a:xfrm>
          <a:off x="143897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4590</xdr:rowOff>
    </xdr:from>
    <xdr:ext cx="405111" cy="259045"/>
    <xdr:sp macro="" textlink="">
      <xdr:nvSpPr>
        <xdr:cNvPr id="767" name="n_3aveValue【消防施設】&#10;有形固定資産減価償却率">
          <a:extLst>
            <a:ext uri="{FF2B5EF4-FFF2-40B4-BE49-F238E27FC236}">
              <a16:creationId xmlns:a16="http://schemas.microsoft.com/office/drawing/2014/main" id="{AB11A025-AD95-4DB0-9F1D-149949B35A56}"/>
            </a:ext>
          </a:extLst>
        </xdr:cNvPr>
        <xdr:cNvSpPr txBox="1"/>
      </xdr:nvSpPr>
      <xdr:spPr>
        <a:xfrm>
          <a:off x="13500744"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66312</xdr:rowOff>
    </xdr:from>
    <xdr:ext cx="405111" cy="259045"/>
    <xdr:sp macro="" textlink="">
      <xdr:nvSpPr>
        <xdr:cNvPr id="768" name="n_4aveValue【消防施設】&#10;有形固定資産減価償却率">
          <a:extLst>
            <a:ext uri="{FF2B5EF4-FFF2-40B4-BE49-F238E27FC236}">
              <a16:creationId xmlns:a16="http://schemas.microsoft.com/office/drawing/2014/main" id="{82834CC8-2E1E-4B23-A5CE-2861BE5F78C1}"/>
            </a:ext>
          </a:extLst>
        </xdr:cNvPr>
        <xdr:cNvSpPr txBox="1"/>
      </xdr:nvSpPr>
      <xdr:spPr>
        <a:xfrm>
          <a:off x="126117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xdr:rowOff>
    </xdr:from>
    <xdr:ext cx="405111" cy="259045"/>
    <xdr:sp macro="" textlink="">
      <xdr:nvSpPr>
        <xdr:cNvPr id="769" name="n_1mainValue【消防施設】&#10;有形固定資産減価償却率">
          <a:extLst>
            <a:ext uri="{FF2B5EF4-FFF2-40B4-BE49-F238E27FC236}">
              <a16:creationId xmlns:a16="http://schemas.microsoft.com/office/drawing/2014/main" id="{2445451D-4EEF-4D48-B010-0DE528072E37}"/>
            </a:ext>
          </a:extLst>
        </xdr:cNvPr>
        <xdr:cNvSpPr txBox="1"/>
      </xdr:nvSpPr>
      <xdr:spPr>
        <a:xfrm>
          <a:off x="15266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153433</xdr:rowOff>
    </xdr:from>
    <xdr:ext cx="405111" cy="259045"/>
    <xdr:sp macro="" textlink="">
      <xdr:nvSpPr>
        <xdr:cNvPr id="770" name="n_2mainValue【消防施設】&#10;有形固定資産減価償却率">
          <a:extLst>
            <a:ext uri="{FF2B5EF4-FFF2-40B4-BE49-F238E27FC236}">
              <a16:creationId xmlns:a16="http://schemas.microsoft.com/office/drawing/2014/main" id="{F87A8BE1-CCF8-45CF-83E0-28A2BC251795}"/>
            </a:ext>
          </a:extLst>
        </xdr:cNvPr>
        <xdr:cNvSpPr txBox="1"/>
      </xdr:nvSpPr>
      <xdr:spPr>
        <a:xfrm>
          <a:off x="14389744" y="1386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98569</xdr:rowOff>
    </xdr:from>
    <xdr:ext cx="405111" cy="259045"/>
    <xdr:sp macro="" textlink="">
      <xdr:nvSpPr>
        <xdr:cNvPr id="771" name="n_3mainValue【消防施設】&#10;有形固定資産減価償却率">
          <a:extLst>
            <a:ext uri="{FF2B5EF4-FFF2-40B4-BE49-F238E27FC236}">
              <a16:creationId xmlns:a16="http://schemas.microsoft.com/office/drawing/2014/main" id="{7F351136-B386-49A1-89EE-47DD21B84E2D}"/>
            </a:ext>
          </a:extLst>
        </xdr:cNvPr>
        <xdr:cNvSpPr txBox="1"/>
      </xdr:nvSpPr>
      <xdr:spPr>
        <a:xfrm>
          <a:off x="13500744" y="1381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39133</xdr:rowOff>
    </xdr:from>
    <xdr:ext cx="405111" cy="259045"/>
    <xdr:sp macro="" textlink="">
      <xdr:nvSpPr>
        <xdr:cNvPr id="772" name="n_4mainValue【消防施設】&#10;有形固定資産減価償却率">
          <a:extLst>
            <a:ext uri="{FF2B5EF4-FFF2-40B4-BE49-F238E27FC236}">
              <a16:creationId xmlns:a16="http://schemas.microsoft.com/office/drawing/2014/main" id="{98F7E69C-6E96-4503-8339-ED88F32BF031}"/>
            </a:ext>
          </a:extLst>
        </xdr:cNvPr>
        <xdr:cNvSpPr txBox="1"/>
      </xdr:nvSpPr>
      <xdr:spPr>
        <a:xfrm>
          <a:off x="12611744" y="1375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a:extLst>
            <a:ext uri="{FF2B5EF4-FFF2-40B4-BE49-F238E27FC236}">
              <a16:creationId xmlns:a16="http://schemas.microsoft.com/office/drawing/2014/main" id="{2F3D36AC-761A-49E3-894B-E2C64B0BBCF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a:extLst>
            <a:ext uri="{FF2B5EF4-FFF2-40B4-BE49-F238E27FC236}">
              <a16:creationId xmlns:a16="http://schemas.microsoft.com/office/drawing/2014/main" id="{E5997040-A49B-49E3-854E-701B3920A74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a:extLst>
            <a:ext uri="{FF2B5EF4-FFF2-40B4-BE49-F238E27FC236}">
              <a16:creationId xmlns:a16="http://schemas.microsoft.com/office/drawing/2014/main" id="{6DBB326F-FA79-4CDC-9A63-F4542CE830E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a:extLst>
            <a:ext uri="{FF2B5EF4-FFF2-40B4-BE49-F238E27FC236}">
              <a16:creationId xmlns:a16="http://schemas.microsoft.com/office/drawing/2014/main" id="{02D38F55-5AC9-4920-91B4-F61795CDF37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a:extLst>
            <a:ext uri="{FF2B5EF4-FFF2-40B4-BE49-F238E27FC236}">
              <a16:creationId xmlns:a16="http://schemas.microsoft.com/office/drawing/2014/main" id="{00204BAE-1F66-44C3-B50B-A3B1CDC825C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a:extLst>
            <a:ext uri="{FF2B5EF4-FFF2-40B4-BE49-F238E27FC236}">
              <a16:creationId xmlns:a16="http://schemas.microsoft.com/office/drawing/2014/main" id="{2EBA39F1-89CE-4E83-A9BB-4546977E558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a:extLst>
            <a:ext uri="{FF2B5EF4-FFF2-40B4-BE49-F238E27FC236}">
              <a16:creationId xmlns:a16="http://schemas.microsoft.com/office/drawing/2014/main" id="{086B5937-D4F9-4E82-A8F6-0CE9E52A50A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a:extLst>
            <a:ext uri="{FF2B5EF4-FFF2-40B4-BE49-F238E27FC236}">
              <a16:creationId xmlns:a16="http://schemas.microsoft.com/office/drawing/2014/main" id="{50345C27-BBA6-4345-BFCC-C62E13634B3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a:extLst>
            <a:ext uri="{FF2B5EF4-FFF2-40B4-BE49-F238E27FC236}">
              <a16:creationId xmlns:a16="http://schemas.microsoft.com/office/drawing/2014/main" id="{1256831B-4B06-4643-8356-B12B87751A5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a:extLst>
            <a:ext uri="{FF2B5EF4-FFF2-40B4-BE49-F238E27FC236}">
              <a16:creationId xmlns:a16="http://schemas.microsoft.com/office/drawing/2014/main" id="{BB3A2232-64C8-453D-AB55-0D79AA81EB0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3" name="直線コネクタ 782">
          <a:extLst>
            <a:ext uri="{FF2B5EF4-FFF2-40B4-BE49-F238E27FC236}">
              <a16:creationId xmlns:a16="http://schemas.microsoft.com/office/drawing/2014/main" id="{26DF488B-F3BA-4CDD-A05D-AD098A411155}"/>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4" name="テキスト ボックス 783">
          <a:extLst>
            <a:ext uri="{FF2B5EF4-FFF2-40B4-BE49-F238E27FC236}">
              <a16:creationId xmlns:a16="http://schemas.microsoft.com/office/drawing/2014/main" id="{002D77F6-2DBD-4090-B61C-AB127B867AD5}"/>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5" name="直線コネクタ 784">
          <a:extLst>
            <a:ext uri="{FF2B5EF4-FFF2-40B4-BE49-F238E27FC236}">
              <a16:creationId xmlns:a16="http://schemas.microsoft.com/office/drawing/2014/main" id="{8511D4D2-F834-4617-AB04-363750A06CC6}"/>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6" name="テキスト ボックス 785">
          <a:extLst>
            <a:ext uri="{FF2B5EF4-FFF2-40B4-BE49-F238E27FC236}">
              <a16:creationId xmlns:a16="http://schemas.microsoft.com/office/drawing/2014/main" id="{DC14EA5B-CA97-4674-88A5-EE230BEEEEF5}"/>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7" name="直線コネクタ 786">
          <a:extLst>
            <a:ext uri="{FF2B5EF4-FFF2-40B4-BE49-F238E27FC236}">
              <a16:creationId xmlns:a16="http://schemas.microsoft.com/office/drawing/2014/main" id="{1DC65623-0BDB-4122-B2B5-CD8FE0838D5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8" name="テキスト ボックス 787">
          <a:extLst>
            <a:ext uri="{FF2B5EF4-FFF2-40B4-BE49-F238E27FC236}">
              <a16:creationId xmlns:a16="http://schemas.microsoft.com/office/drawing/2014/main" id="{749CA14D-3DEC-4DCC-8923-0B5525FD78E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9" name="直線コネクタ 788">
          <a:extLst>
            <a:ext uri="{FF2B5EF4-FFF2-40B4-BE49-F238E27FC236}">
              <a16:creationId xmlns:a16="http://schemas.microsoft.com/office/drawing/2014/main" id="{F4219235-F7E3-4628-BDDB-930EAD15307C}"/>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0" name="テキスト ボックス 789">
          <a:extLst>
            <a:ext uri="{FF2B5EF4-FFF2-40B4-BE49-F238E27FC236}">
              <a16:creationId xmlns:a16="http://schemas.microsoft.com/office/drawing/2014/main" id="{51A5E360-600F-4CF8-B621-CC3200D11605}"/>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1" name="直線コネクタ 790">
          <a:extLst>
            <a:ext uri="{FF2B5EF4-FFF2-40B4-BE49-F238E27FC236}">
              <a16:creationId xmlns:a16="http://schemas.microsoft.com/office/drawing/2014/main" id="{E7511653-19BF-4E67-875A-9A93AE01704F}"/>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2" name="テキスト ボックス 791">
          <a:extLst>
            <a:ext uri="{FF2B5EF4-FFF2-40B4-BE49-F238E27FC236}">
              <a16:creationId xmlns:a16="http://schemas.microsoft.com/office/drawing/2014/main" id="{D4FA8386-115A-4547-961E-AF139CB50C7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3" name="直線コネクタ 792">
          <a:extLst>
            <a:ext uri="{FF2B5EF4-FFF2-40B4-BE49-F238E27FC236}">
              <a16:creationId xmlns:a16="http://schemas.microsoft.com/office/drawing/2014/main" id="{A845440C-70AD-4B2C-A948-BA03ED4B647D}"/>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4" name="テキスト ボックス 793">
          <a:extLst>
            <a:ext uri="{FF2B5EF4-FFF2-40B4-BE49-F238E27FC236}">
              <a16:creationId xmlns:a16="http://schemas.microsoft.com/office/drawing/2014/main" id="{1C5157CF-7A64-4A7B-8A30-D4097D837538}"/>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6CAA2F3E-2BA6-4280-ACC0-199BDD23A06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B77844C5-7F8D-4ADB-90C8-6DA96A2E794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a:extLst>
            <a:ext uri="{FF2B5EF4-FFF2-40B4-BE49-F238E27FC236}">
              <a16:creationId xmlns:a16="http://schemas.microsoft.com/office/drawing/2014/main" id="{CF1BE776-BCEF-4068-8273-AE05566DCBA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85</xdr:row>
      <xdr:rowOff>144236</xdr:rowOff>
    </xdr:to>
    <xdr:cxnSp macro="">
      <xdr:nvCxnSpPr>
        <xdr:cNvPr id="798" name="直線コネクタ 797">
          <a:extLst>
            <a:ext uri="{FF2B5EF4-FFF2-40B4-BE49-F238E27FC236}">
              <a16:creationId xmlns:a16="http://schemas.microsoft.com/office/drawing/2014/main" id="{C89EE6B6-8981-4008-B55A-64D40341F99D}"/>
            </a:ext>
          </a:extLst>
        </xdr:cNvPr>
        <xdr:cNvCxnSpPr/>
      </xdr:nvCxnSpPr>
      <xdr:spPr>
        <a:xfrm flipV="1">
          <a:off x="22160864" y="1328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148063</xdr:rowOff>
    </xdr:from>
    <xdr:ext cx="469744" cy="259045"/>
    <xdr:sp macro="" textlink="">
      <xdr:nvSpPr>
        <xdr:cNvPr id="799" name="【消防施設】&#10;一人当たり面積最小値テキスト">
          <a:extLst>
            <a:ext uri="{FF2B5EF4-FFF2-40B4-BE49-F238E27FC236}">
              <a16:creationId xmlns:a16="http://schemas.microsoft.com/office/drawing/2014/main" id="{F8291C28-8C8D-4479-86DF-B30E53B19D15}"/>
            </a:ext>
          </a:extLst>
        </xdr:cNvPr>
        <xdr:cNvSpPr txBox="1"/>
      </xdr:nvSpPr>
      <xdr:spPr>
        <a:xfrm>
          <a:off x="22199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144236</xdr:rowOff>
    </xdr:from>
    <xdr:to>
      <xdr:col>116</xdr:col>
      <xdr:colOff>152400</xdr:colOff>
      <xdr:row>85</xdr:row>
      <xdr:rowOff>144236</xdr:rowOff>
    </xdr:to>
    <xdr:cxnSp macro="">
      <xdr:nvCxnSpPr>
        <xdr:cNvPr id="800" name="直線コネクタ 799">
          <a:extLst>
            <a:ext uri="{FF2B5EF4-FFF2-40B4-BE49-F238E27FC236}">
              <a16:creationId xmlns:a16="http://schemas.microsoft.com/office/drawing/2014/main" id="{3680F1DC-6880-42D1-A252-9FB9283A9EC9}"/>
            </a:ext>
          </a:extLst>
        </xdr:cNvPr>
        <xdr:cNvCxnSpPr/>
      </xdr:nvCxnSpPr>
      <xdr:spPr>
        <a:xfrm>
          <a:off x="22072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801" name="【消防施設】&#10;一人当たり面積最大値テキスト">
          <a:extLst>
            <a:ext uri="{FF2B5EF4-FFF2-40B4-BE49-F238E27FC236}">
              <a16:creationId xmlns:a16="http://schemas.microsoft.com/office/drawing/2014/main" id="{B0982992-148C-4F75-B3F4-88400E6D2C86}"/>
            </a:ext>
          </a:extLst>
        </xdr:cNvPr>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802" name="直線コネクタ 801">
          <a:extLst>
            <a:ext uri="{FF2B5EF4-FFF2-40B4-BE49-F238E27FC236}">
              <a16:creationId xmlns:a16="http://schemas.microsoft.com/office/drawing/2014/main" id="{8A8EDDC3-C0F7-4959-B31F-C9B6ECFC0B34}"/>
            </a:ext>
          </a:extLst>
        </xdr:cNvPr>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64606</xdr:rowOff>
    </xdr:from>
    <xdr:ext cx="469744" cy="259045"/>
    <xdr:sp macro="" textlink="">
      <xdr:nvSpPr>
        <xdr:cNvPr id="803" name="【消防施設】&#10;一人当たり面積平均値テキスト">
          <a:extLst>
            <a:ext uri="{FF2B5EF4-FFF2-40B4-BE49-F238E27FC236}">
              <a16:creationId xmlns:a16="http://schemas.microsoft.com/office/drawing/2014/main" id="{D0177A64-72C9-45B5-BC31-8B26B406AD39}"/>
            </a:ext>
          </a:extLst>
        </xdr:cNvPr>
        <xdr:cNvSpPr txBox="1"/>
      </xdr:nvSpPr>
      <xdr:spPr>
        <a:xfrm>
          <a:off x="22199600" y="13952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41729</xdr:rowOff>
    </xdr:from>
    <xdr:to>
      <xdr:col>116</xdr:col>
      <xdr:colOff>114300</xdr:colOff>
      <xdr:row>82</xdr:row>
      <xdr:rowOff>143329</xdr:rowOff>
    </xdr:to>
    <xdr:sp macro="" textlink="">
      <xdr:nvSpPr>
        <xdr:cNvPr id="804" name="フローチャート: 判断 803">
          <a:extLst>
            <a:ext uri="{FF2B5EF4-FFF2-40B4-BE49-F238E27FC236}">
              <a16:creationId xmlns:a16="http://schemas.microsoft.com/office/drawing/2014/main" id="{A971FDC7-0095-4A5A-8697-82825A7FE997}"/>
            </a:ext>
          </a:extLst>
        </xdr:cNvPr>
        <xdr:cNvSpPr/>
      </xdr:nvSpPr>
      <xdr:spPr>
        <a:xfrm>
          <a:off x="22110700" y="14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805" name="フローチャート: 判断 804">
          <a:extLst>
            <a:ext uri="{FF2B5EF4-FFF2-40B4-BE49-F238E27FC236}">
              <a16:creationId xmlns:a16="http://schemas.microsoft.com/office/drawing/2014/main" id="{CB02931D-6347-4E87-832B-0DD24B1F2090}"/>
            </a:ext>
          </a:extLst>
        </xdr:cNvPr>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806" name="フローチャート: 判断 805">
          <a:extLst>
            <a:ext uri="{FF2B5EF4-FFF2-40B4-BE49-F238E27FC236}">
              <a16:creationId xmlns:a16="http://schemas.microsoft.com/office/drawing/2014/main" id="{E8CCA602-C1E3-4ECB-8EB7-71293638EFBB}"/>
            </a:ext>
          </a:extLst>
        </xdr:cNvPr>
        <xdr:cNvSpPr/>
      </xdr:nvSpPr>
      <xdr:spPr>
        <a:xfrm>
          <a:off x="20383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74386</xdr:rowOff>
    </xdr:from>
    <xdr:to>
      <xdr:col>102</xdr:col>
      <xdr:colOff>165100</xdr:colOff>
      <xdr:row>83</xdr:row>
      <xdr:rowOff>4536</xdr:rowOff>
    </xdr:to>
    <xdr:sp macro="" textlink="">
      <xdr:nvSpPr>
        <xdr:cNvPr id="807" name="フローチャート: 判断 806">
          <a:extLst>
            <a:ext uri="{FF2B5EF4-FFF2-40B4-BE49-F238E27FC236}">
              <a16:creationId xmlns:a16="http://schemas.microsoft.com/office/drawing/2014/main" id="{96CD851D-9B35-4FC4-A7E7-CF2F291858CC}"/>
            </a:ext>
          </a:extLst>
        </xdr:cNvPr>
        <xdr:cNvSpPr/>
      </xdr:nvSpPr>
      <xdr:spPr>
        <a:xfrm>
          <a:off x="19494500" y="1413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52614</xdr:rowOff>
    </xdr:from>
    <xdr:to>
      <xdr:col>98</xdr:col>
      <xdr:colOff>38100</xdr:colOff>
      <xdr:row>82</xdr:row>
      <xdr:rowOff>154214</xdr:rowOff>
    </xdr:to>
    <xdr:sp macro="" textlink="">
      <xdr:nvSpPr>
        <xdr:cNvPr id="808" name="フローチャート: 判断 807">
          <a:extLst>
            <a:ext uri="{FF2B5EF4-FFF2-40B4-BE49-F238E27FC236}">
              <a16:creationId xmlns:a16="http://schemas.microsoft.com/office/drawing/2014/main" id="{45E3C387-7814-4F4F-9EC6-54983CB6CBD1}"/>
            </a:ext>
          </a:extLst>
        </xdr:cNvPr>
        <xdr:cNvSpPr/>
      </xdr:nvSpPr>
      <xdr:spPr>
        <a:xfrm>
          <a:off x="18605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2ECD70C-5999-44D1-A12A-9EBE093AF94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D81ECB11-BFD9-48DC-8057-22BBC55457B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E6C23290-E2F2-4880-8E41-A13763FC1E8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6EA71260-5C43-4BAC-BFA1-FCE6A404FFF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6F457F2E-FEC5-4134-AA4D-77947BACD82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68943</xdr:rowOff>
    </xdr:from>
    <xdr:to>
      <xdr:col>116</xdr:col>
      <xdr:colOff>114300</xdr:colOff>
      <xdr:row>84</xdr:row>
      <xdr:rowOff>170543</xdr:rowOff>
    </xdr:to>
    <xdr:sp macro="" textlink="">
      <xdr:nvSpPr>
        <xdr:cNvPr id="814" name="楕円 813">
          <a:extLst>
            <a:ext uri="{FF2B5EF4-FFF2-40B4-BE49-F238E27FC236}">
              <a16:creationId xmlns:a16="http://schemas.microsoft.com/office/drawing/2014/main" id="{7DAF7820-B30E-4AEF-A8A0-D30842599578}"/>
            </a:ext>
          </a:extLst>
        </xdr:cNvPr>
        <xdr:cNvSpPr/>
      </xdr:nvSpPr>
      <xdr:spPr>
        <a:xfrm>
          <a:off x="221107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47370</xdr:rowOff>
    </xdr:from>
    <xdr:ext cx="469744" cy="259045"/>
    <xdr:sp macro="" textlink="">
      <xdr:nvSpPr>
        <xdr:cNvPr id="815" name="【消防施設】&#10;一人当たり面積該当値テキスト">
          <a:extLst>
            <a:ext uri="{FF2B5EF4-FFF2-40B4-BE49-F238E27FC236}">
              <a16:creationId xmlns:a16="http://schemas.microsoft.com/office/drawing/2014/main" id="{9EC20435-5992-41FA-B6BF-845818450967}"/>
            </a:ext>
          </a:extLst>
        </xdr:cNvPr>
        <xdr:cNvSpPr txBox="1"/>
      </xdr:nvSpPr>
      <xdr:spPr>
        <a:xfrm>
          <a:off x="22199600"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68943</xdr:rowOff>
    </xdr:from>
    <xdr:to>
      <xdr:col>112</xdr:col>
      <xdr:colOff>38100</xdr:colOff>
      <xdr:row>84</xdr:row>
      <xdr:rowOff>170543</xdr:rowOff>
    </xdr:to>
    <xdr:sp macro="" textlink="">
      <xdr:nvSpPr>
        <xdr:cNvPr id="816" name="楕円 815">
          <a:extLst>
            <a:ext uri="{FF2B5EF4-FFF2-40B4-BE49-F238E27FC236}">
              <a16:creationId xmlns:a16="http://schemas.microsoft.com/office/drawing/2014/main" id="{353A7F30-E8F1-4610-AE56-A14CD9976667}"/>
            </a:ext>
          </a:extLst>
        </xdr:cNvPr>
        <xdr:cNvSpPr/>
      </xdr:nvSpPr>
      <xdr:spPr>
        <a:xfrm>
          <a:off x="21272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119743</xdr:rowOff>
    </xdr:from>
    <xdr:to>
      <xdr:col>116</xdr:col>
      <xdr:colOff>63500</xdr:colOff>
      <xdr:row>84</xdr:row>
      <xdr:rowOff>119743</xdr:rowOff>
    </xdr:to>
    <xdr:cxnSp macro="">
      <xdr:nvCxnSpPr>
        <xdr:cNvPr id="817" name="直線コネクタ 816">
          <a:extLst>
            <a:ext uri="{FF2B5EF4-FFF2-40B4-BE49-F238E27FC236}">
              <a16:creationId xmlns:a16="http://schemas.microsoft.com/office/drawing/2014/main" id="{9BCAC3AE-767B-4FFA-A388-9A903F31652B}"/>
            </a:ext>
          </a:extLst>
        </xdr:cNvPr>
        <xdr:cNvCxnSpPr/>
      </xdr:nvCxnSpPr>
      <xdr:spPr>
        <a:xfrm>
          <a:off x="21323300" y="14521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68943</xdr:rowOff>
    </xdr:from>
    <xdr:to>
      <xdr:col>107</xdr:col>
      <xdr:colOff>101600</xdr:colOff>
      <xdr:row>84</xdr:row>
      <xdr:rowOff>170543</xdr:rowOff>
    </xdr:to>
    <xdr:sp macro="" textlink="">
      <xdr:nvSpPr>
        <xdr:cNvPr id="818" name="楕円 817">
          <a:extLst>
            <a:ext uri="{FF2B5EF4-FFF2-40B4-BE49-F238E27FC236}">
              <a16:creationId xmlns:a16="http://schemas.microsoft.com/office/drawing/2014/main" id="{D4AD2ECE-ADDE-490E-9CA5-B3B4B36B1B74}"/>
            </a:ext>
          </a:extLst>
        </xdr:cNvPr>
        <xdr:cNvSpPr/>
      </xdr:nvSpPr>
      <xdr:spPr>
        <a:xfrm>
          <a:off x="20383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119743</xdr:rowOff>
    </xdr:from>
    <xdr:to>
      <xdr:col>111</xdr:col>
      <xdr:colOff>177800</xdr:colOff>
      <xdr:row>84</xdr:row>
      <xdr:rowOff>119743</xdr:rowOff>
    </xdr:to>
    <xdr:cxnSp macro="">
      <xdr:nvCxnSpPr>
        <xdr:cNvPr id="819" name="直線コネクタ 818">
          <a:extLst>
            <a:ext uri="{FF2B5EF4-FFF2-40B4-BE49-F238E27FC236}">
              <a16:creationId xmlns:a16="http://schemas.microsoft.com/office/drawing/2014/main" id="{DB275839-4709-4BBF-994C-535AAA0D7CE2}"/>
            </a:ext>
          </a:extLst>
        </xdr:cNvPr>
        <xdr:cNvCxnSpPr/>
      </xdr:nvCxnSpPr>
      <xdr:spPr>
        <a:xfrm>
          <a:off x="20434300" y="1452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68943</xdr:rowOff>
    </xdr:from>
    <xdr:to>
      <xdr:col>102</xdr:col>
      <xdr:colOff>165100</xdr:colOff>
      <xdr:row>84</xdr:row>
      <xdr:rowOff>170543</xdr:rowOff>
    </xdr:to>
    <xdr:sp macro="" textlink="">
      <xdr:nvSpPr>
        <xdr:cNvPr id="820" name="楕円 819">
          <a:extLst>
            <a:ext uri="{FF2B5EF4-FFF2-40B4-BE49-F238E27FC236}">
              <a16:creationId xmlns:a16="http://schemas.microsoft.com/office/drawing/2014/main" id="{CB88BA78-E7C5-4632-B018-47879F1D5DCC}"/>
            </a:ext>
          </a:extLst>
        </xdr:cNvPr>
        <xdr:cNvSpPr/>
      </xdr:nvSpPr>
      <xdr:spPr>
        <a:xfrm>
          <a:off x="19494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119743</xdr:rowOff>
    </xdr:from>
    <xdr:to>
      <xdr:col>107</xdr:col>
      <xdr:colOff>50800</xdr:colOff>
      <xdr:row>84</xdr:row>
      <xdr:rowOff>119743</xdr:rowOff>
    </xdr:to>
    <xdr:cxnSp macro="">
      <xdr:nvCxnSpPr>
        <xdr:cNvPr id="821" name="直線コネクタ 820">
          <a:extLst>
            <a:ext uri="{FF2B5EF4-FFF2-40B4-BE49-F238E27FC236}">
              <a16:creationId xmlns:a16="http://schemas.microsoft.com/office/drawing/2014/main" id="{BFA60278-6076-4283-99DA-98D50F47D485}"/>
            </a:ext>
          </a:extLst>
        </xdr:cNvPr>
        <xdr:cNvCxnSpPr/>
      </xdr:nvCxnSpPr>
      <xdr:spPr>
        <a:xfrm>
          <a:off x="19545300" y="1452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79829</xdr:rowOff>
    </xdr:from>
    <xdr:to>
      <xdr:col>98</xdr:col>
      <xdr:colOff>38100</xdr:colOff>
      <xdr:row>85</xdr:row>
      <xdr:rowOff>9979</xdr:rowOff>
    </xdr:to>
    <xdr:sp macro="" textlink="">
      <xdr:nvSpPr>
        <xdr:cNvPr id="822" name="楕円 821">
          <a:extLst>
            <a:ext uri="{FF2B5EF4-FFF2-40B4-BE49-F238E27FC236}">
              <a16:creationId xmlns:a16="http://schemas.microsoft.com/office/drawing/2014/main" id="{F3D6461E-83B1-407B-94CC-16221B19470F}"/>
            </a:ext>
          </a:extLst>
        </xdr:cNvPr>
        <xdr:cNvSpPr/>
      </xdr:nvSpPr>
      <xdr:spPr>
        <a:xfrm>
          <a:off x="18605500" y="144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119743</xdr:rowOff>
    </xdr:from>
    <xdr:to>
      <xdr:col>102</xdr:col>
      <xdr:colOff>114300</xdr:colOff>
      <xdr:row>84</xdr:row>
      <xdr:rowOff>130629</xdr:rowOff>
    </xdr:to>
    <xdr:cxnSp macro="">
      <xdr:nvCxnSpPr>
        <xdr:cNvPr id="823" name="直線コネクタ 822">
          <a:extLst>
            <a:ext uri="{FF2B5EF4-FFF2-40B4-BE49-F238E27FC236}">
              <a16:creationId xmlns:a16="http://schemas.microsoft.com/office/drawing/2014/main" id="{BC74AB52-1AD1-42EA-AC20-C2410E1DA82D}"/>
            </a:ext>
          </a:extLst>
        </xdr:cNvPr>
        <xdr:cNvCxnSpPr/>
      </xdr:nvCxnSpPr>
      <xdr:spPr>
        <a:xfrm flipV="1">
          <a:off x="18656300" y="145215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10177</xdr:rowOff>
    </xdr:from>
    <xdr:ext cx="469744" cy="259045"/>
    <xdr:sp macro="" textlink="">
      <xdr:nvSpPr>
        <xdr:cNvPr id="824" name="n_1aveValue【消防施設】&#10;一人当たり面積">
          <a:extLst>
            <a:ext uri="{FF2B5EF4-FFF2-40B4-BE49-F238E27FC236}">
              <a16:creationId xmlns:a16="http://schemas.microsoft.com/office/drawing/2014/main" id="{3F9DEE1C-B9B4-49F9-A60E-BD1552085E9C}"/>
            </a:ext>
          </a:extLst>
        </xdr:cNvPr>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31948</xdr:rowOff>
    </xdr:from>
    <xdr:ext cx="469744" cy="259045"/>
    <xdr:sp macro="" textlink="">
      <xdr:nvSpPr>
        <xdr:cNvPr id="825" name="n_2aveValue【消防施設】&#10;一人当たり面積">
          <a:extLst>
            <a:ext uri="{FF2B5EF4-FFF2-40B4-BE49-F238E27FC236}">
              <a16:creationId xmlns:a16="http://schemas.microsoft.com/office/drawing/2014/main" id="{D6671DDE-9BA9-4362-9192-2D57BB9A377B}"/>
            </a:ext>
          </a:extLst>
        </xdr:cNvPr>
        <xdr:cNvSpPr txBox="1"/>
      </xdr:nvSpPr>
      <xdr:spPr>
        <a:xfrm>
          <a:off x="201994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21063</xdr:rowOff>
    </xdr:from>
    <xdr:ext cx="469744" cy="259045"/>
    <xdr:sp macro="" textlink="">
      <xdr:nvSpPr>
        <xdr:cNvPr id="826" name="n_3aveValue【消防施設】&#10;一人当たり面積">
          <a:extLst>
            <a:ext uri="{FF2B5EF4-FFF2-40B4-BE49-F238E27FC236}">
              <a16:creationId xmlns:a16="http://schemas.microsoft.com/office/drawing/2014/main" id="{A1747480-7A5B-4A85-9AE5-E7CF25869E37}"/>
            </a:ext>
          </a:extLst>
        </xdr:cNvPr>
        <xdr:cNvSpPr txBox="1"/>
      </xdr:nvSpPr>
      <xdr:spPr>
        <a:xfrm>
          <a:off x="19310427"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170741</xdr:rowOff>
    </xdr:from>
    <xdr:ext cx="469744" cy="259045"/>
    <xdr:sp macro="" textlink="">
      <xdr:nvSpPr>
        <xdr:cNvPr id="827" name="n_4aveValue【消防施設】&#10;一人当たり面積">
          <a:extLst>
            <a:ext uri="{FF2B5EF4-FFF2-40B4-BE49-F238E27FC236}">
              <a16:creationId xmlns:a16="http://schemas.microsoft.com/office/drawing/2014/main" id="{8A5A416D-B550-4CD0-8AC0-F5A0BAEBD597}"/>
            </a:ext>
          </a:extLst>
        </xdr:cNvPr>
        <xdr:cNvSpPr txBox="1"/>
      </xdr:nvSpPr>
      <xdr:spPr>
        <a:xfrm>
          <a:off x="184214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161670</xdr:rowOff>
    </xdr:from>
    <xdr:ext cx="469744" cy="259045"/>
    <xdr:sp macro="" textlink="">
      <xdr:nvSpPr>
        <xdr:cNvPr id="828" name="n_1mainValue【消防施設】&#10;一人当たり面積">
          <a:extLst>
            <a:ext uri="{FF2B5EF4-FFF2-40B4-BE49-F238E27FC236}">
              <a16:creationId xmlns:a16="http://schemas.microsoft.com/office/drawing/2014/main" id="{98E64BE1-68C1-441D-ACDD-AEFFB138DFBA}"/>
            </a:ext>
          </a:extLst>
        </xdr:cNvPr>
        <xdr:cNvSpPr txBox="1"/>
      </xdr:nvSpPr>
      <xdr:spPr>
        <a:xfrm>
          <a:off x="21075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161670</xdr:rowOff>
    </xdr:from>
    <xdr:ext cx="469744" cy="259045"/>
    <xdr:sp macro="" textlink="">
      <xdr:nvSpPr>
        <xdr:cNvPr id="829" name="n_2mainValue【消防施設】&#10;一人当たり面積">
          <a:extLst>
            <a:ext uri="{FF2B5EF4-FFF2-40B4-BE49-F238E27FC236}">
              <a16:creationId xmlns:a16="http://schemas.microsoft.com/office/drawing/2014/main" id="{805476CB-39C7-46E8-8925-4CA98C120252}"/>
            </a:ext>
          </a:extLst>
        </xdr:cNvPr>
        <xdr:cNvSpPr txBox="1"/>
      </xdr:nvSpPr>
      <xdr:spPr>
        <a:xfrm>
          <a:off x="20199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161670</xdr:rowOff>
    </xdr:from>
    <xdr:ext cx="469744" cy="259045"/>
    <xdr:sp macro="" textlink="">
      <xdr:nvSpPr>
        <xdr:cNvPr id="830" name="n_3mainValue【消防施設】&#10;一人当たり面積">
          <a:extLst>
            <a:ext uri="{FF2B5EF4-FFF2-40B4-BE49-F238E27FC236}">
              <a16:creationId xmlns:a16="http://schemas.microsoft.com/office/drawing/2014/main" id="{196D625E-8CD3-4CF0-BCF7-879B3FF47873}"/>
            </a:ext>
          </a:extLst>
        </xdr:cNvPr>
        <xdr:cNvSpPr txBox="1"/>
      </xdr:nvSpPr>
      <xdr:spPr>
        <a:xfrm>
          <a:off x="19310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1106</xdr:rowOff>
    </xdr:from>
    <xdr:ext cx="469744" cy="259045"/>
    <xdr:sp macro="" textlink="">
      <xdr:nvSpPr>
        <xdr:cNvPr id="831" name="n_4mainValue【消防施設】&#10;一人当たり面積">
          <a:extLst>
            <a:ext uri="{FF2B5EF4-FFF2-40B4-BE49-F238E27FC236}">
              <a16:creationId xmlns:a16="http://schemas.microsoft.com/office/drawing/2014/main" id="{E054AE9A-E09B-4914-8543-DD4381342BBA}"/>
            </a:ext>
          </a:extLst>
        </xdr:cNvPr>
        <xdr:cNvSpPr txBox="1"/>
      </xdr:nvSpPr>
      <xdr:spPr>
        <a:xfrm>
          <a:off x="18421427" y="145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C082B753-5909-4940-BDA7-5007F036B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5F8DD751-BA72-41BF-BA2D-AF5F377B694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20CFA80D-3AED-4EA6-AA30-B345A23409F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6F1E5246-B4F8-43A4-A6C9-A8E5A8EAD79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29B5E1BB-BF11-4AAE-BDC3-685D337FF8D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FC2D09C8-26BD-460F-96A0-986E6E5A0DC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DF9AC8F0-8F2D-4F17-840E-18DA883D266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A9815882-60F6-4130-B0C7-D9967E61476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8864ABBA-3B7B-4974-818F-80DDE544622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C26B7786-85A2-469E-91B0-D299A1B5D3E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9F42B6F8-101F-4FC7-B7E9-F1BF7841187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a:extLst>
            <a:ext uri="{FF2B5EF4-FFF2-40B4-BE49-F238E27FC236}">
              <a16:creationId xmlns:a16="http://schemas.microsoft.com/office/drawing/2014/main" id="{59C22FEB-BC14-4517-863C-0829628A382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a:extLst>
            <a:ext uri="{FF2B5EF4-FFF2-40B4-BE49-F238E27FC236}">
              <a16:creationId xmlns:a16="http://schemas.microsoft.com/office/drawing/2014/main" id="{3D6D01C6-FF45-439C-B432-3D8A670AEBE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a:extLst>
            <a:ext uri="{FF2B5EF4-FFF2-40B4-BE49-F238E27FC236}">
              <a16:creationId xmlns:a16="http://schemas.microsoft.com/office/drawing/2014/main" id="{3B6DEE77-AC6C-47CF-B199-DD165C8B1EB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a:extLst>
            <a:ext uri="{FF2B5EF4-FFF2-40B4-BE49-F238E27FC236}">
              <a16:creationId xmlns:a16="http://schemas.microsoft.com/office/drawing/2014/main" id="{A3F65C8E-26E9-448D-AEC3-B1C77851BD5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a:extLst>
            <a:ext uri="{FF2B5EF4-FFF2-40B4-BE49-F238E27FC236}">
              <a16:creationId xmlns:a16="http://schemas.microsoft.com/office/drawing/2014/main" id="{537CDAB5-FC90-4A39-91CE-AA868BC4C0D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a:extLst>
            <a:ext uri="{FF2B5EF4-FFF2-40B4-BE49-F238E27FC236}">
              <a16:creationId xmlns:a16="http://schemas.microsoft.com/office/drawing/2014/main" id="{68DAE527-49B9-4008-9B30-AD2B55A8CC7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a:extLst>
            <a:ext uri="{FF2B5EF4-FFF2-40B4-BE49-F238E27FC236}">
              <a16:creationId xmlns:a16="http://schemas.microsoft.com/office/drawing/2014/main" id="{5F7B75CB-6525-4B53-80CD-D0C248F565D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a:extLst>
            <a:ext uri="{FF2B5EF4-FFF2-40B4-BE49-F238E27FC236}">
              <a16:creationId xmlns:a16="http://schemas.microsoft.com/office/drawing/2014/main" id="{8174EC4D-5E7E-4575-90C5-130790E9448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a:extLst>
            <a:ext uri="{FF2B5EF4-FFF2-40B4-BE49-F238E27FC236}">
              <a16:creationId xmlns:a16="http://schemas.microsoft.com/office/drawing/2014/main" id="{DB4709F3-7119-4659-99C9-294567D6FCD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a:extLst>
            <a:ext uri="{FF2B5EF4-FFF2-40B4-BE49-F238E27FC236}">
              <a16:creationId xmlns:a16="http://schemas.microsoft.com/office/drawing/2014/main" id="{CF087E5A-204B-4E90-97BD-442B56F6186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a:extLst>
            <a:ext uri="{FF2B5EF4-FFF2-40B4-BE49-F238E27FC236}">
              <a16:creationId xmlns:a16="http://schemas.microsoft.com/office/drawing/2014/main" id="{F50BB12D-25D8-48CE-89BA-91A86059FCD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a:extLst>
            <a:ext uri="{FF2B5EF4-FFF2-40B4-BE49-F238E27FC236}">
              <a16:creationId xmlns:a16="http://schemas.microsoft.com/office/drawing/2014/main" id="{FA76A3C7-5474-4FCD-89B6-00A184F4181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47ED0443-E0AA-4918-BE0B-0F527FF78FF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id="{A8F57DF4-5811-4F8C-97BC-25A2645D67B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108</xdr:row>
      <xdr:rowOff>161108</xdr:rowOff>
    </xdr:to>
    <xdr:cxnSp macro="">
      <xdr:nvCxnSpPr>
        <xdr:cNvPr id="857" name="直線コネクタ 856">
          <a:extLst>
            <a:ext uri="{FF2B5EF4-FFF2-40B4-BE49-F238E27FC236}">
              <a16:creationId xmlns:a16="http://schemas.microsoft.com/office/drawing/2014/main" id="{12E78045-0009-4FFB-8641-F4DE16B12690}"/>
            </a:ext>
          </a:extLst>
        </xdr:cNvPr>
        <xdr:cNvCxnSpPr/>
      </xdr:nvCxnSpPr>
      <xdr:spPr>
        <a:xfrm flipV="1">
          <a:off x="16318864" y="1725875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858" name="【庁舎】&#10;有形固定資産減価償却率最小値テキスト">
          <a:extLst>
            <a:ext uri="{FF2B5EF4-FFF2-40B4-BE49-F238E27FC236}">
              <a16:creationId xmlns:a16="http://schemas.microsoft.com/office/drawing/2014/main" id="{3A823F96-C22A-4FA2-9F8B-3C7AE1F453D0}"/>
            </a:ext>
          </a:extLst>
        </xdr:cNvPr>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859" name="直線コネクタ 858">
          <a:extLst>
            <a:ext uri="{FF2B5EF4-FFF2-40B4-BE49-F238E27FC236}">
              <a16:creationId xmlns:a16="http://schemas.microsoft.com/office/drawing/2014/main" id="{F64AE3D2-C9A7-42D8-B0C4-F811B9AF1F5B}"/>
            </a:ext>
          </a:extLst>
        </xdr:cNvPr>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860" name="【庁舎】&#10;有形固定資産減価償却率最大値テキスト">
          <a:extLst>
            <a:ext uri="{FF2B5EF4-FFF2-40B4-BE49-F238E27FC236}">
              <a16:creationId xmlns:a16="http://schemas.microsoft.com/office/drawing/2014/main" id="{3F3C5E69-2CD0-4CA6-BF3B-BFE7F7AFC9F5}"/>
            </a:ext>
          </a:extLst>
        </xdr:cNvPr>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861" name="直線コネクタ 860">
          <a:extLst>
            <a:ext uri="{FF2B5EF4-FFF2-40B4-BE49-F238E27FC236}">
              <a16:creationId xmlns:a16="http://schemas.microsoft.com/office/drawing/2014/main" id="{6E88F65E-0348-4A12-A029-FF85D6C4078B}"/>
            </a:ext>
          </a:extLst>
        </xdr:cNvPr>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862" name="【庁舎】&#10;有形固定資産減価償却率平均値テキスト">
          <a:extLst>
            <a:ext uri="{FF2B5EF4-FFF2-40B4-BE49-F238E27FC236}">
              <a16:creationId xmlns:a16="http://schemas.microsoft.com/office/drawing/2014/main" id="{1D4501AA-C8B9-4D40-9B86-2580092EDBA1}"/>
            </a:ext>
          </a:extLst>
        </xdr:cNvPr>
        <xdr:cNvSpPr txBox="1"/>
      </xdr:nvSpPr>
      <xdr:spPr>
        <a:xfrm>
          <a:off x="16357600" y="1774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863" name="フローチャート: 判断 862">
          <a:extLst>
            <a:ext uri="{FF2B5EF4-FFF2-40B4-BE49-F238E27FC236}">
              <a16:creationId xmlns:a16="http://schemas.microsoft.com/office/drawing/2014/main" id="{620DE1EF-DAE3-402D-9BF6-13A50AFE5F27}"/>
            </a:ext>
          </a:extLst>
        </xdr:cNvPr>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64" name="フローチャート: 判断 863">
          <a:extLst>
            <a:ext uri="{FF2B5EF4-FFF2-40B4-BE49-F238E27FC236}">
              <a16:creationId xmlns:a16="http://schemas.microsoft.com/office/drawing/2014/main" id="{7E8B2DF8-8866-478B-AF6E-33EC98A0A1DC}"/>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51526</xdr:rowOff>
    </xdr:from>
    <xdr:to>
      <xdr:col>76</xdr:col>
      <xdr:colOff>165100</xdr:colOff>
      <xdr:row>104</xdr:row>
      <xdr:rowOff>153126</xdr:rowOff>
    </xdr:to>
    <xdr:sp macro="" textlink="">
      <xdr:nvSpPr>
        <xdr:cNvPr id="865" name="フローチャート: 判断 864">
          <a:extLst>
            <a:ext uri="{FF2B5EF4-FFF2-40B4-BE49-F238E27FC236}">
              <a16:creationId xmlns:a16="http://schemas.microsoft.com/office/drawing/2014/main" id="{EBD14BCC-9CCB-4621-86C9-26325A510240}"/>
            </a:ext>
          </a:extLst>
        </xdr:cNvPr>
        <xdr:cNvSpPr/>
      </xdr:nvSpPr>
      <xdr:spPr>
        <a:xfrm>
          <a:off x="14541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66" name="フローチャート: 判断 865">
          <a:extLst>
            <a:ext uri="{FF2B5EF4-FFF2-40B4-BE49-F238E27FC236}">
              <a16:creationId xmlns:a16="http://schemas.microsoft.com/office/drawing/2014/main" id="{129EC097-645E-4652-B66E-0A90406BC2DE}"/>
            </a:ext>
          </a:extLst>
        </xdr:cNvPr>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28666</xdr:rowOff>
    </xdr:from>
    <xdr:to>
      <xdr:col>67</xdr:col>
      <xdr:colOff>101600</xdr:colOff>
      <xdr:row>104</xdr:row>
      <xdr:rowOff>130266</xdr:rowOff>
    </xdr:to>
    <xdr:sp macro="" textlink="">
      <xdr:nvSpPr>
        <xdr:cNvPr id="867" name="フローチャート: 判断 866">
          <a:extLst>
            <a:ext uri="{FF2B5EF4-FFF2-40B4-BE49-F238E27FC236}">
              <a16:creationId xmlns:a16="http://schemas.microsoft.com/office/drawing/2014/main" id="{D581995D-CA25-498F-A9EC-C7532F64E14E}"/>
            </a:ext>
          </a:extLst>
        </xdr:cNvPr>
        <xdr:cNvSpPr/>
      </xdr:nvSpPr>
      <xdr:spPr>
        <a:xfrm>
          <a:off x="12763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640989A5-D41E-48B5-B982-8CD33E8FAB1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2A86C990-F423-496C-AE5C-9159BFB8DAD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BEB5EB84-08F9-4BE7-BFC0-1B821E7390D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4D5CE9C0-F4A1-4CCA-92CE-31DFBA4EF7F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331FE65-A763-4AB7-A0EF-1815344F7FD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152763</xdr:rowOff>
    </xdr:from>
    <xdr:to>
      <xdr:col>85</xdr:col>
      <xdr:colOff>177800</xdr:colOff>
      <xdr:row>105</xdr:row>
      <xdr:rowOff>82913</xdr:rowOff>
    </xdr:to>
    <xdr:sp macro="" textlink="">
      <xdr:nvSpPr>
        <xdr:cNvPr id="873" name="楕円 872">
          <a:extLst>
            <a:ext uri="{FF2B5EF4-FFF2-40B4-BE49-F238E27FC236}">
              <a16:creationId xmlns:a16="http://schemas.microsoft.com/office/drawing/2014/main" id="{559BD24F-9519-4E0F-869B-977C694D8C63}"/>
            </a:ext>
          </a:extLst>
        </xdr:cNvPr>
        <xdr:cNvSpPr/>
      </xdr:nvSpPr>
      <xdr:spPr>
        <a:xfrm>
          <a:off x="162687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131190</xdr:rowOff>
    </xdr:from>
    <xdr:ext cx="405111" cy="259045"/>
    <xdr:sp macro="" textlink="">
      <xdr:nvSpPr>
        <xdr:cNvPr id="874" name="【庁舎】&#10;有形固定資産減価償却率該当値テキスト">
          <a:extLst>
            <a:ext uri="{FF2B5EF4-FFF2-40B4-BE49-F238E27FC236}">
              <a16:creationId xmlns:a16="http://schemas.microsoft.com/office/drawing/2014/main" id="{C0B5AD3B-CB41-4E70-B8C7-BC7C7A7412E0}"/>
            </a:ext>
          </a:extLst>
        </xdr:cNvPr>
        <xdr:cNvSpPr txBox="1"/>
      </xdr:nvSpPr>
      <xdr:spPr>
        <a:xfrm>
          <a:off x="16357600"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105411</xdr:rowOff>
    </xdr:from>
    <xdr:to>
      <xdr:col>81</xdr:col>
      <xdr:colOff>101600</xdr:colOff>
      <xdr:row>105</xdr:row>
      <xdr:rowOff>35561</xdr:rowOff>
    </xdr:to>
    <xdr:sp macro="" textlink="">
      <xdr:nvSpPr>
        <xdr:cNvPr id="875" name="楕円 874">
          <a:extLst>
            <a:ext uri="{FF2B5EF4-FFF2-40B4-BE49-F238E27FC236}">
              <a16:creationId xmlns:a16="http://schemas.microsoft.com/office/drawing/2014/main" id="{4F678C09-42B4-4B95-91C4-299210F81644}"/>
            </a:ext>
          </a:extLst>
        </xdr:cNvPr>
        <xdr:cNvSpPr/>
      </xdr:nvSpPr>
      <xdr:spPr>
        <a:xfrm>
          <a:off x="15430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156211</xdr:rowOff>
    </xdr:from>
    <xdr:to>
      <xdr:col>85</xdr:col>
      <xdr:colOff>127000</xdr:colOff>
      <xdr:row>105</xdr:row>
      <xdr:rowOff>32113</xdr:rowOff>
    </xdr:to>
    <xdr:cxnSp macro="">
      <xdr:nvCxnSpPr>
        <xdr:cNvPr id="876" name="直線コネクタ 875">
          <a:extLst>
            <a:ext uri="{FF2B5EF4-FFF2-40B4-BE49-F238E27FC236}">
              <a16:creationId xmlns:a16="http://schemas.microsoft.com/office/drawing/2014/main" id="{5BA1AD3D-96E0-488E-BD23-D081CA35BCCE}"/>
            </a:ext>
          </a:extLst>
        </xdr:cNvPr>
        <xdr:cNvCxnSpPr/>
      </xdr:nvCxnSpPr>
      <xdr:spPr>
        <a:xfrm>
          <a:off x="15481300" y="17987011"/>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74386</xdr:rowOff>
    </xdr:from>
    <xdr:to>
      <xdr:col>76</xdr:col>
      <xdr:colOff>165100</xdr:colOff>
      <xdr:row>105</xdr:row>
      <xdr:rowOff>4536</xdr:rowOff>
    </xdr:to>
    <xdr:sp macro="" textlink="">
      <xdr:nvSpPr>
        <xdr:cNvPr id="877" name="楕円 876">
          <a:extLst>
            <a:ext uri="{FF2B5EF4-FFF2-40B4-BE49-F238E27FC236}">
              <a16:creationId xmlns:a16="http://schemas.microsoft.com/office/drawing/2014/main" id="{FFB7B642-612E-4756-A182-00BA95BB41D0}"/>
            </a:ext>
          </a:extLst>
        </xdr:cNvPr>
        <xdr:cNvSpPr/>
      </xdr:nvSpPr>
      <xdr:spPr>
        <a:xfrm>
          <a:off x="14541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125186</xdr:rowOff>
    </xdr:from>
    <xdr:to>
      <xdr:col>81</xdr:col>
      <xdr:colOff>50800</xdr:colOff>
      <xdr:row>104</xdr:row>
      <xdr:rowOff>156211</xdr:rowOff>
    </xdr:to>
    <xdr:cxnSp macro="">
      <xdr:nvCxnSpPr>
        <xdr:cNvPr id="878" name="直線コネクタ 877">
          <a:extLst>
            <a:ext uri="{FF2B5EF4-FFF2-40B4-BE49-F238E27FC236}">
              <a16:creationId xmlns:a16="http://schemas.microsoft.com/office/drawing/2014/main" id="{C3F47950-2A04-493F-8EE4-ED6141C1FDA3}"/>
            </a:ext>
          </a:extLst>
        </xdr:cNvPr>
        <xdr:cNvCxnSpPr/>
      </xdr:nvCxnSpPr>
      <xdr:spPr>
        <a:xfrm>
          <a:off x="14592300" y="1795598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40095</xdr:rowOff>
    </xdr:from>
    <xdr:to>
      <xdr:col>72</xdr:col>
      <xdr:colOff>38100</xdr:colOff>
      <xdr:row>104</xdr:row>
      <xdr:rowOff>141695</xdr:rowOff>
    </xdr:to>
    <xdr:sp macro="" textlink="">
      <xdr:nvSpPr>
        <xdr:cNvPr id="879" name="楕円 878">
          <a:extLst>
            <a:ext uri="{FF2B5EF4-FFF2-40B4-BE49-F238E27FC236}">
              <a16:creationId xmlns:a16="http://schemas.microsoft.com/office/drawing/2014/main" id="{6CAC3D94-2C85-4504-9692-0C265F1251E5}"/>
            </a:ext>
          </a:extLst>
        </xdr:cNvPr>
        <xdr:cNvSpPr/>
      </xdr:nvSpPr>
      <xdr:spPr>
        <a:xfrm>
          <a:off x="13652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90895</xdr:rowOff>
    </xdr:from>
    <xdr:to>
      <xdr:col>76</xdr:col>
      <xdr:colOff>114300</xdr:colOff>
      <xdr:row>104</xdr:row>
      <xdr:rowOff>125186</xdr:rowOff>
    </xdr:to>
    <xdr:cxnSp macro="">
      <xdr:nvCxnSpPr>
        <xdr:cNvPr id="880" name="直線コネクタ 879">
          <a:extLst>
            <a:ext uri="{FF2B5EF4-FFF2-40B4-BE49-F238E27FC236}">
              <a16:creationId xmlns:a16="http://schemas.microsoft.com/office/drawing/2014/main" id="{2A5388AD-1517-4929-813C-5DD469083FC4}"/>
            </a:ext>
          </a:extLst>
        </xdr:cNvPr>
        <xdr:cNvCxnSpPr/>
      </xdr:nvCxnSpPr>
      <xdr:spPr>
        <a:xfrm>
          <a:off x="13703300" y="179216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12337</xdr:rowOff>
    </xdr:from>
    <xdr:to>
      <xdr:col>67</xdr:col>
      <xdr:colOff>101600</xdr:colOff>
      <xdr:row>104</xdr:row>
      <xdr:rowOff>113937</xdr:rowOff>
    </xdr:to>
    <xdr:sp macro="" textlink="">
      <xdr:nvSpPr>
        <xdr:cNvPr id="881" name="楕円 880">
          <a:extLst>
            <a:ext uri="{FF2B5EF4-FFF2-40B4-BE49-F238E27FC236}">
              <a16:creationId xmlns:a16="http://schemas.microsoft.com/office/drawing/2014/main" id="{291D2B09-87A5-4EFC-8922-CAC85E3627A1}"/>
            </a:ext>
          </a:extLst>
        </xdr:cNvPr>
        <xdr:cNvSpPr/>
      </xdr:nvSpPr>
      <xdr:spPr>
        <a:xfrm>
          <a:off x="12763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63137</xdr:rowOff>
    </xdr:from>
    <xdr:to>
      <xdr:col>71</xdr:col>
      <xdr:colOff>177800</xdr:colOff>
      <xdr:row>104</xdr:row>
      <xdr:rowOff>90895</xdr:rowOff>
    </xdr:to>
    <xdr:cxnSp macro="">
      <xdr:nvCxnSpPr>
        <xdr:cNvPr id="882" name="直線コネクタ 881">
          <a:extLst>
            <a:ext uri="{FF2B5EF4-FFF2-40B4-BE49-F238E27FC236}">
              <a16:creationId xmlns:a16="http://schemas.microsoft.com/office/drawing/2014/main" id="{4556D6B2-3616-4233-90D9-2B4E5478FB2F}"/>
            </a:ext>
          </a:extLst>
        </xdr:cNvPr>
        <xdr:cNvCxnSpPr/>
      </xdr:nvCxnSpPr>
      <xdr:spPr>
        <a:xfrm>
          <a:off x="12814300" y="1789393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83" name="n_1aveValue【庁舎】&#10;有形固定資産減価償却率">
          <a:extLst>
            <a:ext uri="{FF2B5EF4-FFF2-40B4-BE49-F238E27FC236}">
              <a16:creationId xmlns:a16="http://schemas.microsoft.com/office/drawing/2014/main" id="{1E80EB88-F997-4F77-B3DA-4F36C770BCC9}"/>
            </a:ext>
          </a:extLst>
        </xdr:cNvPr>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169653</xdr:rowOff>
    </xdr:from>
    <xdr:ext cx="405111" cy="259045"/>
    <xdr:sp macro="" textlink="">
      <xdr:nvSpPr>
        <xdr:cNvPr id="884" name="n_2aveValue【庁舎】&#10;有形固定資産減価償却率">
          <a:extLst>
            <a:ext uri="{FF2B5EF4-FFF2-40B4-BE49-F238E27FC236}">
              <a16:creationId xmlns:a16="http://schemas.microsoft.com/office/drawing/2014/main" id="{2DEC0C0A-2C68-4683-826E-1F4EC8312618}"/>
            </a:ext>
          </a:extLst>
        </xdr:cNvPr>
        <xdr:cNvSpPr txBox="1"/>
      </xdr:nvSpPr>
      <xdr:spPr>
        <a:xfrm>
          <a:off x="14389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10358</xdr:rowOff>
    </xdr:from>
    <xdr:ext cx="405111" cy="259045"/>
    <xdr:sp macro="" textlink="">
      <xdr:nvSpPr>
        <xdr:cNvPr id="885" name="n_3aveValue【庁舎】&#10;有形固定資産減価償却率">
          <a:extLst>
            <a:ext uri="{FF2B5EF4-FFF2-40B4-BE49-F238E27FC236}">
              <a16:creationId xmlns:a16="http://schemas.microsoft.com/office/drawing/2014/main" id="{D849D9CC-0BFB-4F0A-A00E-3D4E40F237CA}"/>
            </a:ext>
          </a:extLst>
        </xdr:cNvPr>
        <xdr:cNvSpPr txBox="1"/>
      </xdr:nvSpPr>
      <xdr:spPr>
        <a:xfrm>
          <a:off x="13500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121393</xdr:rowOff>
    </xdr:from>
    <xdr:ext cx="405111" cy="259045"/>
    <xdr:sp macro="" textlink="">
      <xdr:nvSpPr>
        <xdr:cNvPr id="886" name="n_4aveValue【庁舎】&#10;有形固定資産減価償却率">
          <a:extLst>
            <a:ext uri="{FF2B5EF4-FFF2-40B4-BE49-F238E27FC236}">
              <a16:creationId xmlns:a16="http://schemas.microsoft.com/office/drawing/2014/main" id="{DA1286F7-DCBD-44FF-9406-BB902ABBA48F}"/>
            </a:ext>
          </a:extLst>
        </xdr:cNvPr>
        <xdr:cNvSpPr txBox="1"/>
      </xdr:nvSpPr>
      <xdr:spPr>
        <a:xfrm>
          <a:off x="12611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26688</xdr:rowOff>
    </xdr:from>
    <xdr:ext cx="405111" cy="259045"/>
    <xdr:sp macro="" textlink="">
      <xdr:nvSpPr>
        <xdr:cNvPr id="887" name="n_1mainValue【庁舎】&#10;有形固定資産減価償却率">
          <a:extLst>
            <a:ext uri="{FF2B5EF4-FFF2-40B4-BE49-F238E27FC236}">
              <a16:creationId xmlns:a16="http://schemas.microsoft.com/office/drawing/2014/main" id="{560C79A2-914E-4420-B6CC-0BC27655641E}"/>
            </a:ext>
          </a:extLst>
        </xdr:cNvPr>
        <xdr:cNvSpPr txBox="1"/>
      </xdr:nvSpPr>
      <xdr:spPr>
        <a:xfrm>
          <a:off x="15266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167113</xdr:rowOff>
    </xdr:from>
    <xdr:ext cx="405111" cy="259045"/>
    <xdr:sp macro="" textlink="">
      <xdr:nvSpPr>
        <xdr:cNvPr id="888" name="n_2mainValue【庁舎】&#10;有形固定資産減価償却率">
          <a:extLst>
            <a:ext uri="{FF2B5EF4-FFF2-40B4-BE49-F238E27FC236}">
              <a16:creationId xmlns:a16="http://schemas.microsoft.com/office/drawing/2014/main" id="{D755CDE7-194D-42BE-A552-36C6218C2D2F}"/>
            </a:ext>
          </a:extLst>
        </xdr:cNvPr>
        <xdr:cNvSpPr txBox="1"/>
      </xdr:nvSpPr>
      <xdr:spPr>
        <a:xfrm>
          <a:off x="143897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158222</xdr:rowOff>
    </xdr:from>
    <xdr:ext cx="405111" cy="259045"/>
    <xdr:sp macro="" textlink="">
      <xdr:nvSpPr>
        <xdr:cNvPr id="889" name="n_3mainValue【庁舎】&#10;有形固定資産減価償却率">
          <a:extLst>
            <a:ext uri="{FF2B5EF4-FFF2-40B4-BE49-F238E27FC236}">
              <a16:creationId xmlns:a16="http://schemas.microsoft.com/office/drawing/2014/main" id="{5A682451-2172-4E6C-9523-C33340695C59}"/>
            </a:ext>
          </a:extLst>
        </xdr:cNvPr>
        <xdr:cNvSpPr txBox="1"/>
      </xdr:nvSpPr>
      <xdr:spPr>
        <a:xfrm>
          <a:off x="13500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130464</xdr:rowOff>
    </xdr:from>
    <xdr:ext cx="405111" cy="259045"/>
    <xdr:sp macro="" textlink="">
      <xdr:nvSpPr>
        <xdr:cNvPr id="890" name="n_4mainValue【庁舎】&#10;有形固定資産減価償却率">
          <a:extLst>
            <a:ext uri="{FF2B5EF4-FFF2-40B4-BE49-F238E27FC236}">
              <a16:creationId xmlns:a16="http://schemas.microsoft.com/office/drawing/2014/main" id="{1AA050AE-1E0D-4EA2-BB4A-9716DAFC239B}"/>
            </a:ext>
          </a:extLst>
        </xdr:cNvPr>
        <xdr:cNvSpPr txBox="1"/>
      </xdr:nvSpPr>
      <xdr:spPr>
        <a:xfrm>
          <a:off x="12611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234C9788-F496-4D32-873C-6BFC8EDAAC6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F3A9FFD8-B15D-4ED1-B07B-9C89A9279CC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D9A64C71-3C76-4139-A24E-51D2F127459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56F4770D-2412-450B-BD08-EB69D063F08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2673B7E5-26E7-4CCB-94C4-25F8FDA7749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2AED2B9A-2585-4388-B941-50719306558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CC3505BA-BDFF-419E-9077-E70657C5FFA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83F596D3-C909-4347-AAD0-B1F27B77DBD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3A550A69-7DE6-4E26-B057-2EC6EEB9BF6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A5902A3E-4BB2-46BE-A3CA-DB0BB97EFD3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1" name="直線コネクタ 900">
          <a:extLst>
            <a:ext uri="{FF2B5EF4-FFF2-40B4-BE49-F238E27FC236}">
              <a16:creationId xmlns:a16="http://schemas.microsoft.com/office/drawing/2014/main" id="{BE033FCF-3C11-4A4C-A4A3-EDCC770C403A}"/>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2" name="テキスト ボックス 901">
          <a:extLst>
            <a:ext uri="{FF2B5EF4-FFF2-40B4-BE49-F238E27FC236}">
              <a16:creationId xmlns:a16="http://schemas.microsoft.com/office/drawing/2014/main" id="{E87EAE8A-DF83-452C-944E-9C45B064F208}"/>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3" name="直線コネクタ 902">
          <a:extLst>
            <a:ext uri="{FF2B5EF4-FFF2-40B4-BE49-F238E27FC236}">
              <a16:creationId xmlns:a16="http://schemas.microsoft.com/office/drawing/2014/main" id="{47C58621-6273-4D74-BCCD-C8A0330C62FD}"/>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4" name="テキスト ボックス 903">
          <a:extLst>
            <a:ext uri="{FF2B5EF4-FFF2-40B4-BE49-F238E27FC236}">
              <a16:creationId xmlns:a16="http://schemas.microsoft.com/office/drawing/2014/main" id="{A37D91D3-7050-4F65-B643-99EE0B7EFEB9}"/>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5" name="直線コネクタ 904">
          <a:extLst>
            <a:ext uri="{FF2B5EF4-FFF2-40B4-BE49-F238E27FC236}">
              <a16:creationId xmlns:a16="http://schemas.microsoft.com/office/drawing/2014/main" id="{7397DC65-3936-433C-967D-CCAD30AC8CD2}"/>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6" name="テキスト ボックス 905">
          <a:extLst>
            <a:ext uri="{FF2B5EF4-FFF2-40B4-BE49-F238E27FC236}">
              <a16:creationId xmlns:a16="http://schemas.microsoft.com/office/drawing/2014/main" id="{AC30B885-5B4C-4975-9FBB-2EEC636B214A}"/>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7" name="直線コネクタ 906">
          <a:extLst>
            <a:ext uri="{FF2B5EF4-FFF2-40B4-BE49-F238E27FC236}">
              <a16:creationId xmlns:a16="http://schemas.microsoft.com/office/drawing/2014/main" id="{5EF4D7FA-461A-471A-AA24-8B711AF588EB}"/>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8" name="テキスト ボックス 907">
          <a:extLst>
            <a:ext uri="{FF2B5EF4-FFF2-40B4-BE49-F238E27FC236}">
              <a16:creationId xmlns:a16="http://schemas.microsoft.com/office/drawing/2014/main" id="{FF13EBC3-14F3-42D3-BC3E-F06C10DB469E}"/>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a:extLst>
            <a:ext uri="{FF2B5EF4-FFF2-40B4-BE49-F238E27FC236}">
              <a16:creationId xmlns:a16="http://schemas.microsoft.com/office/drawing/2014/main" id="{30DE9A05-6565-4B8A-83A2-55C35C9B255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a:extLst>
            <a:ext uri="{FF2B5EF4-FFF2-40B4-BE49-F238E27FC236}">
              <a16:creationId xmlns:a16="http://schemas.microsoft.com/office/drawing/2014/main" id="{534EE527-27F0-4CB2-B814-4403DA227D7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a:extLst>
            <a:ext uri="{FF2B5EF4-FFF2-40B4-BE49-F238E27FC236}">
              <a16:creationId xmlns:a16="http://schemas.microsoft.com/office/drawing/2014/main" id="{9CD22F16-1CFF-479A-B75F-190FCD63CC8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107</xdr:row>
      <xdr:rowOff>69342</xdr:rowOff>
    </xdr:to>
    <xdr:cxnSp macro="">
      <xdr:nvCxnSpPr>
        <xdr:cNvPr id="912" name="直線コネクタ 911">
          <a:extLst>
            <a:ext uri="{FF2B5EF4-FFF2-40B4-BE49-F238E27FC236}">
              <a16:creationId xmlns:a16="http://schemas.microsoft.com/office/drawing/2014/main" id="{78AC8BEE-3DEC-4EA2-A0F1-485785C46339}"/>
            </a:ext>
          </a:extLst>
        </xdr:cNvPr>
        <xdr:cNvCxnSpPr/>
      </xdr:nvCxnSpPr>
      <xdr:spPr>
        <a:xfrm flipV="1">
          <a:off x="22160864" y="17495520"/>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913" name="【庁舎】&#10;一人当たり面積最小値テキスト">
          <a:extLst>
            <a:ext uri="{FF2B5EF4-FFF2-40B4-BE49-F238E27FC236}">
              <a16:creationId xmlns:a16="http://schemas.microsoft.com/office/drawing/2014/main" id="{BCBB0B1D-C769-4277-A9F8-EA3062AC07C9}"/>
            </a:ext>
          </a:extLst>
        </xdr:cNvPr>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914" name="直線コネクタ 913">
          <a:extLst>
            <a:ext uri="{FF2B5EF4-FFF2-40B4-BE49-F238E27FC236}">
              <a16:creationId xmlns:a16="http://schemas.microsoft.com/office/drawing/2014/main" id="{471DD397-2E05-41C5-94B4-570A7CCA284D}"/>
            </a:ext>
          </a:extLst>
        </xdr:cNvPr>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915" name="【庁舎】&#10;一人当たり面積最大値テキスト">
          <a:extLst>
            <a:ext uri="{FF2B5EF4-FFF2-40B4-BE49-F238E27FC236}">
              <a16:creationId xmlns:a16="http://schemas.microsoft.com/office/drawing/2014/main" id="{5360611A-9537-4254-860F-26AD82B3F315}"/>
            </a:ext>
          </a:extLst>
        </xdr:cNvPr>
        <xdr:cNvSpPr txBox="1"/>
      </xdr:nvSpPr>
      <xdr:spPr>
        <a:xfrm>
          <a:off x="22199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916" name="直線コネクタ 915">
          <a:extLst>
            <a:ext uri="{FF2B5EF4-FFF2-40B4-BE49-F238E27FC236}">
              <a16:creationId xmlns:a16="http://schemas.microsoft.com/office/drawing/2014/main" id="{6065A0CE-1359-4817-80D3-A2F9C5CB1B6C}"/>
            </a:ext>
          </a:extLst>
        </xdr:cNvPr>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74692</xdr:rowOff>
    </xdr:from>
    <xdr:ext cx="469744" cy="259045"/>
    <xdr:sp macro="" textlink="">
      <xdr:nvSpPr>
        <xdr:cNvPr id="917" name="【庁舎】&#10;一人当たり面積平均値テキスト">
          <a:extLst>
            <a:ext uri="{FF2B5EF4-FFF2-40B4-BE49-F238E27FC236}">
              <a16:creationId xmlns:a16="http://schemas.microsoft.com/office/drawing/2014/main" id="{8E997658-2798-4B75-91F6-637B556B3E81}"/>
            </a:ext>
          </a:extLst>
        </xdr:cNvPr>
        <xdr:cNvSpPr txBox="1"/>
      </xdr:nvSpPr>
      <xdr:spPr>
        <a:xfrm>
          <a:off x="22199600" y="18076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96265</xdr:rowOff>
    </xdr:from>
    <xdr:to>
      <xdr:col>116</xdr:col>
      <xdr:colOff>114300</xdr:colOff>
      <xdr:row>106</xdr:row>
      <xdr:rowOff>26415</xdr:rowOff>
    </xdr:to>
    <xdr:sp macro="" textlink="">
      <xdr:nvSpPr>
        <xdr:cNvPr id="918" name="フローチャート: 判断 917">
          <a:extLst>
            <a:ext uri="{FF2B5EF4-FFF2-40B4-BE49-F238E27FC236}">
              <a16:creationId xmlns:a16="http://schemas.microsoft.com/office/drawing/2014/main" id="{76F780B1-D106-41A7-8C12-841074C396D2}"/>
            </a:ext>
          </a:extLst>
        </xdr:cNvPr>
        <xdr:cNvSpPr/>
      </xdr:nvSpPr>
      <xdr:spPr>
        <a:xfrm>
          <a:off x="221107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96265</xdr:rowOff>
    </xdr:from>
    <xdr:to>
      <xdr:col>112</xdr:col>
      <xdr:colOff>38100</xdr:colOff>
      <xdr:row>106</xdr:row>
      <xdr:rowOff>26415</xdr:rowOff>
    </xdr:to>
    <xdr:sp macro="" textlink="">
      <xdr:nvSpPr>
        <xdr:cNvPr id="919" name="フローチャート: 判断 918">
          <a:extLst>
            <a:ext uri="{FF2B5EF4-FFF2-40B4-BE49-F238E27FC236}">
              <a16:creationId xmlns:a16="http://schemas.microsoft.com/office/drawing/2014/main" id="{B8159CC7-487E-46E5-BF5A-03E8AAC86D1D}"/>
            </a:ext>
          </a:extLst>
        </xdr:cNvPr>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920" name="フローチャート: 判断 919">
          <a:extLst>
            <a:ext uri="{FF2B5EF4-FFF2-40B4-BE49-F238E27FC236}">
              <a16:creationId xmlns:a16="http://schemas.microsoft.com/office/drawing/2014/main" id="{10179746-0ADA-4E78-805F-A331D9705535}"/>
            </a:ext>
          </a:extLst>
        </xdr:cNvPr>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21" name="フローチャート: 判断 920">
          <a:extLst>
            <a:ext uri="{FF2B5EF4-FFF2-40B4-BE49-F238E27FC236}">
              <a16:creationId xmlns:a16="http://schemas.microsoft.com/office/drawing/2014/main" id="{1C2992C8-71C6-4392-AC42-58FA25260D64}"/>
            </a:ext>
          </a:extLst>
        </xdr:cNvPr>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99</xdr:row>
      <xdr:rowOff>139700</xdr:rowOff>
    </xdr:from>
    <xdr:to>
      <xdr:col>98</xdr:col>
      <xdr:colOff>38100</xdr:colOff>
      <xdr:row>100</xdr:row>
      <xdr:rowOff>69850</xdr:rowOff>
    </xdr:to>
    <xdr:sp macro="" textlink="">
      <xdr:nvSpPr>
        <xdr:cNvPr id="922" name="フローチャート: 判断 921">
          <a:extLst>
            <a:ext uri="{FF2B5EF4-FFF2-40B4-BE49-F238E27FC236}">
              <a16:creationId xmlns:a16="http://schemas.microsoft.com/office/drawing/2014/main" id="{700086CB-A4F8-4C64-90A6-CC077D68BF83}"/>
            </a:ext>
          </a:extLst>
        </xdr:cNvPr>
        <xdr:cNvSpPr/>
      </xdr:nvSpPr>
      <xdr:spPr>
        <a:xfrm>
          <a:off x="18605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FC71D5A3-4F42-4CC7-B099-A47A4DAB29E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7AD5D31C-EE2A-41B8-883D-FEBBF87FFEB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BDA6C2CC-49DA-434E-832C-A99092AC90F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CB9313E2-28C8-4F99-88CE-95F8EFE33B0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BF797D5C-CBF5-432F-B614-93B9281B7C0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32258</xdr:rowOff>
    </xdr:from>
    <xdr:to>
      <xdr:col>116</xdr:col>
      <xdr:colOff>114300</xdr:colOff>
      <xdr:row>105</xdr:row>
      <xdr:rowOff>133858</xdr:rowOff>
    </xdr:to>
    <xdr:sp macro="" textlink="">
      <xdr:nvSpPr>
        <xdr:cNvPr id="928" name="楕円 927">
          <a:extLst>
            <a:ext uri="{FF2B5EF4-FFF2-40B4-BE49-F238E27FC236}">
              <a16:creationId xmlns:a16="http://schemas.microsoft.com/office/drawing/2014/main" id="{A7895B1A-8652-436C-9B04-82819E4ECC5F}"/>
            </a:ext>
          </a:extLst>
        </xdr:cNvPr>
        <xdr:cNvSpPr/>
      </xdr:nvSpPr>
      <xdr:spPr>
        <a:xfrm>
          <a:off x="221107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55135</xdr:rowOff>
    </xdr:from>
    <xdr:ext cx="469744" cy="259045"/>
    <xdr:sp macro="" textlink="">
      <xdr:nvSpPr>
        <xdr:cNvPr id="929" name="【庁舎】&#10;一人当たり面積該当値テキスト">
          <a:extLst>
            <a:ext uri="{FF2B5EF4-FFF2-40B4-BE49-F238E27FC236}">
              <a16:creationId xmlns:a16="http://schemas.microsoft.com/office/drawing/2014/main" id="{D384E3B4-6E9C-43A5-9F9E-C58883266861}"/>
            </a:ext>
          </a:extLst>
        </xdr:cNvPr>
        <xdr:cNvSpPr txBox="1"/>
      </xdr:nvSpPr>
      <xdr:spPr>
        <a:xfrm>
          <a:off x="22199600" y="1788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36830</xdr:rowOff>
    </xdr:from>
    <xdr:to>
      <xdr:col>112</xdr:col>
      <xdr:colOff>38100</xdr:colOff>
      <xdr:row>105</xdr:row>
      <xdr:rowOff>138430</xdr:rowOff>
    </xdr:to>
    <xdr:sp macro="" textlink="">
      <xdr:nvSpPr>
        <xdr:cNvPr id="930" name="楕円 929">
          <a:extLst>
            <a:ext uri="{FF2B5EF4-FFF2-40B4-BE49-F238E27FC236}">
              <a16:creationId xmlns:a16="http://schemas.microsoft.com/office/drawing/2014/main" id="{0F705238-AAA7-4393-8652-DF126D69FEBD}"/>
            </a:ext>
          </a:extLst>
        </xdr:cNvPr>
        <xdr:cNvSpPr/>
      </xdr:nvSpPr>
      <xdr:spPr>
        <a:xfrm>
          <a:off x="2127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83058</xdr:rowOff>
    </xdr:from>
    <xdr:to>
      <xdr:col>116</xdr:col>
      <xdr:colOff>63500</xdr:colOff>
      <xdr:row>105</xdr:row>
      <xdr:rowOff>87630</xdr:rowOff>
    </xdr:to>
    <xdr:cxnSp macro="">
      <xdr:nvCxnSpPr>
        <xdr:cNvPr id="931" name="直線コネクタ 930">
          <a:extLst>
            <a:ext uri="{FF2B5EF4-FFF2-40B4-BE49-F238E27FC236}">
              <a16:creationId xmlns:a16="http://schemas.microsoft.com/office/drawing/2014/main" id="{96A69953-E14B-42EA-9109-BCBF6794FF38}"/>
            </a:ext>
          </a:extLst>
        </xdr:cNvPr>
        <xdr:cNvCxnSpPr/>
      </xdr:nvCxnSpPr>
      <xdr:spPr>
        <a:xfrm flipV="1">
          <a:off x="21323300" y="180853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36830</xdr:rowOff>
    </xdr:from>
    <xdr:to>
      <xdr:col>107</xdr:col>
      <xdr:colOff>101600</xdr:colOff>
      <xdr:row>105</xdr:row>
      <xdr:rowOff>138430</xdr:rowOff>
    </xdr:to>
    <xdr:sp macro="" textlink="">
      <xdr:nvSpPr>
        <xdr:cNvPr id="932" name="楕円 931">
          <a:extLst>
            <a:ext uri="{FF2B5EF4-FFF2-40B4-BE49-F238E27FC236}">
              <a16:creationId xmlns:a16="http://schemas.microsoft.com/office/drawing/2014/main" id="{152A8F67-B402-4265-BE65-54CB845A7621}"/>
            </a:ext>
          </a:extLst>
        </xdr:cNvPr>
        <xdr:cNvSpPr/>
      </xdr:nvSpPr>
      <xdr:spPr>
        <a:xfrm>
          <a:off x="20383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87630</xdr:rowOff>
    </xdr:from>
    <xdr:to>
      <xdr:col>111</xdr:col>
      <xdr:colOff>177800</xdr:colOff>
      <xdr:row>105</xdr:row>
      <xdr:rowOff>87630</xdr:rowOff>
    </xdr:to>
    <xdr:cxnSp macro="">
      <xdr:nvCxnSpPr>
        <xdr:cNvPr id="933" name="直線コネクタ 932">
          <a:extLst>
            <a:ext uri="{FF2B5EF4-FFF2-40B4-BE49-F238E27FC236}">
              <a16:creationId xmlns:a16="http://schemas.microsoft.com/office/drawing/2014/main" id="{2604880E-33FB-4C16-8F31-7B6E2BD2708E}"/>
            </a:ext>
          </a:extLst>
        </xdr:cNvPr>
        <xdr:cNvCxnSpPr/>
      </xdr:nvCxnSpPr>
      <xdr:spPr>
        <a:xfrm>
          <a:off x="20434300" y="1808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36830</xdr:rowOff>
    </xdr:from>
    <xdr:to>
      <xdr:col>102</xdr:col>
      <xdr:colOff>165100</xdr:colOff>
      <xdr:row>105</xdr:row>
      <xdr:rowOff>138430</xdr:rowOff>
    </xdr:to>
    <xdr:sp macro="" textlink="">
      <xdr:nvSpPr>
        <xdr:cNvPr id="934" name="楕円 933">
          <a:extLst>
            <a:ext uri="{FF2B5EF4-FFF2-40B4-BE49-F238E27FC236}">
              <a16:creationId xmlns:a16="http://schemas.microsoft.com/office/drawing/2014/main" id="{C7F96D17-05B3-482D-8ED7-DBE691855263}"/>
            </a:ext>
          </a:extLst>
        </xdr:cNvPr>
        <xdr:cNvSpPr/>
      </xdr:nvSpPr>
      <xdr:spPr>
        <a:xfrm>
          <a:off x="19494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87630</xdr:rowOff>
    </xdr:from>
    <xdr:to>
      <xdr:col>107</xdr:col>
      <xdr:colOff>50800</xdr:colOff>
      <xdr:row>105</xdr:row>
      <xdr:rowOff>87630</xdr:rowOff>
    </xdr:to>
    <xdr:cxnSp macro="">
      <xdr:nvCxnSpPr>
        <xdr:cNvPr id="935" name="直線コネクタ 934">
          <a:extLst>
            <a:ext uri="{FF2B5EF4-FFF2-40B4-BE49-F238E27FC236}">
              <a16:creationId xmlns:a16="http://schemas.microsoft.com/office/drawing/2014/main" id="{69B1868A-CE88-48A5-8621-5E52C3FDD10B}"/>
            </a:ext>
          </a:extLst>
        </xdr:cNvPr>
        <xdr:cNvCxnSpPr/>
      </xdr:nvCxnSpPr>
      <xdr:spPr>
        <a:xfrm>
          <a:off x="19545300" y="1808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36830</xdr:rowOff>
    </xdr:from>
    <xdr:to>
      <xdr:col>98</xdr:col>
      <xdr:colOff>38100</xdr:colOff>
      <xdr:row>105</xdr:row>
      <xdr:rowOff>138430</xdr:rowOff>
    </xdr:to>
    <xdr:sp macro="" textlink="">
      <xdr:nvSpPr>
        <xdr:cNvPr id="936" name="楕円 935">
          <a:extLst>
            <a:ext uri="{FF2B5EF4-FFF2-40B4-BE49-F238E27FC236}">
              <a16:creationId xmlns:a16="http://schemas.microsoft.com/office/drawing/2014/main" id="{B386679D-3DDF-43B6-B627-B8A5582AEC87}"/>
            </a:ext>
          </a:extLst>
        </xdr:cNvPr>
        <xdr:cNvSpPr/>
      </xdr:nvSpPr>
      <xdr:spPr>
        <a:xfrm>
          <a:off x="18605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87630</xdr:rowOff>
    </xdr:from>
    <xdr:to>
      <xdr:col>102</xdr:col>
      <xdr:colOff>114300</xdr:colOff>
      <xdr:row>105</xdr:row>
      <xdr:rowOff>87630</xdr:rowOff>
    </xdr:to>
    <xdr:cxnSp macro="">
      <xdr:nvCxnSpPr>
        <xdr:cNvPr id="937" name="直線コネクタ 936">
          <a:extLst>
            <a:ext uri="{FF2B5EF4-FFF2-40B4-BE49-F238E27FC236}">
              <a16:creationId xmlns:a16="http://schemas.microsoft.com/office/drawing/2014/main" id="{0AB8C689-DCA4-4192-9EDE-323D153B8FA9}"/>
            </a:ext>
          </a:extLst>
        </xdr:cNvPr>
        <xdr:cNvCxnSpPr/>
      </xdr:nvCxnSpPr>
      <xdr:spPr>
        <a:xfrm>
          <a:off x="18656300" y="1808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17542</xdr:rowOff>
    </xdr:from>
    <xdr:ext cx="469744" cy="259045"/>
    <xdr:sp macro="" textlink="">
      <xdr:nvSpPr>
        <xdr:cNvPr id="938" name="n_1aveValue【庁舎】&#10;一人当たり面積">
          <a:extLst>
            <a:ext uri="{FF2B5EF4-FFF2-40B4-BE49-F238E27FC236}">
              <a16:creationId xmlns:a16="http://schemas.microsoft.com/office/drawing/2014/main" id="{5DC92013-F3F5-41E8-8550-177E8962471B}"/>
            </a:ext>
          </a:extLst>
        </xdr:cNvPr>
        <xdr:cNvSpPr txBox="1"/>
      </xdr:nvSpPr>
      <xdr:spPr>
        <a:xfrm>
          <a:off x="210757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939" name="n_2aveValue【庁舎】&#10;一人当たり面積">
          <a:extLst>
            <a:ext uri="{FF2B5EF4-FFF2-40B4-BE49-F238E27FC236}">
              <a16:creationId xmlns:a16="http://schemas.microsoft.com/office/drawing/2014/main" id="{70A435E2-5855-45F1-AE5F-F82A6FA7E8C5}"/>
            </a:ext>
          </a:extLst>
        </xdr:cNvPr>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940" name="n_3aveValue【庁舎】&#10;一人当たり面積">
          <a:extLst>
            <a:ext uri="{FF2B5EF4-FFF2-40B4-BE49-F238E27FC236}">
              <a16:creationId xmlns:a16="http://schemas.microsoft.com/office/drawing/2014/main" id="{7773C840-0282-442A-9E47-B15EC425C9AA}"/>
            </a:ext>
          </a:extLst>
        </xdr:cNvPr>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86377</xdr:rowOff>
    </xdr:from>
    <xdr:ext cx="469744" cy="259045"/>
    <xdr:sp macro="" textlink="">
      <xdr:nvSpPr>
        <xdr:cNvPr id="941" name="n_4aveValue【庁舎】&#10;一人当たり面積">
          <a:extLst>
            <a:ext uri="{FF2B5EF4-FFF2-40B4-BE49-F238E27FC236}">
              <a16:creationId xmlns:a16="http://schemas.microsoft.com/office/drawing/2014/main" id="{E033B5B8-75A7-4B52-859D-889238119E00}"/>
            </a:ext>
          </a:extLst>
        </xdr:cNvPr>
        <xdr:cNvSpPr txBox="1"/>
      </xdr:nvSpPr>
      <xdr:spPr>
        <a:xfrm>
          <a:off x="18421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154957</xdr:rowOff>
    </xdr:from>
    <xdr:ext cx="469744" cy="259045"/>
    <xdr:sp macro="" textlink="">
      <xdr:nvSpPr>
        <xdr:cNvPr id="942" name="n_1mainValue【庁舎】&#10;一人当たり面積">
          <a:extLst>
            <a:ext uri="{FF2B5EF4-FFF2-40B4-BE49-F238E27FC236}">
              <a16:creationId xmlns:a16="http://schemas.microsoft.com/office/drawing/2014/main" id="{51B4492A-B84F-45F4-B88C-9E0FF9577AF3}"/>
            </a:ext>
          </a:extLst>
        </xdr:cNvPr>
        <xdr:cNvSpPr txBox="1"/>
      </xdr:nvSpPr>
      <xdr:spPr>
        <a:xfrm>
          <a:off x="21075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943" name="n_2mainValue【庁舎】&#10;一人当たり面積">
          <a:extLst>
            <a:ext uri="{FF2B5EF4-FFF2-40B4-BE49-F238E27FC236}">
              <a16:creationId xmlns:a16="http://schemas.microsoft.com/office/drawing/2014/main" id="{A6841722-C302-457B-BE82-D4FC191BDD9E}"/>
            </a:ext>
          </a:extLst>
        </xdr:cNvPr>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154957</xdr:rowOff>
    </xdr:from>
    <xdr:ext cx="469744" cy="259045"/>
    <xdr:sp macro="" textlink="">
      <xdr:nvSpPr>
        <xdr:cNvPr id="944" name="n_3mainValue【庁舎】&#10;一人当たり面積">
          <a:extLst>
            <a:ext uri="{FF2B5EF4-FFF2-40B4-BE49-F238E27FC236}">
              <a16:creationId xmlns:a16="http://schemas.microsoft.com/office/drawing/2014/main" id="{EA74D706-F37F-4E82-9D74-B45EC0FB6E5F}"/>
            </a:ext>
          </a:extLst>
        </xdr:cNvPr>
        <xdr:cNvSpPr txBox="1"/>
      </xdr:nvSpPr>
      <xdr:spPr>
        <a:xfrm>
          <a:off x="19310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129557</xdr:rowOff>
    </xdr:from>
    <xdr:ext cx="469744" cy="259045"/>
    <xdr:sp macro="" textlink="">
      <xdr:nvSpPr>
        <xdr:cNvPr id="945" name="n_4mainValue【庁舎】&#10;一人当たり面積">
          <a:extLst>
            <a:ext uri="{FF2B5EF4-FFF2-40B4-BE49-F238E27FC236}">
              <a16:creationId xmlns:a16="http://schemas.microsoft.com/office/drawing/2014/main" id="{EEF60997-C542-4717-A014-C9B8D0E02741}"/>
            </a:ext>
          </a:extLst>
        </xdr:cNvPr>
        <xdr:cNvSpPr txBox="1"/>
      </xdr:nvSpPr>
      <xdr:spPr>
        <a:xfrm>
          <a:off x="18421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a:extLst>
            <a:ext uri="{FF2B5EF4-FFF2-40B4-BE49-F238E27FC236}">
              <a16:creationId xmlns:a16="http://schemas.microsoft.com/office/drawing/2014/main" id="{93D5953D-18EC-4FC2-9ED0-A9B2D8F03B2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a:extLst>
            <a:ext uri="{FF2B5EF4-FFF2-40B4-BE49-F238E27FC236}">
              <a16:creationId xmlns:a16="http://schemas.microsoft.com/office/drawing/2014/main" id="{75D99466-A83F-479E-AA28-B90F7B7B46B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a:extLst>
            <a:ext uri="{FF2B5EF4-FFF2-40B4-BE49-F238E27FC236}">
              <a16:creationId xmlns:a16="http://schemas.microsoft.com/office/drawing/2014/main" id="{DE3DE85B-2C5B-4CCD-A263-642BC1E09D7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図書館については、類似団体内平均値</a:t>
          </a:r>
          <a:r>
            <a:rPr kumimoji="1" lang="ja-JP" altLang="en-US" sz="1100" b="0" i="0" baseline="0">
              <a:solidFill>
                <a:schemeClr val="dk1"/>
              </a:solidFill>
              <a:effectLst/>
              <a:latin typeface="+mn-lt"/>
              <a:ea typeface="+mn-ea"/>
              <a:cs typeface="+mn-cs"/>
            </a:rPr>
            <a:t>とほぼ同水準の</a:t>
          </a:r>
          <a:r>
            <a:rPr kumimoji="1" lang="ja-JP" altLang="ja-JP" sz="1100" b="0" i="0" baseline="0">
              <a:solidFill>
                <a:schemeClr val="dk1"/>
              </a:solidFill>
              <a:effectLst/>
              <a:latin typeface="+mn-lt"/>
              <a:ea typeface="+mn-ea"/>
              <a:cs typeface="+mn-cs"/>
            </a:rPr>
            <a:t>有形固定資産減価償却率</a:t>
          </a:r>
          <a:r>
            <a:rPr kumimoji="1" lang="ja-JP" altLang="en-US" sz="1100" b="0" i="0" baseline="0">
              <a:solidFill>
                <a:schemeClr val="dk1"/>
              </a:solidFill>
              <a:effectLst/>
              <a:latin typeface="+mn-lt"/>
              <a:ea typeface="+mn-ea"/>
              <a:cs typeface="+mn-cs"/>
            </a:rPr>
            <a:t>である</a:t>
          </a:r>
          <a:r>
            <a:rPr kumimoji="1" lang="ja-JP" altLang="ja-JP" sz="1100" b="0" i="0" baseline="0">
              <a:solidFill>
                <a:schemeClr val="dk1"/>
              </a:solidFill>
              <a:effectLst/>
              <a:latin typeface="+mn-lt"/>
              <a:ea typeface="+mn-ea"/>
              <a:cs typeface="+mn-cs"/>
            </a:rPr>
            <a:t>ものの、一人当たり面積では２番目の大きさとなっている。今後は利用状況を勘案しながら施設の統合を検討する。一般廃棄物処理施設</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有形固定資産減価償却率は、類似団体内平均値</a:t>
          </a:r>
          <a:r>
            <a:rPr kumimoji="1" lang="ja-JP" altLang="en-US" sz="1100" b="0" i="0" baseline="0">
              <a:solidFill>
                <a:schemeClr val="dk1"/>
              </a:solidFill>
              <a:effectLst/>
              <a:latin typeface="+mn-lt"/>
              <a:ea typeface="+mn-ea"/>
              <a:cs typeface="+mn-cs"/>
            </a:rPr>
            <a:t>を</a:t>
          </a:r>
          <a:r>
            <a:rPr kumimoji="1" lang="en-US" altLang="ja-JP" sz="1100" b="0" i="0" baseline="0">
              <a:solidFill>
                <a:schemeClr val="dk1"/>
              </a:solidFill>
              <a:effectLst/>
              <a:latin typeface="+mn-lt"/>
              <a:ea typeface="+mn-ea"/>
              <a:cs typeface="+mn-cs"/>
            </a:rPr>
            <a:t>13.5</a:t>
          </a:r>
          <a:r>
            <a:rPr kumimoji="1" lang="ja-JP" altLang="en-US" sz="1100" b="0" i="0" baseline="0">
              <a:solidFill>
                <a:schemeClr val="dk1"/>
              </a:solidFill>
              <a:effectLst/>
              <a:latin typeface="+mn-lt"/>
              <a:ea typeface="+mn-ea"/>
              <a:cs typeface="+mn-cs"/>
            </a:rPr>
            <a:t>ポイント上回る</a:t>
          </a:r>
          <a:r>
            <a:rPr kumimoji="1" lang="en-US" altLang="ja-JP" sz="1100" b="0" i="0" baseline="0">
              <a:solidFill>
                <a:schemeClr val="dk1"/>
              </a:solidFill>
              <a:effectLst/>
              <a:latin typeface="+mn-lt"/>
              <a:ea typeface="+mn-ea"/>
              <a:cs typeface="+mn-cs"/>
            </a:rPr>
            <a:t>66.0%</a:t>
          </a:r>
          <a:r>
            <a:rPr kumimoji="1" lang="ja-JP" altLang="en-US" sz="1100" b="0" i="0" baseline="0">
              <a:solidFill>
                <a:schemeClr val="dk1"/>
              </a:solidFill>
              <a:effectLst/>
              <a:latin typeface="+mn-lt"/>
              <a:ea typeface="+mn-ea"/>
              <a:cs typeface="+mn-cs"/>
            </a:rPr>
            <a:t>であり、</a:t>
          </a:r>
          <a:r>
            <a:rPr kumimoji="1" lang="ja-JP" altLang="ja-JP" sz="1100" b="0" i="0" baseline="0">
              <a:solidFill>
                <a:schemeClr val="dk1"/>
              </a:solidFill>
              <a:effectLst/>
              <a:latin typeface="+mn-lt"/>
              <a:ea typeface="+mn-ea"/>
              <a:cs typeface="+mn-cs"/>
            </a:rPr>
            <a:t>一人当たり有形固定資産（償却資産）額は低くなっている。施設の老朽化</a:t>
          </a:r>
          <a:r>
            <a:rPr kumimoji="1" lang="ja-JP" altLang="en-US" sz="1100" b="0" i="0" baseline="0">
              <a:solidFill>
                <a:schemeClr val="dk1"/>
              </a:solidFill>
              <a:effectLst/>
              <a:latin typeface="+mn-lt"/>
              <a:ea typeface="+mn-ea"/>
              <a:cs typeface="+mn-cs"/>
            </a:rPr>
            <a:t>が著しいことから施設の規模や運営方式を含め建替を</a:t>
          </a:r>
          <a:r>
            <a:rPr kumimoji="1" lang="ja-JP" altLang="ja-JP" sz="1100" b="0" i="0" baseline="0">
              <a:solidFill>
                <a:schemeClr val="dk1"/>
              </a:solidFill>
              <a:effectLst/>
              <a:latin typeface="+mn-lt"/>
              <a:ea typeface="+mn-ea"/>
              <a:cs typeface="+mn-cs"/>
            </a:rPr>
            <a:t>検討している。体育館・プールについては、類似団体内平均値より有形固定資産減価償却率はかなり低いが、一人当たり面積は平均的な値である。施設の保有量としては適正な範囲内であると判断できるが、老朽化した施設もあるため、利用状況や利用圏域を勘案しながら統合を検討している。保健センターについては、類似団体内平均値より有形固定資産減価償却率は高く、一人当たり面積</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かなり大きくなっている。同じく老朽化が進んでいる福祉施設とともに統合や複合化を検討している。消防施設については、平成２７年度に中央消防署が完成したばかりであるが、有形固定資産減価償却率は類似団体内平均値に比べ少し高くなっている。一人当たり面積は大きくないが、消防施設の増設はせず、老朽化が進む施設も含め、既存施設の長寿命化を進めていく。市民会館については、いずれも老朽化が進んでおり、複合化を検討している。庁舎については、有形固定資産減価償却率も一人当たり面積も類似団体内平均値と大差ないが、今後の老朽化に備え、本庁舎と南館の統合や支所の複合化を検討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116,907
112,457
265.69
63,674,001
61,896,737
1,583,095
27,294,753
44,754,909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年度の財政力指数は</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0.90</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であり、類似団体</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0.82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を上回っている。単年度の財政力指数</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年度が</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0.904</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年度が</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0.893</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年度が</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0.895</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と、類似団体内平均値より高い値で推移している。令和２</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年度の普通交付税算定においては、基準財政需要額が</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、地域社会再生事業費の項目追加などにより</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対前年度</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536</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百万円の増、基準財政収入額</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も、法人事業税交付金の項目追加などに</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より対前年度</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529</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今後も引き続き企業誘致等の市税増収施策を展開するとともに、人件費や物件費</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などの</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歳出</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を抑制し、</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財政基盤の強化に努め</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144235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69850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144235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94542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93435</xdr:rowOff>
    </xdr:from>
    <xdr:to>
      <xdr:col>19</xdr:col>
      <xdr:colOff>184150</xdr:colOff>
      <xdr:row>41</xdr:row>
      <xdr:rowOff>23585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33762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72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新型コロナウイルス感染症の影響による法人市民税の減など、経常一般財源等が対前年度比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百万円の減となり、経常経費充当一般財源も、公債費の減などにより対前年度比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百万円の減となった。しかし、減収幅に比べ歳出の減少が小さかったため、経常収支比率は対前年度比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経常経費の抑制に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より一層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努めるとともに、使用料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の見直し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について検討を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自主財源確保にも努め、経常収支比率の改善を図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167217</xdr:rowOff>
    </xdr:from>
    <xdr:to>
      <xdr:col>23</xdr:col>
      <xdr:colOff>133350</xdr:colOff>
      <xdr:row>67</xdr:row>
      <xdr:rowOff>96096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11317"/>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82144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167217</xdr:rowOff>
    </xdr:from>
    <xdr:to>
      <xdr:col>24</xdr:col>
      <xdr:colOff>12700</xdr:colOff>
      <xdr:row>58</xdr:row>
      <xdr:rowOff>167217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62</xdr:row>
      <xdr:rowOff>44450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6502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27533</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2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20320</xdr:rowOff>
    </xdr:from>
    <xdr:to>
      <xdr:col>19</xdr:col>
      <xdr:colOff>133350</xdr:colOff>
      <xdr:row>62</xdr:row>
      <xdr:rowOff>44450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6502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31327</xdr:rowOff>
    </xdr:from>
    <xdr:to>
      <xdr:col>19</xdr:col>
      <xdr:colOff>184150</xdr:colOff>
      <xdr:row>63</xdr:row>
      <xdr:rowOff>132927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117704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62</xdr:row>
      <xdr:rowOff>76623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6743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168504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20320</xdr:rowOff>
    </xdr:from>
    <xdr:to>
      <xdr:col>11</xdr:col>
      <xdr:colOff>31750</xdr:colOff>
      <xdr:row>62</xdr:row>
      <xdr:rowOff>76623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6502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106256</xdr:rowOff>
    </xdr:from>
    <xdr:to>
      <xdr:col>11</xdr:col>
      <xdr:colOff>82550</xdr:colOff>
      <xdr:row>63</xdr:row>
      <xdr:rowOff>36406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21183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61400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10177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81297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25823</xdr:rowOff>
    </xdr:from>
    <xdr:to>
      <xdr:col>11</xdr:col>
      <xdr:colOff>82550</xdr:colOff>
      <xdr:row>62</xdr:row>
      <xdr:rowOff>127423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137600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81297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[128,600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物件費等決算額は、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10,848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ＧＩＧＡスクール構想による児童生徒１人１台端末整備に係る備品購入費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の追加や、業務システムのクラウド基盤移行経費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グラフを見ると、例年、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内平均値よりも高い値で推移してきており、令和２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円上回っているため、今後も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、公共施設マネジメントによる施設の適正配置の推進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、業務内容及び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委託内容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の見直しによ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り、人件費・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物件費の抑制に努め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121758</xdr:rowOff>
    </xdr:from>
    <xdr:to>
      <xdr:col>23</xdr:col>
      <xdr:colOff>133350</xdr:colOff>
      <xdr:row>88</xdr:row>
      <xdr:rowOff>160155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666308"/>
          <a:ext cx="0" cy="1581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132232</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21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160155</xdr:rowOff>
    </xdr:from>
    <xdr:to>
      <xdr:col>24</xdr:col>
      <xdr:colOff>12700</xdr:colOff>
      <xdr:row>88</xdr:row>
      <xdr:rowOff>160155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24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36685</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4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121758</xdr:rowOff>
    </xdr:from>
    <xdr:to>
      <xdr:col>24</xdr:col>
      <xdr:colOff>12700</xdr:colOff>
      <xdr:row>79</xdr:row>
      <xdr:rowOff>121758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666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161733</xdr:rowOff>
    </xdr:from>
    <xdr:to>
      <xdr:col>23</xdr:col>
      <xdr:colOff>133350</xdr:colOff>
      <xdr:row>83</xdr:row>
      <xdr:rowOff>5806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049183"/>
          <a:ext cx="838200" cy="18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67301</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39547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50774</xdr:rowOff>
    </xdr:from>
    <xdr:to>
      <xdr:col>23</xdr:col>
      <xdr:colOff>184150</xdr:colOff>
      <xdr:row>82</xdr:row>
      <xdr:rowOff>152374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160474</xdr:rowOff>
    </xdr:from>
    <xdr:to>
      <xdr:col>19</xdr:col>
      <xdr:colOff>133350</xdr:colOff>
      <xdr:row>81</xdr:row>
      <xdr:rowOff>161733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047924"/>
          <a:ext cx="889000" cy="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102298</xdr:rowOff>
    </xdr:from>
    <xdr:to>
      <xdr:col>19</xdr:col>
      <xdr:colOff>184150</xdr:colOff>
      <xdr:row>82</xdr:row>
      <xdr:rowOff>32448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42625</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3758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160474</xdr:rowOff>
    </xdr:from>
    <xdr:to>
      <xdr:col>15</xdr:col>
      <xdr:colOff>82550</xdr:colOff>
      <xdr:row>82</xdr:row>
      <xdr:rowOff>21997</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2336800" y="14047924"/>
          <a:ext cx="889000" cy="3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31855</xdr:rowOff>
    </xdr:from>
    <xdr:to>
      <xdr:col>15</xdr:col>
      <xdr:colOff>133350</xdr:colOff>
      <xdr:row>81</xdr:row>
      <xdr:rowOff>133455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143632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368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133570</xdr:rowOff>
    </xdr:from>
    <xdr:to>
      <xdr:col>11</xdr:col>
      <xdr:colOff>31750</xdr:colOff>
      <xdr:row>82</xdr:row>
      <xdr:rowOff>21997</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021020"/>
          <a:ext cx="889000" cy="5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14275</xdr:rowOff>
    </xdr:from>
    <xdr:to>
      <xdr:col>11</xdr:col>
      <xdr:colOff>82550</xdr:colOff>
      <xdr:row>81</xdr:row>
      <xdr:rowOff>115875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126052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67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20704</xdr:rowOff>
    </xdr:from>
    <xdr:to>
      <xdr:col>7</xdr:col>
      <xdr:colOff>31750</xdr:colOff>
      <xdr:row>81</xdr:row>
      <xdr:rowOff>122304</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9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132481</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67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126456</xdr:rowOff>
    </xdr:from>
    <xdr:to>
      <xdr:col>23</xdr:col>
      <xdr:colOff>184150</xdr:colOff>
      <xdr:row>83</xdr:row>
      <xdr:rowOff>56606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18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98533</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157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110933</xdr:rowOff>
    </xdr:from>
    <xdr:to>
      <xdr:col>19</xdr:col>
      <xdr:colOff>184150</xdr:colOff>
      <xdr:row>82</xdr:row>
      <xdr:rowOff>41083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399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25860</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084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109674</xdr:rowOff>
    </xdr:from>
    <xdr:to>
      <xdr:col>15</xdr:col>
      <xdr:colOff>133350</xdr:colOff>
      <xdr:row>82</xdr:row>
      <xdr:rowOff>39824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9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24601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0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142647</xdr:rowOff>
    </xdr:from>
    <xdr:to>
      <xdr:col>11</xdr:col>
      <xdr:colOff>82550</xdr:colOff>
      <xdr:row>82</xdr:row>
      <xdr:rowOff>72797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03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57574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11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82770</xdr:rowOff>
    </xdr:from>
    <xdr:to>
      <xdr:col>7</xdr:col>
      <xdr:colOff>31750</xdr:colOff>
      <xdr:row>82</xdr:row>
      <xdr:rowOff>12920</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9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169147</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05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当市のラスパイレス指数は、前年と同様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であった。給料表は国に準拠しており、昇格・昇給基準は昨年と同様である。依然高い状況となっているが、主な要因は「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歳以上職員の昇給を継続していること」　が考えられる。引き続き、能力・実績主義に基づく人事評価制度のさらなる充実と、適正な昇給制度を構築し、給与の適正化を図っ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118111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118111</xdr:rowOff>
    </xdr:from>
    <xdr:to>
      <xdr:col>81</xdr:col>
      <xdr:colOff>44450</xdr:colOff>
      <xdr:row>89</xdr:row>
      <xdr:rowOff>118111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377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168911</xdr:rowOff>
    </xdr:from>
    <xdr:to>
      <xdr:col>77</xdr:col>
      <xdr:colOff>44450</xdr:colOff>
      <xdr:row>89</xdr:row>
      <xdr:rowOff>118111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525651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168911</xdr:rowOff>
    </xdr:from>
    <xdr:to>
      <xdr:col>72</xdr:col>
      <xdr:colOff>203200</xdr:colOff>
      <xdr:row>89</xdr:row>
      <xdr:rowOff>45720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2565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144780</xdr:rowOff>
    </xdr:from>
    <xdr:to>
      <xdr:col>68</xdr:col>
      <xdr:colOff>152400</xdr:colOff>
      <xdr:row>89</xdr:row>
      <xdr:rowOff>45720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2323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90188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67311</xdr:rowOff>
    </xdr:from>
    <xdr:to>
      <xdr:col>81</xdr:col>
      <xdr:colOff>95250</xdr:colOff>
      <xdr:row>89</xdr:row>
      <xdr:rowOff>168911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134638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22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67311</xdr:rowOff>
    </xdr:from>
    <xdr:to>
      <xdr:col>77</xdr:col>
      <xdr:colOff>95250</xdr:colOff>
      <xdr:row>89</xdr:row>
      <xdr:rowOff>168911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153688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412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118111</xdr:rowOff>
    </xdr:from>
    <xdr:to>
      <xdr:col>73</xdr:col>
      <xdr:colOff>44450</xdr:colOff>
      <xdr:row>89</xdr:row>
      <xdr:rowOff>48261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33038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166370</xdr:rowOff>
    </xdr:from>
    <xdr:to>
      <xdr:col>68</xdr:col>
      <xdr:colOff>203200</xdr:colOff>
      <xdr:row>89</xdr:row>
      <xdr:rowOff>96520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81297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93980</xdr:rowOff>
    </xdr:from>
    <xdr:to>
      <xdr:col>64</xdr:col>
      <xdr:colOff>152400</xdr:colOff>
      <xdr:row>89</xdr:row>
      <xdr:rowOff>24130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8907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年度までの第２次改革プランの推進により、平成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年度末までに平成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年度比△</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162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人の職員削減を行った。平成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は多様化する行政課題の対応や職員の時間外削減に努めるため配置職員数の増加を図っているが、依然として類似団体や国県の平均職員数に比べ少ない水準となっている。今後、介護休職・離職や男性の育児休暇取得、少子化等により人材の確保が懸念されるため、働き方改革やＤＸの推進による業務削減と効率化、広域化とともに、企業との連携を積極的に推進し、行政サービスの維持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100330</xdr:rowOff>
    </xdr:from>
    <xdr:to>
      <xdr:col>81</xdr:col>
      <xdr:colOff>44450</xdr:colOff>
      <xdr:row>66</xdr:row>
      <xdr:rowOff>147701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1588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119778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3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147701</xdr:rowOff>
    </xdr:from>
    <xdr:to>
      <xdr:col>81</xdr:col>
      <xdr:colOff>133350</xdr:colOff>
      <xdr:row>66</xdr:row>
      <xdr:rowOff>147701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6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15257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100330</xdr:rowOff>
    </xdr:from>
    <xdr:to>
      <xdr:col>81</xdr:col>
      <xdr:colOff>133350</xdr:colOff>
      <xdr:row>59</xdr:row>
      <xdr:rowOff>100330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88011</xdr:rowOff>
    </xdr:from>
    <xdr:to>
      <xdr:col>81</xdr:col>
      <xdr:colOff>44450</xdr:colOff>
      <xdr:row>61</xdr:row>
      <xdr:rowOff>107315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46461"/>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149242</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0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88011</xdr:rowOff>
    </xdr:from>
    <xdr:to>
      <xdr:col>77</xdr:col>
      <xdr:colOff>44450</xdr:colOff>
      <xdr:row>61</xdr:row>
      <xdr:rowOff>95250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54646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32258</xdr:rowOff>
    </xdr:from>
    <xdr:to>
      <xdr:col>77</xdr:col>
      <xdr:colOff>95250</xdr:colOff>
      <xdr:row>62</xdr:row>
      <xdr:rowOff>133858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118635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78359</xdr:rowOff>
    </xdr:from>
    <xdr:to>
      <xdr:col>72</xdr:col>
      <xdr:colOff>203200</xdr:colOff>
      <xdr:row>61</xdr:row>
      <xdr:rowOff>95250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36809"/>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167513</xdr:rowOff>
    </xdr:from>
    <xdr:to>
      <xdr:col>73</xdr:col>
      <xdr:colOff>44450</xdr:colOff>
      <xdr:row>62</xdr:row>
      <xdr:rowOff>97663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82440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78359</xdr:rowOff>
    </xdr:from>
    <xdr:to>
      <xdr:col>68</xdr:col>
      <xdr:colOff>152400</xdr:colOff>
      <xdr:row>61</xdr:row>
      <xdr:rowOff>80772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53680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169926</xdr:rowOff>
    </xdr:from>
    <xdr:to>
      <xdr:col>68</xdr:col>
      <xdr:colOff>203200</xdr:colOff>
      <xdr:row>62</xdr:row>
      <xdr:rowOff>100076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84853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12954</xdr:rowOff>
    </xdr:from>
    <xdr:to>
      <xdr:col>64</xdr:col>
      <xdr:colOff>152400</xdr:colOff>
      <xdr:row>62</xdr:row>
      <xdr:rowOff>114554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99331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56515</xdr:rowOff>
    </xdr:from>
    <xdr:to>
      <xdr:col>81</xdr:col>
      <xdr:colOff>95250</xdr:colOff>
      <xdr:row>61</xdr:row>
      <xdr:rowOff>158115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73042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37211</xdr:rowOff>
    </xdr:from>
    <xdr:to>
      <xdr:col>77</xdr:col>
      <xdr:colOff>95250</xdr:colOff>
      <xdr:row>61</xdr:row>
      <xdr:rowOff>138811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9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148988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64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44450</xdr:rowOff>
    </xdr:from>
    <xdr:to>
      <xdr:col>73</xdr:col>
      <xdr:colOff>44450</xdr:colOff>
      <xdr:row>61</xdr:row>
      <xdr:rowOff>146050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156227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27559</xdr:rowOff>
    </xdr:from>
    <xdr:to>
      <xdr:col>68</xdr:col>
      <xdr:colOff>203200</xdr:colOff>
      <xdr:row>61</xdr:row>
      <xdr:rowOff>129159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8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139336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5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29972</xdr:rowOff>
    </xdr:from>
    <xdr:to>
      <xdr:col>64</xdr:col>
      <xdr:colOff>152400</xdr:colOff>
      <xdr:row>61</xdr:row>
      <xdr:rowOff>131572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141749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の実質公債費比率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公営企業等の地方債償還が進んだことにより、これに対する繰出基準額が減ったことが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単年度比較では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ポイント改善した。しかし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公共施設の整備を推進するため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積極的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地方債活用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幼保園建設の債務負担行為等により、類似団体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上回っている状況であるため、今後も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債発行額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を抑制するとともに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、市税収入の増収施策（企業誘致等）を展開し、自主財源の確保に努め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44</xdr:row>
      <xdr:rowOff>61685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11724"/>
          <a:ext cx="0" cy="1493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13002</xdr:rowOff>
    </xdr:from>
    <xdr:to>
      <xdr:col>81</xdr:col>
      <xdr:colOff>44450</xdr:colOff>
      <xdr:row>41</xdr:row>
      <xdr:rowOff>35983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704245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171346</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51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66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81945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706543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143328</xdr:rowOff>
    </xdr:from>
    <xdr:to>
      <xdr:col>77</xdr:col>
      <xdr:colOff>95250</xdr:colOff>
      <xdr:row>39</xdr:row>
      <xdr:rowOff>73478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83655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81945</xdr:rowOff>
    </xdr:from>
    <xdr:to>
      <xdr:col>72</xdr:col>
      <xdr:colOff>203200</xdr:colOff>
      <xdr:row>41</xdr:row>
      <xdr:rowOff>162378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71113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131838</xdr:rowOff>
    </xdr:from>
    <xdr:to>
      <xdr:col>73</xdr:col>
      <xdr:colOff>44450</xdr:colOff>
      <xdr:row>39</xdr:row>
      <xdr:rowOff>61988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72165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162378</xdr:rowOff>
    </xdr:from>
    <xdr:to>
      <xdr:col>68</xdr:col>
      <xdr:colOff>152400</xdr:colOff>
      <xdr:row>42</xdr:row>
      <xdr:rowOff>59872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1918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166309</xdr:rowOff>
    </xdr:from>
    <xdr:to>
      <xdr:col>68</xdr:col>
      <xdr:colOff>203200</xdr:colOff>
      <xdr:row>39</xdr:row>
      <xdr:rowOff>96459</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6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106636</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4129</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105729</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96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31145</xdr:rowOff>
    </xdr:from>
    <xdr:to>
      <xdr:col>73</xdr:col>
      <xdr:colOff>44450</xdr:colOff>
      <xdr:row>41</xdr:row>
      <xdr:rowOff>132745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111578</xdr:rowOff>
    </xdr:from>
    <xdr:to>
      <xdr:col>68</xdr:col>
      <xdr:colOff>203200</xdr:colOff>
      <xdr:row>42</xdr:row>
      <xdr:rowOff>41728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26505</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9072</xdr:rowOff>
    </xdr:from>
    <xdr:to>
      <xdr:col>64</xdr:col>
      <xdr:colOff>152400</xdr:colOff>
      <xdr:row>42</xdr:row>
      <xdr:rowOff>110672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95449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公営企業等の起債残高が減少したことによる公営企業等繰入見込額の減（対前年度比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1,098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百万円減）や、債務負担行為に基づく支出予定額の減（対前年度比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百万円減）などの影響で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当市の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年連続で減少しているが、依然として類似団体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大幅に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上回っているため、引き続き、起債抑制など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将来世代に過度な負担を残さないよう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70999</xdr:rowOff>
    </xdr:from>
    <xdr:to>
      <xdr:col>81</xdr:col>
      <xdr:colOff>44450</xdr:colOff>
      <xdr:row>16</xdr:row>
      <xdr:rowOff>133048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814199"/>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117885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175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101358</xdr:rowOff>
    </xdr:from>
    <xdr:to>
      <xdr:col>81</xdr:col>
      <xdr:colOff>95250</xdr:colOff>
      <xdr:row>14</xdr:row>
      <xdr:rowOff>31508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33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133048</xdr:rowOff>
    </xdr:from>
    <xdr:to>
      <xdr:col>77</xdr:col>
      <xdr:colOff>44450</xdr:colOff>
      <xdr:row>17</xdr:row>
      <xdr:rowOff>14454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876248"/>
          <a:ext cx="8890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39310</xdr:rowOff>
    </xdr:from>
    <xdr:to>
      <xdr:col>77</xdr:col>
      <xdr:colOff>95250</xdr:colOff>
      <xdr:row>13</xdr:row>
      <xdr:rowOff>140910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151087</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0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14454</xdr:rowOff>
    </xdr:from>
    <xdr:to>
      <xdr:col>72</xdr:col>
      <xdr:colOff>203200</xdr:colOff>
      <xdr:row>17</xdr:row>
      <xdr:rowOff>122464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929104"/>
          <a:ext cx="889000" cy="10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64588</xdr:rowOff>
    </xdr:from>
    <xdr:to>
      <xdr:col>73</xdr:col>
      <xdr:colOff>44450</xdr:colOff>
      <xdr:row>13</xdr:row>
      <xdr:rowOff>166188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4915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06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122464</xdr:rowOff>
    </xdr:from>
    <xdr:to>
      <xdr:col>68</xdr:col>
      <xdr:colOff>152400</xdr:colOff>
      <xdr:row>18</xdr:row>
      <xdr:rowOff>109583</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3037114"/>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100209</xdr:rowOff>
    </xdr:from>
    <xdr:to>
      <xdr:col>68</xdr:col>
      <xdr:colOff>203200</xdr:colOff>
      <xdr:row>14</xdr:row>
      <xdr:rowOff>30359</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40536</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108252</xdr:rowOff>
    </xdr:from>
    <xdr:to>
      <xdr:col>64</xdr:col>
      <xdr:colOff>152400</xdr:colOff>
      <xdr:row>14</xdr:row>
      <xdr:rowOff>38402</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48579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20199</xdr:rowOff>
    </xdr:from>
    <xdr:to>
      <xdr:col>81</xdr:col>
      <xdr:colOff>95250</xdr:colOff>
      <xdr:row>16</xdr:row>
      <xdr:rowOff>121799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76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163726</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735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82248</xdr:rowOff>
    </xdr:from>
    <xdr:to>
      <xdr:col>77</xdr:col>
      <xdr:colOff>95250</xdr:colOff>
      <xdr:row>17</xdr:row>
      <xdr:rowOff>12398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82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168625</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911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135104</xdr:rowOff>
    </xdr:from>
    <xdr:to>
      <xdr:col>73</xdr:col>
      <xdr:colOff>44450</xdr:colOff>
      <xdr:row>17</xdr:row>
      <xdr:rowOff>65254</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87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50031</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96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71664</xdr:rowOff>
    </xdr:from>
    <xdr:to>
      <xdr:col>68</xdr:col>
      <xdr:colOff>203200</xdr:colOff>
      <xdr:row>18</xdr:row>
      <xdr:rowOff>1814</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98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158041</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307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58783</xdr:rowOff>
    </xdr:from>
    <xdr:to>
      <xdr:col>64</xdr:col>
      <xdr:colOff>152400</xdr:colOff>
      <xdr:row>18</xdr:row>
      <xdr:rowOff>160383</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31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145160</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323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116,907
112,457
265.69
63,674,001
61,896,737
1,583,095
27,294,753
44,754,909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と比較して低い水準となっている。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年の合併を契機に、平成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年度までの第２次改革プランの推進により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人の職員削減を行った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影響によるものである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働き方改革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を推進し時間外手当の縮減を図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業務の効率化に取り組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むことで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人経費の抑制に努めていく。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120650</xdr:rowOff>
    </xdr:from>
    <xdr:to>
      <xdr:col>24</xdr:col>
      <xdr:colOff>25400</xdr:colOff>
      <xdr:row>41</xdr:row>
      <xdr:rowOff>107950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8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35577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120650</xdr:rowOff>
    </xdr:from>
    <xdr:to>
      <xdr:col>24</xdr:col>
      <xdr:colOff>114300</xdr:colOff>
      <xdr:row>33</xdr:row>
      <xdr:rowOff>120650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152400</xdr:rowOff>
    </xdr:from>
    <xdr:to>
      <xdr:col>24</xdr:col>
      <xdr:colOff>25400</xdr:colOff>
      <xdr:row>34</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81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152400</xdr:rowOff>
    </xdr:from>
    <xdr:to>
      <xdr:col>19</xdr:col>
      <xdr:colOff>187325</xdr:colOff>
      <xdr:row>34</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81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22877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35</xdr:row>
      <xdr:rowOff>95250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94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152400</xdr:rowOff>
    </xdr:from>
    <xdr:to>
      <xdr:col>11</xdr:col>
      <xdr:colOff>9525</xdr:colOff>
      <xdr:row>35</xdr:row>
      <xdr:rowOff>95250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81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158750</xdr:rowOff>
    </xdr:from>
    <xdr:to>
      <xdr:col>11</xdr:col>
      <xdr:colOff>60325</xdr:colOff>
      <xdr:row>36</xdr:row>
      <xdr:rowOff>88900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73677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114300</xdr:rowOff>
    </xdr:from>
    <xdr:to>
      <xdr:col>24</xdr:col>
      <xdr:colOff>76200</xdr:colOff>
      <xdr:row>35</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101600</xdr:rowOff>
    </xdr:from>
    <xdr:to>
      <xdr:col>20</xdr:col>
      <xdr:colOff>38100</xdr:colOff>
      <xdr:row>35</xdr:row>
      <xdr:rowOff>31750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41927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9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114300</xdr:rowOff>
    </xdr:from>
    <xdr:to>
      <xdr:col>15</xdr:col>
      <xdr:colOff>149225</xdr:colOff>
      <xdr:row>35</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54627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44450</xdr:rowOff>
    </xdr:from>
    <xdr:to>
      <xdr:col>11</xdr:col>
      <xdr:colOff>60325</xdr:colOff>
      <xdr:row>35</xdr:row>
      <xdr:rowOff>146050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156227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101600</xdr:rowOff>
    </xdr:from>
    <xdr:to>
      <xdr:col>6</xdr:col>
      <xdr:colOff>171450</xdr:colOff>
      <xdr:row>35</xdr:row>
      <xdr:rowOff>31750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41927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これは、業務システムのクラウド基盤への移行に伴う経費が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百万円増加したことによるものである。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今後も引き続き、公共施設の適正配置など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業務改善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を進め、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物件費の歳出抑制を図るとともに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、自主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確保に努め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101600</xdr:rowOff>
    </xdr:from>
    <xdr:to>
      <xdr:col>82</xdr:col>
      <xdr:colOff>107950</xdr:colOff>
      <xdr:row>22</xdr:row>
      <xdr:rowOff>63500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590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101600</xdr:rowOff>
    </xdr:from>
    <xdr:to>
      <xdr:col>82</xdr:col>
      <xdr:colOff>196850</xdr:colOff>
      <xdr:row>12</xdr:row>
      <xdr:rowOff>101600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95250</xdr:rowOff>
    </xdr:from>
    <xdr:to>
      <xdr:col>82</xdr:col>
      <xdr:colOff>107950</xdr:colOff>
      <xdr:row>16</xdr:row>
      <xdr:rowOff>50800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670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95250</xdr:rowOff>
    </xdr:from>
    <xdr:to>
      <xdr:col>78</xdr:col>
      <xdr:colOff>69850</xdr:colOff>
      <xdr:row>15</xdr:row>
      <xdr:rowOff>120650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67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15</xdr:row>
      <xdr:rowOff>120650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679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19050</xdr:rowOff>
    </xdr:from>
    <xdr:to>
      <xdr:col>69</xdr:col>
      <xdr:colOff>92075</xdr:colOff>
      <xdr:row>15</xdr:row>
      <xdr:rowOff>107950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590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143527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44450</xdr:rowOff>
    </xdr:from>
    <xdr:to>
      <xdr:col>78</xdr:col>
      <xdr:colOff>120650</xdr:colOff>
      <xdr:row>15</xdr:row>
      <xdr:rowOff>146050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156227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8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69850</xdr:rowOff>
    </xdr:from>
    <xdr:to>
      <xdr:col>74</xdr:col>
      <xdr:colOff>31750</xdr:colOff>
      <xdr:row>16</xdr:row>
      <xdr:rowOff>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139700</xdr:rowOff>
    </xdr:from>
    <xdr:to>
      <xdr:col>65</xdr:col>
      <xdr:colOff>53975</xdr:colOff>
      <xdr:row>15</xdr:row>
      <xdr:rowOff>69850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80027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内平均値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ポイント下回っており低い水準を維持している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生活保護費や障害福祉サービスをはじめとする扶助費は年々</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傾向にあるため</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住民の福祉の向上を図りつつも先を見据えた計画を策定するなど、可能な限り抑制を図ってい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61</xdr:row>
      <xdr:rowOff>115570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252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1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105427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92710</xdr:rowOff>
    </xdr:from>
    <xdr:to>
      <xdr:col>19</xdr:col>
      <xdr:colOff>187325</xdr:colOff>
      <xdr:row>56</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522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36847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46990</xdr:rowOff>
    </xdr:from>
    <xdr:to>
      <xdr:col>15</xdr:col>
      <xdr:colOff>98425</xdr:colOff>
      <xdr:row>55</xdr:row>
      <xdr:rowOff>92710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xdr:rowOff>
    </xdr:from>
    <xdr:to>
      <xdr:col>15</xdr:col>
      <xdr:colOff>149225</xdr:colOff>
      <xdr:row>58</xdr:row>
      <xdr:rowOff>109220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93997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58420</xdr:rowOff>
    </xdr:from>
    <xdr:to>
      <xdr:col>11</xdr:col>
      <xdr:colOff>9525</xdr:colOff>
      <xdr:row>55</xdr:row>
      <xdr:rowOff>46990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167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xdr:rowOff>
    </xdr:from>
    <xdr:to>
      <xdr:col>11</xdr:col>
      <xdr:colOff>60325</xdr:colOff>
      <xdr:row>58</xdr:row>
      <xdr:rowOff>109220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93997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25417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41910</xdr:rowOff>
    </xdr:from>
    <xdr:to>
      <xdr:col>15</xdr:col>
      <xdr:colOff>149225</xdr:colOff>
      <xdr:row>55</xdr:row>
      <xdr:rowOff>143510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153687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167640</xdr:rowOff>
    </xdr:from>
    <xdr:to>
      <xdr:col>11</xdr:col>
      <xdr:colOff>60325</xdr:colOff>
      <xdr:row>55</xdr:row>
      <xdr:rowOff>97790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107967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xdr:rowOff>
    </xdr:from>
    <xdr:to>
      <xdr:col>6</xdr:col>
      <xdr:colOff>171450</xdr:colOff>
      <xdr:row>54</xdr:row>
      <xdr:rowOff>109220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119397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は繰出金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各特別会計に対して繰出を行うもの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である。今後は、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高齢化を背景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国民健康保険特別会計や介護保険特別会計への繰出金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がさらに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すると考えられるため、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本来の独立採算性の観点から段階的な料金の見直しや保健事業における保険税の適正化を図ることにより、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歳出抑制に努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41275</xdr:rowOff>
    </xdr:from>
    <xdr:to>
      <xdr:col>82</xdr:col>
      <xdr:colOff>107950</xdr:colOff>
      <xdr:row>61</xdr:row>
      <xdr:rowOff>55563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28125"/>
          <a:ext cx="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27640</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55563</xdr:rowOff>
    </xdr:from>
    <xdr:to>
      <xdr:col>82</xdr:col>
      <xdr:colOff>196850</xdr:colOff>
      <xdr:row>61</xdr:row>
      <xdr:rowOff>55563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127652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41275</xdr:rowOff>
    </xdr:from>
    <xdr:to>
      <xdr:col>82</xdr:col>
      <xdr:colOff>196850</xdr:colOff>
      <xdr:row>53</xdr:row>
      <xdr:rowOff>41275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12700</xdr:rowOff>
    </xdr:from>
    <xdr:to>
      <xdr:col>82</xdr:col>
      <xdr:colOff>107950</xdr:colOff>
      <xdr:row>59</xdr:row>
      <xdr:rowOff>84138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85350"/>
          <a:ext cx="838200" cy="41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119715</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92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147638</xdr:rowOff>
    </xdr:from>
    <xdr:to>
      <xdr:col>82</xdr:col>
      <xdr:colOff>158750</xdr:colOff>
      <xdr:row>58</xdr:row>
      <xdr:rowOff>77788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55563</xdr:rowOff>
    </xdr:from>
    <xdr:to>
      <xdr:col>78</xdr:col>
      <xdr:colOff>69850</xdr:colOff>
      <xdr:row>59</xdr:row>
      <xdr:rowOff>84138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17111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133350</xdr:rowOff>
    </xdr:from>
    <xdr:to>
      <xdr:col>78</xdr:col>
      <xdr:colOff>120650</xdr:colOff>
      <xdr:row>59</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73677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55563</xdr:rowOff>
    </xdr:from>
    <xdr:to>
      <xdr:col>73</xdr:col>
      <xdr:colOff>180975</xdr:colOff>
      <xdr:row>59</xdr:row>
      <xdr:rowOff>55563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1711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55563</xdr:rowOff>
    </xdr:from>
    <xdr:to>
      <xdr:col>69</xdr:col>
      <xdr:colOff>92075</xdr:colOff>
      <xdr:row>59</xdr:row>
      <xdr:rowOff>84138</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17111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90488</xdr:rowOff>
    </xdr:from>
    <xdr:to>
      <xdr:col>69</xdr:col>
      <xdr:colOff>142875</xdr:colOff>
      <xdr:row>59</xdr:row>
      <xdr:rowOff>20638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03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30815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0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130827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133350</xdr:rowOff>
    </xdr:from>
    <xdr:to>
      <xdr:col>82</xdr:col>
      <xdr:colOff>158750</xdr:colOff>
      <xdr:row>57</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149877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33338</xdr:rowOff>
    </xdr:from>
    <xdr:to>
      <xdr:col>78</xdr:col>
      <xdr:colOff>120650</xdr:colOff>
      <xdr:row>59</xdr:row>
      <xdr:rowOff>134938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4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119715</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3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4763</xdr:rowOff>
    </xdr:from>
    <xdr:to>
      <xdr:col>74</xdr:col>
      <xdr:colOff>31750</xdr:colOff>
      <xdr:row>59</xdr:row>
      <xdr:rowOff>106363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2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91140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0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4763</xdr:rowOff>
    </xdr:from>
    <xdr:to>
      <xdr:col>69</xdr:col>
      <xdr:colOff>142875</xdr:colOff>
      <xdr:row>59</xdr:row>
      <xdr:rowOff>106363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2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91140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0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33338</xdr:rowOff>
    </xdr:from>
    <xdr:to>
      <xdr:col>65</xdr:col>
      <xdr:colOff>53975</xdr:colOff>
      <xdr:row>59</xdr:row>
      <xdr:rowOff>134938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4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119715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掛川市・菊川市衛生施設組合負担金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天竜浜名湖鉄道に対する補助金の追加（</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百万円）などに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よるものである。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市単独補助金に関して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、対象団体の決算状況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金交付による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行政効果等を勘案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見直しを進め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107950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3626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66040</xdr:rowOff>
    </xdr:from>
    <xdr:to>
      <xdr:col>82</xdr:col>
      <xdr:colOff>107950</xdr:colOff>
      <xdr:row>35</xdr:row>
      <xdr:rowOff>77470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89534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74947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75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66040</xdr:rowOff>
    </xdr:from>
    <xdr:to>
      <xdr:col>78</xdr:col>
      <xdr:colOff>69850</xdr:colOff>
      <xdr:row>34</xdr:row>
      <xdr:rowOff>157480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895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41910</xdr:rowOff>
    </xdr:from>
    <xdr:to>
      <xdr:col>78</xdr:col>
      <xdr:colOff>120650</xdr:colOff>
      <xdr:row>35</xdr:row>
      <xdr:rowOff>143510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128287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2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157480</xdr:rowOff>
    </xdr:from>
    <xdr:to>
      <xdr:col>73</xdr:col>
      <xdr:colOff>180975</xdr:colOff>
      <xdr:row>34</xdr:row>
      <xdr:rowOff>165100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98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19050</xdr:rowOff>
    </xdr:from>
    <xdr:to>
      <xdr:col>74</xdr:col>
      <xdr:colOff>31750</xdr:colOff>
      <xdr:row>35</xdr:row>
      <xdr:rowOff>120650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105427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165100</xdr:rowOff>
    </xdr:from>
    <xdr:to>
      <xdr:col>69</xdr:col>
      <xdr:colOff>92075</xdr:colOff>
      <xdr:row>35</xdr:row>
      <xdr:rowOff>62230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5994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160020</xdr:rowOff>
    </xdr:from>
    <xdr:to>
      <xdr:col>69</xdr:col>
      <xdr:colOff>142875</xdr:colOff>
      <xdr:row>35</xdr:row>
      <xdr:rowOff>90170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74947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xdr:rowOff>
    </xdr:from>
    <xdr:to>
      <xdr:col>65</xdr:col>
      <xdr:colOff>53975</xdr:colOff>
      <xdr:row>35</xdr:row>
      <xdr:rowOff>105410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115587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43197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15240</xdr:rowOff>
    </xdr:from>
    <xdr:to>
      <xdr:col>78</xdr:col>
      <xdr:colOff>120650</xdr:colOff>
      <xdr:row>34</xdr:row>
      <xdr:rowOff>116840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127017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106680</xdr:rowOff>
    </xdr:from>
    <xdr:to>
      <xdr:col>74</xdr:col>
      <xdr:colOff>31750</xdr:colOff>
      <xdr:row>35</xdr:row>
      <xdr:rowOff>36830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47007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114300</xdr:rowOff>
    </xdr:from>
    <xdr:to>
      <xdr:col>69</xdr:col>
      <xdr:colOff>142875</xdr:colOff>
      <xdr:row>35</xdr:row>
      <xdr:rowOff>44450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54627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xdr:rowOff>
    </xdr:from>
    <xdr:to>
      <xdr:col>65</xdr:col>
      <xdr:colOff>53975</xdr:colOff>
      <xdr:row>35</xdr:row>
      <xdr:rowOff>113030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97807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に係る経常収支比率は、令和２年度において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％と類似団体内平均値と比較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すると例年高い値で推移している。これは、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公共施設の整備を推進するため積極的に地方債を活用してきたこと、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償還期間を短く設定したことなど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の影響によるものである。令和２年度は、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過去の利率の高い地方債の償還終了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となった。今後も事業の選択と集中により公債費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抑制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に努めていく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80</xdr:row>
      <xdr:rowOff>165100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018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39370</xdr:rowOff>
    </xdr:from>
    <xdr:to>
      <xdr:col>24</xdr:col>
      <xdr:colOff>25400</xdr:colOff>
      <xdr:row>79</xdr:row>
      <xdr:rowOff>62230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583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66057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16511</xdr:rowOff>
    </xdr:from>
    <xdr:to>
      <xdr:col>19</xdr:col>
      <xdr:colOff>187325</xdr:colOff>
      <xdr:row>79</xdr:row>
      <xdr:rowOff>62230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561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1270</xdr:rowOff>
    </xdr:from>
    <xdr:to>
      <xdr:col>15</xdr:col>
      <xdr:colOff>98425</xdr:colOff>
      <xdr:row>79</xdr:row>
      <xdr:rowOff>16511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5458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1270</xdr:rowOff>
    </xdr:from>
    <xdr:to>
      <xdr:col>11</xdr:col>
      <xdr:colOff>9525</xdr:colOff>
      <xdr:row>79</xdr:row>
      <xdr:rowOff>39370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545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146066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160020</xdr:rowOff>
    </xdr:from>
    <xdr:to>
      <xdr:col>24</xdr:col>
      <xdr:colOff>76200</xdr:colOff>
      <xdr:row>79</xdr:row>
      <xdr:rowOff>90170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132097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11430</xdr:rowOff>
    </xdr:from>
    <xdr:to>
      <xdr:col>20</xdr:col>
      <xdr:colOff>38100</xdr:colOff>
      <xdr:row>79</xdr:row>
      <xdr:rowOff>113030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97807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64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137161</xdr:rowOff>
    </xdr:from>
    <xdr:to>
      <xdr:col>15</xdr:col>
      <xdr:colOff>149225</xdr:colOff>
      <xdr:row>79</xdr:row>
      <xdr:rowOff>67311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52088</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121920</xdr:rowOff>
    </xdr:from>
    <xdr:to>
      <xdr:col>11</xdr:col>
      <xdr:colOff>60325</xdr:colOff>
      <xdr:row>79</xdr:row>
      <xdr:rowOff>52070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36847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160020</xdr:rowOff>
    </xdr:from>
    <xdr:to>
      <xdr:col>6</xdr:col>
      <xdr:colOff>171450</xdr:colOff>
      <xdr:row>79</xdr:row>
      <xdr:rowOff>90170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74947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ポイント下回っており低い水準を維持して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公共施設マネジメント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の推進により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の抑制に努める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とともに、企業誘致等の市税増収施策の展開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や受益者負担の見直しなど自主財源比率の高い収入構造を構築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突発的な財政需要にも対応できるよう安定した財政基盤を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築いていく。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28702</xdr:rowOff>
    </xdr:from>
    <xdr:to>
      <xdr:col>82</xdr:col>
      <xdr:colOff>107950</xdr:colOff>
      <xdr:row>80</xdr:row>
      <xdr:rowOff>154432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115079</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28702</xdr:rowOff>
    </xdr:from>
    <xdr:to>
      <xdr:col>82</xdr:col>
      <xdr:colOff>196850</xdr:colOff>
      <xdr:row>75</xdr:row>
      <xdr:rowOff>28702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129286</xdr:rowOff>
    </xdr:from>
    <xdr:to>
      <xdr:col>82</xdr:col>
      <xdr:colOff>107950</xdr:colOff>
      <xdr:row>75</xdr:row>
      <xdr:rowOff>156718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29880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129286</xdr:rowOff>
    </xdr:from>
    <xdr:to>
      <xdr:col>78</xdr:col>
      <xdr:colOff>69850</xdr:colOff>
      <xdr:row>75</xdr:row>
      <xdr:rowOff>170435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2988036"/>
          <a:ext cx="8890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69342</xdr:rowOff>
    </xdr:from>
    <xdr:to>
      <xdr:col>78</xdr:col>
      <xdr:colOff>120650</xdr:colOff>
      <xdr:row>77</xdr:row>
      <xdr:rowOff>170942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155719</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170435</xdr:rowOff>
    </xdr:from>
    <xdr:to>
      <xdr:col>73</xdr:col>
      <xdr:colOff>180975</xdr:colOff>
      <xdr:row>76</xdr:row>
      <xdr:rowOff>26415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0291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143002</xdr:rowOff>
    </xdr:from>
    <xdr:to>
      <xdr:col>69</xdr:col>
      <xdr:colOff>92075</xdr:colOff>
      <xdr:row>76</xdr:row>
      <xdr:rowOff>26415</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0017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105918</xdr:rowOff>
    </xdr:from>
    <xdr:to>
      <xdr:col>82</xdr:col>
      <xdr:colOff>158750</xdr:colOff>
      <xdr:row>76</xdr:row>
      <xdr:rowOff>36069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122445</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78486</xdr:rowOff>
    </xdr:from>
    <xdr:to>
      <xdr:col>78</xdr:col>
      <xdr:colOff>120650</xdr:colOff>
      <xdr:row>76</xdr:row>
      <xdr:rowOff>8635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18813</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70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119634</xdr:rowOff>
    </xdr:from>
    <xdr:to>
      <xdr:col>74</xdr:col>
      <xdr:colOff>31750</xdr:colOff>
      <xdr:row>76</xdr:row>
      <xdr:rowOff>49783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59961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147065</xdr:rowOff>
    </xdr:from>
    <xdr:to>
      <xdr:col>69</xdr:col>
      <xdr:colOff>142875</xdr:colOff>
      <xdr:row>76</xdr:row>
      <xdr:rowOff>77215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92202</xdr:rowOff>
    </xdr:from>
    <xdr:to>
      <xdr:col>65</xdr:col>
      <xdr:colOff>53975</xdr:colOff>
      <xdr:row>76</xdr:row>
      <xdr:rowOff>22352</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32529</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38208</xdr:rowOff>
    </xdr:from>
    <xdr:to>
      <xdr:col>29</xdr:col>
      <xdr:colOff>127000</xdr:colOff>
      <xdr:row>18</xdr:row>
      <xdr:rowOff>165976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43233"/>
          <a:ext cx="0" cy="1156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138053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165976</xdr:rowOff>
    </xdr:from>
    <xdr:to>
      <xdr:col>30</xdr:col>
      <xdr:colOff>25400</xdr:colOff>
      <xdr:row>18</xdr:row>
      <xdr:rowOff>165976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99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124585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38208</xdr:rowOff>
    </xdr:from>
    <xdr:to>
      <xdr:col>30</xdr:col>
      <xdr:colOff>25400</xdr:colOff>
      <xdr:row>12</xdr:row>
      <xdr:rowOff>38208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432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31598</xdr:rowOff>
    </xdr:from>
    <xdr:to>
      <xdr:col>29</xdr:col>
      <xdr:colOff>127000</xdr:colOff>
      <xdr:row>18</xdr:row>
      <xdr:rowOff>60458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65323"/>
          <a:ext cx="647700" cy="28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8983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9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163906</xdr:rowOff>
    </xdr:from>
    <xdr:to>
      <xdr:col>29</xdr:col>
      <xdr:colOff>177800</xdr:colOff>
      <xdr:row>17</xdr:row>
      <xdr:rowOff>94056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60458</xdr:rowOff>
    </xdr:from>
    <xdr:to>
      <xdr:col>26</xdr:col>
      <xdr:colOff>50800</xdr:colOff>
      <xdr:row>18</xdr:row>
      <xdr:rowOff>63183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94183"/>
          <a:ext cx="698500" cy="2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13564</xdr:rowOff>
    </xdr:from>
    <xdr:to>
      <xdr:col>26</xdr:col>
      <xdr:colOff>101600</xdr:colOff>
      <xdr:row>17</xdr:row>
      <xdr:rowOff>115164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125341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51200</xdr:rowOff>
    </xdr:from>
    <xdr:to>
      <xdr:col>22</xdr:col>
      <xdr:colOff>114300</xdr:colOff>
      <xdr:row>18</xdr:row>
      <xdr:rowOff>63183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184925"/>
          <a:ext cx="698500" cy="11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52940</xdr:rowOff>
    </xdr:from>
    <xdr:to>
      <xdr:col>22</xdr:col>
      <xdr:colOff>165100</xdr:colOff>
      <xdr:row>17</xdr:row>
      <xdr:rowOff>154540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164717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51200</xdr:rowOff>
    </xdr:from>
    <xdr:to>
      <xdr:col>18</xdr:col>
      <xdr:colOff>177800</xdr:colOff>
      <xdr:row>18</xdr:row>
      <xdr:rowOff>72765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84925"/>
          <a:ext cx="698500" cy="21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55988</xdr:rowOff>
    </xdr:from>
    <xdr:to>
      <xdr:col>19</xdr:col>
      <xdr:colOff>38100</xdr:colOff>
      <xdr:row>17</xdr:row>
      <xdr:rowOff>157588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167765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42672</xdr:rowOff>
    </xdr:from>
    <xdr:to>
      <xdr:col>15</xdr:col>
      <xdr:colOff>101600</xdr:colOff>
      <xdr:row>17</xdr:row>
      <xdr:rowOff>144272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154449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152248</xdr:rowOff>
    </xdr:from>
    <xdr:to>
      <xdr:col>29</xdr:col>
      <xdr:colOff>177800</xdr:colOff>
      <xdr:row>18</xdr:row>
      <xdr:rowOff>82398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14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124325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86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9658</xdr:rowOff>
    </xdr:from>
    <xdr:to>
      <xdr:col>26</xdr:col>
      <xdr:colOff>101600</xdr:colOff>
      <xdr:row>18</xdr:row>
      <xdr:rowOff>111258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43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96035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29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12383</xdr:rowOff>
    </xdr:from>
    <xdr:to>
      <xdr:col>22</xdr:col>
      <xdr:colOff>165100</xdr:colOff>
      <xdr:row>18</xdr:row>
      <xdr:rowOff>113983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46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98760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3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400</xdr:rowOff>
    </xdr:from>
    <xdr:to>
      <xdr:col>19</xdr:col>
      <xdr:colOff>38100</xdr:colOff>
      <xdr:row>18</xdr:row>
      <xdr:rowOff>102000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34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86777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2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21965</xdr:rowOff>
    </xdr:from>
    <xdr:to>
      <xdr:col>15</xdr:col>
      <xdr:colOff>101600</xdr:colOff>
      <xdr:row>18</xdr:row>
      <xdr:rowOff>123565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55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108342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4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70536</xdr:rowOff>
    </xdr:from>
    <xdr:to>
      <xdr:col>29</xdr:col>
      <xdr:colOff>127000</xdr:colOff>
      <xdr:row>38</xdr:row>
      <xdr:rowOff>92984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37986"/>
          <a:ext cx="0" cy="12225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65061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3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92984</xdr:rowOff>
    </xdr:from>
    <xdr:to>
      <xdr:col>30</xdr:col>
      <xdr:colOff>25400</xdr:colOff>
      <xdr:row>38</xdr:row>
      <xdr:rowOff>92984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60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156913</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70536</xdr:rowOff>
    </xdr:from>
    <xdr:to>
      <xdr:col>30</xdr:col>
      <xdr:colOff>25400</xdr:colOff>
      <xdr:row>34</xdr:row>
      <xdr:rowOff>70536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379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145379</xdr:rowOff>
    </xdr:from>
    <xdr:to>
      <xdr:col>29</xdr:col>
      <xdr:colOff>127000</xdr:colOff>
      <xdr:row>35</xdr:row>
      <xdr:rowOff>168651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755729"/>
          <a:ext cx="647700" cy="23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332427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4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17450</xdr:rowOff>
    </xdr:from>
    <xdr:to>
      <xdr:col>29</xdr:col>
      <xdr:colOff>177800</xdr:colOff>
      <xdr:row>36</xdr:row>
      <xdr:rowOff>119050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145379</xdr:rowOff>
    </xdr:from>
    <xdr:to>
      <xdr:col>26</xdr:col>
      <xdr:colOff>50800</xdr:colOff>
      <xdr:row>35</xdr:row>
      <xdr:rowOff>182779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755729"/>
          <a:ext cx="698500" cy="37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27966</xdr:rowOff>
    </xdr:from>
    <xdr:to>
      <xdr:col>26</xdr:col>
      <xdr:colOff>101600</xdr:colOff>
      <xdr:row>36</xdr:row>
      <xdr:rowOff>129566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114343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6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144145</xdr:rowOff>
    </xdr:from>
    <xdr:to>
      <xdr:col>22</xdr:col>
      <xdr:colOff>114300</xdr:colOff>
      <xdr:row>35</xdr:row>
      <xdr:rowOff>182779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754495"/>
          <a:ext cx="698500" cy="38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64953</xdr:rowOff>
    </xdr:from>
    <xdr:to>
      <xdr:col>22</xdr:col>
      <xdr:colOff>165100</xdr:colOff>
      <xdr:row>36</xdr:row>
      <xdr:rowOff>166553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151330</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26736</xdr:rowOff>
    </xdr:from>
    <xdr:to>
      <xdr:col>18</xdr:col>
      <xdr:colOff>177800</xdr:colOff>
      <xdr:row>35</xdr:row>
      <xdr:rowOff>144145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637086"/>
          <a:ext cx="698500" cy="117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32903</xdr:rowOff>
    </xdr:from>
    <xdr:to>
      <xdr:col>19</xdr:col>
      <xdr:colOff>38100</xdr:colOff>
      <xdr:row>36</xdr:row>
      <xdr:rowOff>134503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119280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7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1631</xdr:rowOff>
    </xdr:from>
    <xdr:to>
      <xdr:col>15</xdr:col>
      <xdr:colOff>101600</xdr:colOff>
      <xdr:row>36</xdr:row>
      <xdr:rowOff>103231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54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88008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4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117851</xdr:rowOff>
    </xdr:from>
    <xdr:to>
      <xdr:col>29</xdr:col>
      <xdr:colOff>177800</xdr:colOff>
      <xdr:row>35</xdr:row>
      <xdr:rowOff>219451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28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305828</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7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94579</xdr:rowOff>
    </xdr:from>
    <xdr:to>
      <xdr:col>26</xdr:col>
      <xdr:colOff>101600</xdr:colOff>
      <xdr:row>35</xdr:row>
      <xdr:rowOff>196179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04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206356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73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131979</xdr:rowOff>
    </xdr:from>
    <xdr:to>
      <xdr:col>22</xdr:col>
      <xdr:colOff>165100</xdr:colOff>
      <xdr:row>35</xdr:row>
      <xdr:rowOff>233579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42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243756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51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93345</xdr:rowOff>
    </xdr:from>
    <xdr:to>
      <xdr:col>19</xdr:col>
      <xdr:colOff>38100</xdr:colOff>
      <xdr:row>35</xdr:row>
      <xdr:rowOff>194945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03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205122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47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318836</xdr:rowOff>
    </xdr:from>
    <xdr:to>
      <xdr:col>15</xdr:col>
      <xdr:colOff>101600</xdr:colOff>
      <xdr:row>35</xdr:row>
      <xdr:rowOff>77536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586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87713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35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116,907
112,457
265.69
63,674,001
61,896,737
1,583,095
27,294,753
44,754,909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77096</xdr:rowOff>
    </xdr:from>
    <xdr:to>
      <xdr:col>24</xdr:col>
      <xdr:colOff>62865</xdr:colOff>
      <xdr:row>38</xdr:row>
      <xdr:rowOff>25596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20596"/>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29423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25596</xdr:rowOff>
    </xdr:from>
    <xdr:to>
      <xdr:col>24</xdr:col>
      <xdr:colOff>152400</xdr:colOff>
      <xdr:row>38</xdr:row>
      <xdr:rowOff>25596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23773</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77096</xdr:rowOff>
    </xdr:from>
    <xdr:to>
      <xdr:col>24</xdr:col>
      <xdr:colOff>152400</xdr:colOff>
      <xdr:row>30</xdr:row>
      <xdr:rowOff>77096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2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138688</xdr:rowOff>
    </xdr:from>
    <xdr:to>
      <xdr:col>24</xdr:col>
      <xdr:colOff>63500</xdr:colOff>
      <xdr:row>37</xdr:row>
      <xdr:rowOff>36046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39438"/>
          <a:ext cx="838200" cy="24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165824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3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142947</xdr:rowOff>
    </xdr:from>
    <xdr:to>
      <xdr:col>24</xdr:col>
      <xdr:colOff>114300</xdr:colOff>
      <xdr:row>35</xdr:row>
      <xdr:rowOff>73097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36046</xdr:rowOff>
    </xdr:from>
    <xdr:to>
      <xdr:col>19</xdr:col>
      <xdr:colOff>177800</xdr:colOff>
      <xdr:row>37</xdr:row>
      <xdr:rowOff>38561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79696"/>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17936</xdr:rowOff>
    </xdr:from>
    <xdr:to>
      <xdr:col>20</xdr:col>
      <xdr:colOff>38100</xdr:colOff>
      <xdr:row>36</xdr:row>
      <xdr:rowOff>119536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136063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6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135944</xdr:rowOff>
    </xdr:from>
    <xdr:to>
      <xdr:col>15</xdr:col>
      <xdr:colOff>50800</xdr:colOff>
      <xdr:row>37</xdr:row>
      <xdr:rowOff>38561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308144"/>
          <a:ext cx="8890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38641</xdr:rowOff>
    </xdr:from>
    <xdr:to>
      <xdr:col>15</xdr:col>
      <xdr:colOff>101600</xdr:colOff>
      <xdr:row>36</xdr:row>
      <xdr:rowOff>140241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156768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8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135944</xdr:rowOff>
    </xdr:from>
    <xdr:to>
      <xdr:col>10</xdr:col>
      <xdr:colOff>114300</xdr:colOff>
      <xdr:row>37</xdr:row>
      <xdr:rowOff>85914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08144"/>
          <a:ext cx="889000" cy="12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35538</xdr:rowOff>
    </xdr:from>
    <xdr:to>
      <xdr:col>10</xdr:col>
      <xdr:colOff>165100</xdr:colOff>
      <xdr:row>36</xdr:row>
      <xdr:rowOff>137138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153665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49026</xdr:rowOff>
    </xdr:from>
    <xdr:to>
      <xdr:col>6</xdr:col>
      <xdr:colOff>38100</xdr:colOff>
      <xdr:row>36</xdr:row>
      <xdr:rowOff>150626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167153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87888</xdr:rowOff>
    </xdr:from>
    <xdr:to>
      <xdr:col>24</xdr:col>
      <xdr:colOff>114300</xdr:colOff>
      <xdr:row>36</xdr:row>
      <xdr:rowOff>18038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8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66315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6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156696</xdr:rowOff>
    </xdr:from>
    <xdr:to>
      <xdr:col>20</xdr:col>
      <xdr:colOff>38100</xdr:colOff>
      <xdr:row>37</xdr:row>
      <xdr:rowOff>86846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2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77973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2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159211</xdr:rowOff>
    </xdr:from>
    <xdr:to>
      <xdr:col>15</xdr:col>
      <xdr:colOff>101600</xdr:colOff>
      <xdr:row>37</xdr:row>
      <xdr:rowOff>89361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80488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2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85144</xdr:rowOff>
    </xdr:from>
    <xdr:to>
      <xdr:col>10</xdr:col>
      <xdr:colOff>165100</xdr:colOff>
      <xdr:row>37</xdr:row>
      <xdr:rowOff>15294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5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6421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5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35114</xdr:rowOff>
    </xdr:from>
    <xdr:to>
      <xdr:col>6</xdr:col>
      <xdr:colOff>38100</xdr:colOff>
      <xdr:row>37</xdr:row>
      <xdr:rowOff>136714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7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127840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7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138949</xdr:rowOff>
    </xdr:from>
    <xdr:to>
      <xdr:col>24</xdr:col>
      <xdr:colOff>62865</xdr:colOff>
      <xdr:row>58</xdr:row>
      <xdr:rowOff>97670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11449"/>
          <a:ext cx="1270" cy="133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101497</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97670</xdr:rowOff>
    </xdr:from>
    <xdr:to>
      <xdr:col>24</xdr:col>
      <xdr:colOff>152400</xdr:colOff>
      <xdr:row>58</xdr:row>
      <xdr:rowOff>97670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4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85626</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138949</xdr:rowOff>
    </xdr:from>
    <xdr:to>
      <xdr:col>24</xdr:col>
      <xdr:colOff>152400</xdr:colOff>
      <xdr:row>50</xdr:row>
      <xdr:rowOff>138949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1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4924</xdr:rowOff>
    </xdr:from>
    <xdr:to>
      <xdr:col>24</xdr:col>
      <xdr:colOff>63500</xdr:colOff>
      <xdr:row>54</xdr:row>
      <xdr:rowOff>126670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263224"/>
          <a:ext cx="838200" cy="12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89468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19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111041</xdr:rowOff>
    </xdr:from>
    <xdr:to>
      <xdr:col>24</xdr:col>
      <xdr:colOff>114300</xdr:colOff>
      <xdr:row>56</xdr:row>
      <xdr:rowOff>41191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113247</xdr:rowOff>
    </xdr:from>
    <xdr:to>
      <xdr:col>19</xdr:col>
      <xdr:colOff>177800</xdr:colOff>
      <xdr:row>54</xdr:row>
      <xdr:rowOff>126670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371547"/>
          <a:ext cx="889000" cy="1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111760</xdr:rowOff>
    </xdr:from>
    <xdr:to>
      <xdr:col>20</xdr:col>
      <xdr:colOff>38100</xdr:colOff>
      <xdr:row>56</xdr:row>
      <xdr:rowOff>41910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33037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63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101034</xdr:rowOff>
    </xdr:from>
    <xdr:to>
      <xdr:col>15</xdr:col>
      <xdr:colOff>50800</xdr:colOff>
      <xdr:row>54</xdr:row>
      <xdr:rowOff>113247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359334"/>
          <a:ext cx="8890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36453</xdr:rowOff>
    </xdr:from>
    <xdr:to>
      <xdr:col>15</xdr:col>
      <xdr:colOff>101600</xdr:colOff>
      <xdr:row>56</xdr:row>
      <xdr:rowOff>138053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129180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101034</xdr:rowOff>
    </xdr:from>
    <xdr:to>
      <xdr:col>10</xdr:col>
      <xdr:colOff>114300</xdr:colOff>
      <xdr:row>55</xdr:row>
      <xdr:rowOff>8059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359334"/>
          <a:ext cx="889000" cy="7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63722</xdr:rowOff>
    </xdr:from>
    <xdr:to>
      <xdr:col>10</xdr:col>
      <xdr:colOff>165100</xdr:colOff>
      <xdr:row>56</xdr:row>
      <xdr:rowOff>165322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156449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52945</xdr:rowOff>
    </xdr:from>
    <xdr:to>
      <xdr:col>6</xdr:col>
      <xdr:colOff>38100</xdr:colOff>
      <xdr:row>56</xdr:row>
      <xdr:rowOff>154545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145672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125574</xdr:rowOff>
    </xdr:from>
    <xdr:to>
      <xdr:col>24</xdr:col>
      <xdr:colOff>114300</xdr:colOff>
      <xdr:row>54</xdr:row>
      <xdr:rowOff>55724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21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148451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06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75870</xdr:rowOff>
    </xdr:from>
    <xdr:to>
      <xdr:col>20</xdr:col>
      <xdr:colOff>38100</xdr:colOff>
      <xdr:row>55</xdr:row>
      <xdr:rowOff>6020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33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22547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62447</xdr:rowOff>
    </xdr:from>
    <xdr:to>
      <xdr:col>15</xdr:col>
      <xdr:colOff>101600</xdr:colOff>
      <xdr:row>54</xdr:row>
      <xdr:rowOff>164047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32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9124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09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50234</xdr:rowOff>
    </xdr:from>
    <xdr:to>
      <xdr:col>10</xdr:col>
      <xdr:colOff>165100</xdr:colOff>
      <xdr:row>54</xdr:row>
      <xdr:rowOff>151834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30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168361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08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128709</xdr:rowOff>
    </xdr:from>
    <xdr:to>
      <xdr:col>6</xdr:col>
      <xdr:colOff>38100</xdr:colOff>
      <xdr:row>55</xdr:row>
      <xdr:rowOff>58859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38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75386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16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83366</xdr:rowOff>
    </xdr:from>
    <xdr:to>
      <xdr:col>24</xdr:col>
      <xdr:colOff>62865</xdr:colOff>
      <xdr:row>78</xdr:row>
      <xdr:rowOff>134638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1913416"/>
          <a:ext cx="1270" cy="159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138465</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11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134638</xdr:rowOff>
    </xdr:from>
    <xdr:to>
      <xdr:col>24</xdr:col>
      <xdr:colOff>152400</xdr:colOff>
      <xdr:row>78</xdr:row>
      <xdr:rowOff>134638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0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30043</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6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83366</xdr:rowOff>
    </xdr:from>
    <xdr:to>
      <xdr:col>24</xdr:col>
      <xdr:colOff>152400</xdr:colOff>
      <xdr:row>69</xdr:row>
      <xdr:rowOff>83366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19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169255</xdr:rowOff>
    </xdr:from>
    <xdr:to>
      <xdr:col>24</xdr:col>
      <xdr:colOff>63500</xdr:colOff>
      <xdr:row>76</xdr:row>
      <xdr:rowOff>14624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028005"/>
          <a:ext cx="838200" cy="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74385</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276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51508</xdr:rowOff>
    </xdr:from>
    <xdr:to>
      <xdr:col>24</xdr:col>
      <xdr:colOff>114300</xdr:colOff>
      <xdr:row>75</xdr:row>
      <xdr:rowOff>153107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2910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14624</xdr:rowOff>
    </xdr:from>
    <xdr:to>
      <xdr:col>19</xdr:col>
      <xdr:colOff>177800</xdr:colOff>
      <xdr:row>76</xdr:row>
      <xdr:rowOff>50220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908300" y="13044824"/>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61468</xdr:rowOff>
    </xdr:from>
    <xdr:to>
      <xdr:col>20</xdr:col>
      <xdr:colOff>38100</xdr:colOff>
      <xdr:row>75</xdr:row>
      <xdr:rowOff>163069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8145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26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149008</xdr:rowOff>
    </xdr:from>
    <xdr:to>
      <xdr:col>15</xdr:col>
      <xdr:colOff>50800</xdr:colOff>
      <xdr:row>76</xdr:row>
      <xdr:rowOff>50220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2019300" y="13007758"/>
          <a:ext cx="889000" cy="7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39915</xdr:rowOff>
    </xdr:from>
    <xdr:to>
      <xdr:col>15</xdr:col>
      <xdr:colOff>101600</xdr:colOff>
      <xdr:row>75</xdr:row>
      <xdr:rowOff>141515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158042</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59690</xdr:rowOff>
    </xdr:from>
    <xdr:to>
      <xdr:col>10</xdr:col>
      <xdr:colOff>114300</xdr:colOff>
      <xdr:row>75</xdr:row>
      <xdr:rowOff>149008</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a:off x="1130300" y="12918440"/>
          <a:ext cx="889000" cy="8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55426</xdr:rowOff>
    </xdr:from>
    <xdr:to>
      <xdr:col>10</xdr:col>
      <xdr:colOff>165100</xdr:colOff>
      <xdr:row>75</xdr:row>
      <xdr:rowOff>157026</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2103</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41711</xdr:rowOff>
    </xdr:from>
    <xdr:to>
      <xdr:col>6</xdr:col>
      <xdr:colOff>38100</xdr:colOff>
      <xdr:row>75</xdr:row>
      <xdr:rowOff>143311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134438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118455</xdr:rowOff>
    </xdr:from>
    <xdr:to>
      <xdr:col>24</xdr:col>
      <xdr:colOff>114300</xdr:colOff>
      <xdr:row>76</xdr:row>
      <xdr:rowOff>48605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29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96882</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295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135273</xdr:rowOff>
    </xdr:from>
    <xdr:to>
      <xdr:col>20</xdr:col>
      <xdr:colOff>38100</xdr:colOff>
      <xdr:row>76</xdr:row>
      <xdr:rowOff>65422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29940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56551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0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170870</xdr:rowOff>
    </xdr:from>
    <xdr:to>
      <xdr:col>15</xdr:col>
      <xdr:colOff>101600</xdr:colOff>
      <xdr:row>76</xdr:row>
      <xdr:rowOff>101020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0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92147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12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98207</xdr:rowOff>
    </xdr:from>
    <xdr:to>
      <xdr:col>10</xdr:col>
      <xdr:colOff>165100</xdr:colOff>
      <xdr:row>76</xdr:row>
      <xdr:rowOff>28358</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29569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19485</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04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8890</xdr:rowOff>
    </xdr:from>
    <xdr:to>
      <xdr:col>6</xdr:col>
      <xdr:colOff>38100</xdr:colOff>
      <xdr:row>75</xdr:row>
      <xdr:rowOff>110490</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286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127017</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264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149530</xdr:rowOff>
    </xdr:from>
    <xdr:to>
      <xdr:col>24</xdr:col>
      <xdr:colOff>62865</xdr:colOff>
      <xdr:row>98</xdr:row>
      <xdr:rowOff>63615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80030"/>
          <a:ext cx="1270" cy="128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67442</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86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63615</xdr:rowOff>
    </xdr:from>
    <xdr:to>
      <xdr:col>24</xdr:col>
      <xdr:colOff>152400</xdr:colOff>
      <xdr:row>98</xdr:row>
      <xdr:rowOff>63615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86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96207</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5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149530</xdr:rowOff>
    </xdr:from>
    <xdr:to>
      <xdr:col>24</xdr:col>
      <xdr:colOff>152400</xdr:colOff>
      <xdr:row>90</xdr:row>
      <xdr:rowOff>149530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8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140652</xdr:rowOff>
    </xdr:from>
    <xdr:to>
      <xdr:col>24</xdr:col>
      <xdr:colOff>63500</xdr:colOff>
      <xdr:row>98</xdr:row>
      <xdr:rowOff>34964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599852"/>
          <a:ext cx="838200" cy="23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148734</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09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125857</xdr:rowOff>
    </xdr:from>
    <xdr:to>
      <xdr:col>24</xdr:col>
      <xdr:colOff>114300</xdr:colOff>
      <xdr:row>95</xdr:row>
      <xdr:rowOff>56007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24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34964</xdr:rowOff>
    </xdr:from>
    <xdr:to>
      <xdr:col>19</xdr:col>
      <xdr:colOff>177800</xdr:colOff>
      <xdr:row>99</xdr:row>
      <xdr:rowOff>51879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837064"/>
          <a:ext cx="889000" cy="18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100445</xdr:rowOff>
    </xdr:from>
    <xdr:to>
      <xdr:col>20</xdr:col>
      <xdr:colOff>38100</xdr:colOff>
      <xdr:row>96</xdr:row>
      <xdr:rowOff>30595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47122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16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51879</xdr:rowOff>
    </xdr:from>
    <xdr:to>
      <xdr:col>15</xdr:col>
      <xdr:colOff>50800</xdr:colOff>
      <xdr:row>99</xdr:row>
      <xdr:rowOff>75958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7025429"/>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135268</xdr:rowOff>
    </xdr:from>
    <xdr:to>
      <xdr:col>15</xdr:col>
      <xdr:colOff>101600</xdr:colOff>
      <xdr:row>97</xdr:row>
      <xdr:rowOff>65418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81945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3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75958</xdr:rowOff>
    </xdr:from>
    <xdr:to>
      <xdr:col>10</xdr:col>
      <xdr:colOff>114300</xdr:colOff>
      <xdr:row>99</xdr:row>
      <xdr:rowOff>125146</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7049508"/>
          <a:ext cx="889000" cy="4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131687</xdr:rowOff>
    </xdr:from>
    <xdr:to>
      <xdr:col>10</xdr:col>
      <xdr:colOff>165100</xdr:colOff>
      <xdr:row>97</xdr:row>
      <xdr:rowOff>61837</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78364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36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151688</xdr:rowOff>
    </xdr:from>
    <xdr:to>
      <xdr:col>6</xdr:col>
      <xdr:colOff>38100</xdr:colOff>
      <xdr:row>97</xdr:row>
      <xdr:rowOff>81838</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98365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38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89852</xdr:rowOff>
    </xdr:from>
    <xdr:to>
      <xdr:col>24</xdr:col>
      <xdr:colOff>114300</xdr:colOff>
      <xdr:row>97</xdr:row>
      <xdr:rowOff>20002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54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68279</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52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155614</xdr:rowOff>
    </xdr:from>
    <xdr:to>
      <xdr:col>20</xdr:col>
      <xdr:colOff>38100</xdr:colOff>
      <xdr:row>98</xdr:row>
      <xdr:rowOff>85764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78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76891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87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1079</xdr:rowOff>
    </xdr:from>
    <xdr:to>
      <xdr:col>15</xdr:col>
      <xdr:colOff>101600</xdr:colOff>
      <xdr:row>99</xdr:row>
      <xdr:rowOff>102679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97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93806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706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25158</xdr:rowOff>
    </xdr:from>
    <xdr:to>
      <xdr:col>10</xdr:col>
      <xdr:colOff>165100</xdr:colOff>
      <xdr:row>99</xdr:row>
      <xdr:rowOff>126758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99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117885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709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74346</xdr:rowOff>
    </xdr:from>
    <xdr:to>
      <xdr:col>6</xdr:col>
      <xdr:colOff>38100</xdr:colOff>
      <xdr:row>100</xdr:row>
      <xdr:rowOff>4496</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704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167073</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714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133936</xdr:rowOff>
    </xdr:from>
    <xdr:to>
      <xdr:col>54</xdr:col>
      <xdr:colOff>189865</xdr:colOff>
      <xdr:row>36</xdr:row>
      <xdr:rowOff>101040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277436"/>
          <a:ext cx="1270" cy="995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104867</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2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101040</xdr:rowOff>
    </xdr:from>
    <xdr:to>
      <xdr:col>55</xdr:col>
      <xdr:colOff>88900</xdr:colOff>
      <xdr:row>36</xdr:row>
      <xdr:rowOff>101040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27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80613</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05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133936</xdr:rowOff>
    </xdr:from>
    <xdr:to>
      <xdr:col>55</xdr:col>
      <xdr:colOff>88900</xdr:colOff>
      <xdr:row>30</xdr:row>
      <xdr:rowOff>133936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27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123187</xdr:rowOff>
    </xdr:from>
    <xdr:to>
      <xdr:col>55</xdr:col>
      <xdr:colOff>0</xdr:colOff>
      <xdr:row>38</xdr:row>
      <xdr:rowOff>74991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123937"/>
          <a:ext cx="838200" cy="46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84213</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84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105786</xdr:rowOff>
    </xdr:from>
    <xdr:to>
      <xdr:col>55</xdr:col>
      <xdr:colOff>50800</xdr:colOff>
      <xdr:row>36</xdr:row>
      <xdr:rowOff>35936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74991</xdr:rowOff>
    </xdr:from>
    <xdr:to>
      <xdr:col>50</xdr:col>
      <xdr:colOff>114300</xdr:colOff>
      <xdr:row>38</xdr:row>
      <xdr:rowOff>77521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590091"/>
          <a:ext cx="889000" cy="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10414</xdr:rowOff>
    </xdr:from>
    <xdr:to>
      <xdr:col>50</xdr:col>
      <xdr:colOff>165100</xdr:colOff>
      <xdr:row>38</xdr:row>
      <xdr:rowOff>112014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128541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3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77521</xdr:rowOff>
    </xdr:from>
    <xdr:to>
      <xdr:col>45</xdr:col>
      <xdr:colOff>177800</xdr:colOff>
      <xdr:row>38</xdr:row>
      <xdr:rowOff>83369</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592621"/>
          <a:ext cx="889000" cy="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21406</xdr:rowOff>
    </xdr:from>
    <xdr:to>
      <xdr:col>46</xdr:col>
      <xdr:colOff>38100</xdr:colOff>
      <xdr:row>38</xdr:row>
      <xdr:rowOff>123006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5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139533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3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77403</xdr:rowOff>
    </xdr:from>
    <xdr:to>
      <xdr:col>41</xdr:col>
      <xdr:colOff>50800</xdr:colOff>
      <xdr:row>38</xdr:row>
      <xdr:rowOff>83369</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592503"/>
          <a:ext cx="8890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28363</xdr:rowOff>
    </xdr:from>
    <xdr:to>
      <xdr:col>41</xdr:col>
      <xdr:colOff>101600</xdr:colOff>
      <xdr:row>38</xdr:row>
      <xdr:rowOff>129963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5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146490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31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28092</xdr:rowOff>
    </xdr:from>
    <xdr:to>
      <xdr:col>36</xdr:col>
      <xdr:colOff>165100</xdr:colOff>
      <xdr:row>38</xdr:row>
      <xdr:rowOff>129692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120819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63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72387</xdr:rowOff>
    </xdr:from>
    <xdr:to>
      <xdr:col>55</xdr:col>
      <xdr:colOff>50800</xdr:colOff>
      <xdr:row>36</xdr:row>
      <xdr:rowOff>2537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07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95264</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92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24191</xdr:rowOff>
    </xdr:from>
    <xdr:to>
      <xdr:col>50</xdr:col>
      <xdr:colOff>165100</xdr:colOff>
      <xdr:row>38</xdr:row>
      <xdr:rowOff>125791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53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116918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63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26721</xdr:rowOff>
    </xdr:from>
    <xdr:to>
      <xdr:col>46</xdr:col>
      <xdr:colOff>38100</xdr:colOff>
      <xdr:row>38</xdr:row>
      <xdr:rowOff>128321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54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119448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63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32569</xdr:rowOff>
    </xdr:from>
    <xdr:to>
      <xdr:col>41</xdr:col>
      <xdr:colOff>101600</xdr:colOff>
      <xdr:row>38</xdr:row>
      <xdr:rowOff>134169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54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125296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64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26603</xdr:rowOff>
    </xdr:from>
    <xdr:to>
      <xdr:col>36</xdr:col>
      <xdr:colOff>165100</xdr:colOff>
      <xdr:row>38</xdr:row>
      <xdr:rowOff>128203</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54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144730</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31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69947</xdr:rowOff>
    </xdr:from>
    <xdr:to>
      <xdr:col>54</xdr:col>
      <xdr:colOff>189865</xdr:colOff>
      <xdr:row>58</xdr:row>
      <xdr:rowOff>104256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13897"/>
          <a:ext cx="1270" cy="123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108083</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104256</xdr:rowOff>
    </xdr:from>
    <xdr:to>
      <xdr:col>55</xdr:col>
      <xdr:colOff>88900</xdr:colOff>
      <xdr:row>58</xdr:row>
      <xdr:rowOff>104256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4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16624</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58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69947</xdr:rowOff>
    </xdr:from>
    <xdr:to>
      <xdr:col>55</xdr:col>
      <xdr:colOff>88900</xdr:colOff>
      <xdr:row>51</xdr:row>
      <xdr:rowOff>69947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1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147758</xdr:rowOff>
    </xdr:from>
    <xdr:to>
      <xdr:col>55</xdr:col>
      <xdr:colOff>0</xdr:colOff>
      <xdr:row>57</xdr:row>
      <xdr:rowOff>166644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920408"/>
          <a:ext cx="838200" cy="1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100032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872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121605</xdr:rowOff>
    </xdr:from>
    <xdr:to>
      <xdr:col>55</xdr:col>
      <xdr:colOff>50800</xdr:colOff>
      <xdr:row>58</xdr:row>
      <xdr:rowOff>51755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9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156285</xdr:rowOff>
    </xdr:from>
    <xdr:to>
      <xdr:col>50</xdr:col>
      <xdr:colOff>114300</xdr:colOff>
      <xdr:row>57</xdr:row>
      <xdr:rowOff>166644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928935"/>
          <a:ext cx="889000" cy="1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83783</xdr:rowOff>
    </xdr:from>
    <xdr:to>
      <xdr:col>50</xdr:col>
      <xdr:colOff>165100</xdr:colOff>
      <xdr:row>58</xdr:row>
      <xdr:rowOff>13933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30460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63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151861</xdr:rowOff>
    </xdr:from>
    <xdr:to>
      <xdr:col>45</xdr:col>
      <xdr:colOff>177800</xdr:colOff>
      <xdr:row>57</xdr:row>
      <xdr:rowOff>156285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924511"/>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159758</xdr:rowOff>
    </xdr:from>
    <xdr:to>
      <xdr:col>46</xdr:col>
      <xdr:colOff>38100</xdr:colOff>
      <xdr:row>58</xdr:row>
      <xdr:rowOff>89908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93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81035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1002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135902</xdr:rowOff>
    </xdr:from>
    <xdr:to>
      <xdr:col>41</xdr:col>
      <xdr:colOff>50800</xdr:colOff>
      <xdr:row>57</xdr:row>
      <xdr:rowOff>151861</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908552"/>
          <a:ext cx="889000" cy="1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137257</xdr:rowOff>
    </xdr:from>
    <xdr:to>
      <xdr:col>41</xdr:col>
      <xdr:colOff>101600</xdr:colOff>
      <xdr:row>58</xdr:row>
      <xdr:rowOff>67407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58534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1000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95541</xdr:rowOff>
    </xdr:from>
    <xdr:to>
      <xdr:col>36</xdr:col>
      <xdr:colOff>165100</xdr:colOff>
      <xdr:row>58</xdr:row>
      <xdr:rowOff>25691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16818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96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96958</xdr:rowOff>
    </xdr:from>
    <xdr:to>
      <xdr:col>55</xdr:col>
      <xdr:colOff>50800</xdr:colOff>
      <xdr:row>58</xdr:row>
      <xdr:rowOff>27108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119835</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72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115844</xdr:rowOff>
    </xdr:from>
    <xdr:to>
      <xdr:col>50</xdr:col>
      <xdr:colOff>165100</xdr:colOff>
      <xdr:row>58</xdr:row>
      <xdr:rowOff>45994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88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37121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98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105485</xdr:rowOff>
    </xdr:from>
    <xdr:to>
      <xdr:col>46</xdr:col>
      <xdr:colOff>38100</xdr:colOff>
      <xdr:row>58</xdr:row>
      <xdr:rowOff>35635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8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52162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65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101061</xdr:rowOff>
    </xdr:from>
    <xdr:to>
      <xdr:col>41</xdr:col>
      <xdr:colOff>101600</xdr:colOff>
      <xdr:row>58</xdr:row>
      <xdr:rowOff>31211</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7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47738</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64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85102</xdr:rowOff>
    </xdr:from>
    <xdr:to>
      <xdr:col>36</xdr:col>
      <xdr:colOff>165100</xdr:colOff>
      <xdr:row>58</xdr:row>
      <xdr:rowOff>15252</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85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31779</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63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72377</xdr:rowOff>
    </xdr:from>
    <xdr:to>
      <xdr:col>54</xdr:col>
      <xdr:colOff>189865</xdr:colOff>
      <xdr:row>78</xdr:row>
      <xdr:rowOff>138384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45327"/>
          <a:ext cx="1270" cy="126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142211</xdr:rowOff>
    </xdr:from>
    <xdr:ext cx="378565"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1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138384</xdr:rowOff>
    </xdr:from>
    <xdr:to>
      <xdr:col>55</xdr:col>
      <xdr:colOff>88900</xdr:colOff>
      <xdr:row>78</xdr:row>
      <xdr:rowOff>138384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1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19054</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72377</xdr:rowOff>
    </xdr:from>
    <xdr:to>
      <xdr:col>55</xdr:col>
      <xdr:colOff>88900</xdr:colOff>
      <xdr:row>71</xdr:row>
      <xdr:rowOff>72377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4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21820</xdr:rowOff>
    </xdr:from>
    <xdr:to>
      <xdr:col>55</xdr:col>
      <xdr:colOff>0</xdr:colOff>
      <xdr:row>78</xdr:row>
      <xdr:rowOff>41818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394920"/>
          <a:ext cx="838200" cy="1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166664</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368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16787</xdr:rowOff>
    </xdr:from>
    <xdr:to>
      <xdr:col>55</xdr:col>
      <xdr:colOff>50800</xdr:colOff>
      <xdr:row>78</xdr:row>
      <xdr:rowOff>118387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41818</xdr:rowOff>
    </xdr:from>
    <xdr:to>
      <xdr:col>50</xdr:col>
      <xdr:colOff>114300</xdr:colOff>
      <xdr:row>78</xdr:row>
      <xdr:rowOff>86751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414918"/>
          <a:ext cx="889000" cy="4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149547</xdr:rowOff>
    </xdr:from>
    <xdr:to>
      <xdr:col>50</xdr:col>
      <xdr:colOff>165100</xdr:colOff>
      <xdr:row>78</xdr:row>
      <xdr:rowOff>79697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96224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2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70261</xdr:rowOff>
    </xdr:from>
    <xdr:to>
      <xdr:col>45</xdr:col>
      <xdr:colOff>177800</xdr:colOff>
      <xdr:row>78</xdr:row>
      <xdr:rowOff>86751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443361"/>
          <a:ext cx="889000" cy="1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30333</xdr:rowOff>
    </xdr:from>
    <xdr:to>
      <xdr:col>46</xdr:col>
      <xdr:colOff>38100</xdr:colOff>
      <xdr:row>78</xdr:row>
      <xdr:rowOff>131933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148460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7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70261</xdr:rowOff>
    </xdr:from>
    <xdr:to>
      <xdr:col>41</xdr:col>
      <xdr:colOff>50800</xdr:colOff>
      <xdr:row>78</xdr:row>
      <xdr:rowOff>100417</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443361"/>
          <a:ext cx="889000" cy="3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42120</xdr:rowOff>
    </xdr:from>
    <xdr:to>
      <xdr:col>41</xdr:col>
      <xdr:colOff>101600</xdr:colOff>
      <xdr:row>78</xdr:row>
      <xdr:rowOff>143720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134847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50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155222</xdr:rowOff>
    </xdr:from>
    <xdr:to>
      <xdr:col>36</xdr:col>
      <xdr:colOff>165100</xdr:colOff>
      <xdr:row>78</xdr:row>
      <xdr:rowOff>85372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101899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142470</xdr:rowOff>
    </xdr:from>
    <xdr:to>
      <xdr:col>55</xdr:col>
      <xdr:colOff>50800</xdr:colOff>
      <xdr:row>78</xdr:row>
      <xdr:rowOff>72620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34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101847</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13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162468</xdr:rowOff>
    </xdr:from>
    <xdr:to>
      <xdr:col>50</xdr:col>
      <xdr:colOff>165100</xdr:colOff>
      <xdr:row>78</xdr:row>
      <xdr:rowOff>92618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36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83745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345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35951</xdr:rowOff>
    </xdr:from>
    <xdr:to>
      <xdr:col>46</xdr:col>
      <xdr:colOff>38100</xdr:colOff>
      <xdr:row>78</xdr:row>
      <xdr:rowOff>137551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0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128678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350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19461</xdr:rowOff>
    </xdr:from>
    <xdr:to>
      <xdr:col>41</xdr:col>
      <xdr:colOff>101600</xdr:colOff>
      <xdr:row>78</xdr:row>
      <xdr:rowOff>121061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39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137588</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1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49617</xdr:rowOff>
    </xdr:from>
    <xdr:to>
      <xdr:col>36</xdr:col>
      <xdr:colOff>165100</xdr:colOff>
      <xdr:row>78</xdr:row>
      <xdr:rowOff>151217</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2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142344</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96120</xdr:rowOff>
    </xdr:from>
    <xdr:to>
      <xdr:col>54</xdr:col>
      <xdr:colOff>189865</xdr:colOff>
      <xdr:row>99</xdr:row>
      <xdr:rowOff>20779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26620"/>
          <a:ext cx="1270" cy="146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24606</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20779</xdr:rowOff>
    </xdr:from>
    <xdr:to>
      <xdr:col>55</xdr:col>
      <xdr:colOff>88900</xdr:colOff>
      <xdr:row>99</xdr:row>
      <xdr:rowOff>20779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94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42797</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96120</xdr:rowOff>
    </xdr:from>
    <xdr:to>
      <xdr:col>55</xdr:col>
      <xdr:colOff>88900</xdr:colOff>
      <xdr:row>90</xdr:row>
      <xdr:rowOff>96120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2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105001</xdr:rowOff>
    </xdr:from>
    <xdr:to>
      <xdr:col>55</xdr:col>
      <xdr:colOff>0</xdr:colOff>
      <xdr:row>97</xdr:row>
      <xdr:rowOff>123078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735651"/>
          <a:ext cx="838200" cy="1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69307</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57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46430</xdr:rowOff>
    </xdr:from>
    <xdr:to>
      <xdr:col>55</xdr:col>
      <xdr:colOff>50800</xdr:colOff>
      <xdr:row>96</xdr:row>
      <xdr:rowOff>148030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0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30234</xdr:rowOff>
    </xdr:from>
    <xdr:to>
      <xdr:col>50</xdr:col>
      <xdr:colOff>114300</xdr:colOff>
      <xdr:row>97</xdr:row>
      <xdr:rowOff>123078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660884"/>
          <a:ext cx="889000" cy="9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114488</xdr:rowOff>
    </xdr:from>
    <xdr:to>
      <xdr:col>50</xdr:col>
      <xdr:colOff>165100</xdr:colOff>
      <xdr:row>97</xdr:row>
      <xdr:rowOff>44638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7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61165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34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55837</xdr:rowOff>
    </xdr:from>
    <xdr:to>
      <xdr:col>45</xdr:col>
      <xdr:colOff>177800</xdr:colOff>
      <xdr:row>97</xdr:row>
      <xdr:rowOff>30234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515037"/>
          <a:ext cx="889000" cy="1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20762</xdr:rowOff>
    </xdr:from>
    <xdr:to>
      <xdr:col>46</xdr:col>
      <xdr:colOff>38100</xdr:colOff>
      <xdr:row>97</xdr:row>
      <xdr:rowOff>122362</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65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113489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74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135013</xdr:rowOff>
    </xdr:from>
    <xdr:to>
      <xdr:col>41</xdr:col>
      <xdr:colOff>50800</xdr:colOff>
      <xdr:row>96</xdr:row>
      <xdr:rowOff>55837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422763"/>
          <a:ext cx="889000" cy="9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31310</xdr:rowOff>
    </xdr:from>
    <xdr:to>
      <xdr:col>41</xdr:col>
      <xdr:colOff>101600</xdr:colOff>
      <xdr:row>96</xdr:row>
      <xdr:rowOff>132910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124037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58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135665</xdr:rowOff>
    </xdr:from>
    <xdr:to>
      <xdr:col>36</xdr:col>
      <xdr:colOff>165100</xdr:colOff>
      <xdr:row>97</xdr:row>
      <xdr:rowOff>65815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56942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54201</xdr:rowOff>
    </xdr:from>
    <xdr:to>
      <xdr:col>55</xdr:col>
      <xdr:colOff>50800</xdr:colOff>
      <xdr:row>97</xdr:row>
      <xdr:rowOff>155801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68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32628</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66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72278</xdr:rowOff>
    </xdr:from>
    <xdr:to>
      <xdr:col>50</xdr:col>
      <xdr:colOff>165100</xdr:colOff>
      <xdr:row>98</xdr:row>
      <xdr:rowOff>2428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70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165005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79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150884</xdr:rowOff>
    </xdr:from>
    <xdr:to>
      <xdr:col>46</xdr:col>
      <xdr:colOff>38100</xdr:colOff>
      <xdr:row>97</xdr:row>
      <xdr:rowOff>81034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6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97561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38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5037</xdr:rowOff>
    </xdr:from>
    <xdr:to>
      <xdr:col>41</xdr:col>
      <xdr:colOff>101600</xdr:colOff>
      <xdr:row>96</xdr:row>
      <xdr:rowOff>106637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46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123164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23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84213</xdr:rowOff>
    </xdr:from>
    <xdr:to>
      <xdr:col>36</xdr:col>
      <xdr:colOff>165100</xdr:colOff>
      <xdr:row>96</xdr:row>
      <xdr:rowOff>14363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37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30890</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14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142037</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85537"/>
          <a:ext cx="1269" cy="144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76661</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63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88714</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6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142037</xdr:rowOff>
    </xdr:from>
    <xdr:to>
      <xdr:col>86</xdr:col>
      <xdr:colOff>25400</xdr:colOff>
      <xdr:row>30</xdr:row>
      <xdr:rowOff>142037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8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13703</xdr:rowOff>
    </xdr:from>
    <xdr:to>
      <xdr:col>85</xdr:col>
      <xdr:colOff>127000</xdr:colOff>
      <xdr:row>39</xdr:row>
      <xdr:rowOff>18745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700253"/>
          <a:ext cx="838200" cy="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121111</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636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142684</xdr:rowOff>
    </xdr:from>
    <xdr:to>
      <xdr:col>85</xdr:col>
      <xdr:colOff>177800</xdr:colOff>
      <xdr:row>39</xdr:row>
      <xdr:rowOff>72834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5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18745</xdr:rowOff>
    </xdr:from>
    <xdr:to>
      <xdr:col>81</xdr:col>
      <xdr:colOff>50800</xdr:colOff>
      <xdr:row>39</xdr:row>
      <xdr:rowOff>26936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705295"/>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80759</xdr:rowOff>
    </xdr:from>
    <xdr:to>
      <xdr:col>81</xdr:col>
      <xdr:colOff>101600</xdr:colOff>
      <xdr:row>39</xdr:row>
      <xdr:rowOff>10909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27436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37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26936</xdr:rowOff>
    </xdr:from>
    <xdr:to>
      <xdr:col>76</xdr:col>
      <xdr:colOff>114300</xdr:colOff>
      <xdr:row>39</xdr:row>
      <xdr:rowOff>28816</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713486"/>
          <a:ext cx="889000" cy="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148641</xdr:rowOff>
    </xdr:from>
    <xdr:to>
      <xdr:col>76</xdr:col>
      <xdr:colOff>165100</xdr:colOff>
      <xdr:row>39</xdr:row>
      <xdr:rowOff>78791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6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69918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75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28816</xdr:rowOff>
    </xdr:from>
    <xdr:to>
      <xdr:col>71</xdr:col>
      <xdr:colOff>177800</xdr:colOff>
      <xdr:row>39</xdr:row>
      <xdr:rowOff>29693</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715366"/>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80027</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766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107150</xdr:rowOff>
    </xdr:from>
    <xdr:to>
      <xdr:col>67</xdr:col>
      <xdr:colOff>101600</xdr:colOff>
      <xdr:row>39</xdr:row>
      <xdr:rowOff>37300</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53827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9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134353</xdr:rowOff>
    </xdr:from>
    <xdr:to>
      <xdr:col>85</xdr:col>
      <xdr:colOff>177800</xdr:colOff>
      <xdr:row>39</xdr:row>
      <xdr:rowOff>64503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4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93730</xdr:rowOff>
    </xdr:from>
    <xdr:ext cx="469744"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43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139395</xdr:rowOff>
    </xdr:from>
    <xdr:to>
      <xdr:col>81</xdr:col>
      <xdr:colOff>101600</xdr:colOff>
      <xdr:row>39</xdr:row>
      <xdr:rowOff>69545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5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60672</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74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147586</xdr:rowOff>
    </xdr:from>
    <xdr:to>
      <xdr:col>76</xdr:col>
      <xdr:colOff>165100</xdr:colOff>
      <xdr:row>39</xdr:row>
      <xdr:rowOff>77736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6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94264</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43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149466</xdr:rowOff>
    </xdr:from>
    <xdr:to>
      <xdr:col>72</xdr:col>
      <xdr:colOff>38100</xdr:colOff>
      <xdr:row>39</xdr:row>
      <xdr:rowOff>79616</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6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96143</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43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150343</xdr:rowOff>
    </xdr:from>
    <xdr:to>
      <xdr:col>67</xdr:col>
      <xdr:colOff>101600</xdr:colOff>
      <xdr:row>39</xdr:row>
      <xdr:rowOff>80493</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6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71620</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75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20142</xdr:rowOff>
    </xdr:from>
    <xdr:to>
      <xdr:col>85</xdr:col>
      <xdr:colOff>126364</xdr:colOff>
      <xdr:row>77</xdr:row>
      <xdr:rowOff>51529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21642"/>
          <a:ext cx="1269" cy="123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55356</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2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51529</xdr:rowOff>
    </xdr:from>
    <xdr:to>
      <xdr:col>86</xdr:col>
      <xdr:colOff>25400</xdr:colOff>
      <xdr:row>77</xdr:row>
      <xdr:rowOff>51529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253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138269</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20142</xdr:rowOff>
    </xdr:from>
    <xdr:to>
      <xdr:col>86</xdr:col>
      <xdr:colOff>25400</xdr:colOff>
      <xdr:row>70</xdr:row>
      <xdr:rowOff>20142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122738</xdr:rowOff>
    </xdr:from>
    <xdr:to>
      <xdr:col>85</xdr:col>
      <xdr:colOff>127000</xdr:colOff>
      <xdr:row>72</xdr:row>
      <xdr:rowOff>145964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467138"/>
          <a:ext cx="838200" cy="2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92290</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608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113863</xdr:rowOff>
    </xdr:from>
    <xdr:to>
      <xdr:col>85</xdr:col>
      <xdr:colOff>177800</xdr:colOff>
      <xdr:row>74</xdr:row>
      <xdr:rowOff>44013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6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122738</xdr:rowOff>
    </xdr:from>
    <xdr:to>
      <xdr:col>81</xdr:col>
      <xdr:colOff>50800</xdr:colOff>
      <xdr:row>72</xdr:row>
      <xdr:rowOff>163085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467138"/>
          <a:ext cx="889000" cy="4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127282</xdr:rowOff>
    </xdr:from>
    <xdr:to>
      <xdr:col>81</xdr:col>
      <xdr:colOff>101600</xdr:colOff>
      <xdr:row>74</xdr:row>
      <xdr:rowOff>57432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48559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73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157645</xdr:rowOff>
    </xdr:from>
    <xdr:to>
      <xdr:col>76</xdr:col>
      <xdr:colOff>114300</xdr:colOff>
      <xdr:row>72</xdr:row>
      <xdr:rowOff>163085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2502045"/>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151262</xdr:rowOff>
    </xdr:from>
    <xdr:to>
      <xdr:col>76</xdr:col>
      <xdr:colOff>165100</xdr:colOff>
      <xdr:row>74</xdr:row>
      <xdr:rowOff>81412</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72539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7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151678</xdr:rowOff>
    </xdr:from>
    <xdr:to>
      <xdr:col>71</xdr:col>
      <xdr:colOff>177800</xdr:colOff>
      <xdr:row>72</xdr:row>
      <xdr:rowOff>157645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2496078"/>
          <a:ext cx="8890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135603</xdr:rowOff>
    </xdr:from>
    <xdr:to>
      <xdr:col>72</xdr:col>
      <xdr:colOff>38100</xdr:colOff>
      <xdr:row>74</xdr:row>
      <xdr:rowOff>65753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56880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7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112423</xdr:rowOff>
    </xdr:from>
    <xdr:to>
      <xdr:col>67</xdr:col>
      <xdr:colOff>101600</xdr:colOff>
      <xdr:row>74</xdr:row>
      <xdr:rowOff>42573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33700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95164</xdr:rowOff>
    </xdr:from>
    <xdr:to>
      <xdr:col>85</xdr:col>
      <xdr:colOff>177800</xdr:colOff>
      <xdr:row>73</xdr:row>
      <xdr:rowOff>25314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43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118041</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29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71938</xdr:rowOff>
    </xdr:from>
    <xdr:to>
      <xdr:col>81</xdr:col>
      <xdr:colOff>101600</xdr:colOff>
      <xdr:row>73</xdr:row>
      <xdr:rowOff>2088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41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18615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1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112285</xdr:rowOff>
    </xdr:from>
    <xdr:to>
      <xdr:col>76</xdr:col>
      <xdr:colOff>165100</xdr:colOff>
      <xdr:row>73</xdr:row>
      <xdr:rowOff>42435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4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58962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23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106845</xdr:rowOff>
    </xdr:from>
    <xdr:to>
      <xdr:col>72</xdr:col>
      <xdr:colOff>38100</xdr:colOff>
      <xdr:row>73</xdr:row>
      <xdr:rowOff>36995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4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53522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2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100878</xdr:rowOff>
    </xdr:from>
    <xdr:to>
      <xdr:col>67</xdr:col>
      <xdr:colOff>101600</xdr:colOff>
      <xdr:row>73</xdr:row>
      <xdr:rowOff>31028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44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47555</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22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143861</xdr:rowOff>
    </xdr:from>
    <xdr:to>
      <xdr:col>85</xdr:col>
      <xdr:colOff>126364</xdr:colOff>
      <xdr:row>98</xdr:row>
      <xdr:rowOff>101592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74361"/>
          <a:ext cx="1269" cy="1329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105419</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0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101592</xdr:rowOff>
    </xdr:from>
    <xdr:to>
      <xdr:col>86</xdr:col>
      <xdr:colOff>25400</xdr:colOff>
      <xdr:row>98</xdr:row>
      <xdr:rowOff>101592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0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90538</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4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143861</xdr:rowOff>
    </xdr:from>
    <xdr:to>
      <xdr:col>86</xdr:col>
      <xdr:colOff>25400</xdr:colOff>
      <xdr:row>90</xdr:row>
      <xdr:rowOff>143861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74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98895</xdr:rowOff>
    </xdr:from>
    <xdr:to>
      <xdr:col>85</xdr:col>
      <xdr:colOff>127000</xdr:colOff>
      <xdr:row>98</xdr:row>
      <xdr:rowOff>105181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00995"/>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156835</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44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133958</xdr:rowOff>
    </xdr:from>
    <xdr:to>
      <xdr:col>85</xdr:col>
      <xdr:colOff>177800</xdr:colOff>
      <xdr:row>97</xdr:row>
      <xdr:rowOff>64108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9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105181</xdr:rowOff>
    </xdr:from>
    <xdr:to>
      <xdr:col>81</xdr:col>
      <xdr:colOff>50800</xdr:colOff>
      <xdr:row>98</xdr:row>
      <xdr:rowOff>108359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907281"/>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80876</xdr:rowOff>
    </xdr:from>
    <xdr:to>
      <xdr:col>81</xdr:col>
      <xdr:colOff>101600</xdr:colOff>
      <xdr:row>96</xdr:row>
      <xdr:rowOff>11026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3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27553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1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102643</xdr:rowOff>
    </xdr:from>
    <xdr:to>
      <xdr:col>76</xdr:col>
      <xdr:colOff>114300</xdr:colOff>
      <xdr:row>98</xdr:row>
      <xdr:rowOff>108359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904743"/>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19658</xdr:rowOff>
    </xdr:from>
    <xdr:to>
      <xdr:col>76</xdr:col>
      <xdr:colOff>165100</xdr:colOff>
      <xdr:row>97</xdr:row>
      <xdr:rowOff>121258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137785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2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75532</xdr:rowOff>
    </xdr:from>
    <xdr:to>
      <xdr:col>71</xdr:col>
      <xdr:colOff>177800</xdr:colOff>
      <xdr:row>98</xdr:row>
      <xdr:rowOff>102643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877632"/>
          <a:ext cx="889000" cy="2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162669</xdr:rowOff>
    </xdr:from>
    <xdr:to>
      <xdr:col>72</xdr:col>
      <xdr:colOff>38100</xdr:colOff>
      <xdr:row>97</xdr:row>
      <xdr:rowOff>92819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2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109346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39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145752</xdr:rowOff>
    </xdr:from>
    <xdr:to>
      <xdr:col>67</xdr:col>
      <xdr:colOff>101600</xdr:colOff>
      <xdr:row>96</xdr:row>
      <xdr:rowOff>75902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43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92429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2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48095</xdr:rowOff>
    </xdr:from>
    <xdr:to>
      <xdr:col>85</xdr:col>
      <xdr:colOff>177800</xdr:colOff>
      <xdr:row>98</xdr:row>
      <xdr:rowOff>149695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134472</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6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54381</xdr:rowOff>
    </xdr:from>
    <xdr:to>
      <xdr:col>81</xdr:col>
      <xdr:colOff>101600</xdr:colOff>
      <xdr:row>98</xdr:row>
      <xdr:rowOff>155981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5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147108</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9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57559</xdr:rowOff>
    </xdr:from>
    <xdr:to>
      <xdr:col>76</xdr:col>
      <xdr:colOff>165100</xdr:colOff>
      <xdr:row>98</xdr:row>
      <xdr:rowOff>159159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5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150286</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95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51843</xdr:rowOff>
    </xdr:from>
    <xdr:to>
      <xdr:col>72</xdr:col>
      <xdr:colOff>38100</xdr:colOff>
      <xdr:row>98</xdr:row>
      <xdr:rowOff>153443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5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144570</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94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24732</xdr:rowOff>
    </xdr:from>
    <xdr:to>
      <xdr:col>67</xdr:col>
      <xdr:colOff>101600</xdr:colOff>
      <xdr:row>98</xdr:row>
      <xdr:rowOff>126332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2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117459</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91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130229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73729"/>
          <a:ext cx="1269" cy="151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76906</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130229</xdr:rowOff>
    </xdr:from>
    <xdr:to>
      <xdr:col>116</xdr:col>
      <xdr:colOff>152400</xdr:colOff>
      <xdr:row>30</xdr:row>
      <xdr:rowOff>130229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7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87231</xdr:rowOff>
    </xdr:from>
    <xdr:to>
      <xdr:col>116</xdr:col>
      <xdr:colOff>63500</xdr:colOff>
      <xdr:row>39</xdr:row>
      <xdr:rowOff>96593</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773781"/>
          <a:ext cx="838200" cy="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130392</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02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107515</xdr:rowOff>
    </xdr:from>
    <xdr:to>
      <xdr:col>116</xdr:col>
      <xdr:colOff>114300</xdr:colOff>
      <xdr:row>38</xdr:row>
      <xdr:rowOff>37664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51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95613</xdr:rowOff>
    </xdr:from>
    <xdr:to>
      <xdr:col>111</xdr:col>
      <xdr:colOff>177800</xdr:colOff>
      <xdr:row>39</xdr:row>
      <xdr:rowOff>96593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8216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133314</xdr:rowOff>
    </xdr:from>
    <xdr:to>
      <xdr:col>112</xdr:col>
      <xdr:colOff>38100</xdr:colOff>
      <xdr:row>38</xdr:row>
      <xdr:rowOff>63464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79991</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5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95613</xdr:rowOff>
    </xdr:from>
    <xdr:to>
      <xdr:col>107</xdr:col>
      <xdr:colOff>50800</xdr:colOff>
      <xdr:row>39</xdr:row>
      <xdr:rowOff>95613</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821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162488</xdr:rowOff>
    </xdr:from>
    <xdr:to>
      <xdr:col>107</xdr:col>
      <xdr:colOff>101600</xdr:colOff>
      <xdr:row>38</xdr:row>
      <xdr:rowOff>92638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109164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8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86360</xdr:rowOff>
    </xdr:from>
    <xdr:to>
      <xdr:col>102</xdr:col>
      <xdr:colOff>114300</xdr:colOff>
      <xdr:row>39</xdr:row>
      <xdr:rowOff>95613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72910"/>
          <a:ext cx="889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117747</xdr:rowOff>
    </xdr:from>
    <xdr:to>
      <xdr:col>102</xdr:col>
      <xdr:colOff>165100</xdr:colOff>
      <xdr:row>38</xdr:row>
      <xdr:rowOff>47897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64424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16401</xdr:rowOff>
    </xdr:from>
    <xdr:to>
      <xdr:col>98</xdr:col>
      <xdr:colOff>38100</xdr:colOff>
      <xdr:row>38</xdr:row>
      <xdr:rowOff>118001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3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134528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0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36431</xdr:rowOff>
    </xdr:from>
    <xdr:to>
      <xdr:col>116</xdr:col>
      <xdr:colOff>114300</xdr:colOff>
      <xdr:row>39</xdr:row>
      <xdr:rowOff>138031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72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122808</xdr:rowOff>
    </xdr:from>
    <xdr:ext cx="378565"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637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45793</xdr:rowOff>
    </xdr:from>
    <xdr:to>
      <xdr:col>112</xdr:col>
      <xdr:colOff>38100</xdr:colOff>
      <xdr:row>39</xdr:row>
      <xdr:rowOff>147393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138520</xdr:rowOff>
    </xdr:from>
    <xdr:ext cx="313932"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66333" y="6825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44813</xdr:rowOff>
    </xdr:from>
    <xdr:to>
      <xdr:col>107</xdr:col>
      <xdr:colOff>101600</xdr:colOff>
      <xdr:row>39</xdr:row>
      <xdr:rowOff>146413</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137540</xdr:rowOff>
    </xdr:from>
    <xdr:ext cx="313932"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77333" y="68240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44813</xdr:rowOff>
    </xdr:from>
    <xdr:to>
      <xdr:col>102</xdr:col>
      <xdr:colOff>165100</xdr:colOff>
      <xdr:row>39</xdr:row>
      <xdr:rowOff>146413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137540</xdr:rowOff>
    </xdr:from>
    <xdr:ext cx="313932"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88333" y="68240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35560</xdr:rowOff>
    </xdr:from>
    <xdr:to>
      <xdr:col>98</xdr:col>
      <xdr:colOff>38100</xdr:colOff>
      <xdr:row>39</xdr:row>
      <xdr:rowOff>137160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2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128287</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7017" y="6814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35801</xdr:rowOff>
    </xdr:from>
    <xdr:to>
      <xdr:col>116</xdr:col>
      <xdr:colOff>62864</xdr:colOff>
      <xdr:row>58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779751"/>
          <a:ext cx="1269" cy="11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153928</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5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35801</xdr:rowOff>
    </xdr:from>
    <xdr:to>
      <xdr:col>116</xdr:col>
      <xdr:colOff>152400</xdr:colOff>
      <xdr:row>51</xdr:row>
      <xdr:rowOff>35801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77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165818</xdr:rowOff>
    </xdr:from>
    <xdr:to>
      <xdr:col>116</xdr:col>
      <xdr:colOff>63500</xdr:colOff>
      <xdr:row>54</xdr:row>
      <xdr:rowOff>35287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9252668"/>
          <a:ext cx="838200" cy="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9948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6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31521</xdr:rowOff>
    </xdr:from>
    <xdr:to>
      <xdr:col>116</xdr:col>
      <xdr:colOff>114300</xdr:colOff>
      <xdr:row>56</xdr:row>
      <xdr:rowOff>133121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35287</xdr:rowOff>
    </xdr:from>
    <xdr:to>
      <xdr:col>111</xdr:col>
      <xdr:colOff>177800</xdr:colOff>
      <xdr:row>54</xdr:row>
      <xdr:rowOff>67691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9293587"/>
          <a:ext cx="889000" cy="3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47752</xdr:rowOff>
    </xdr:from>
    <xdr:to>
      <xdr:col>112</xdr:col>
      <xdr:colOff>38100</xdr:colOff>
      <xdr:row>56</xdr:row>
      <xdr:rowOff>149352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140479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74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67691</xdr:rowOff>
    </xdr:from>
    <xdr:to>
      <xdr:col>107</xdr:col>
      <xdr:colOff>50800</xdr:colOff>
      <xdr:row>54</xdr:row>
      <xdr:rowOff>104553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9325991"/>
          <a:ext cx="889000" cy="3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89</xdr:rowOff>
    </xdr:from>
    <xdr:to>
      <xdr:col>107</xdr:col>
      <xdr:colOff>101600</xdr:colOff>
      <xdr:row>56</xdr:row>
      <xdr:rowOff>101689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92816</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104553</xdr:rowOff>
    </xdr:from>
    <xdr:to>
      <xdr:col>102</xdr:col>
      <xdr:colOff>114300</xdr:colOff>
      <xdr:row>54</xdr:row>
      <xdr:rowOff>127927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9362853"/>
          <a:ext cx="889000" cy="2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39808</xdr:rowOff>
    </xdr:from>
    <xdr:to>
      <xdr:col>102</xdr:col>
      <xdr:colOff>165100</xdr:colOff>
      <xdr:row>55</xdr:row>
      <xdr:rowOff>141408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132535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56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158223</xdr:rowOff>
    </xdr:from>
    <xdr:to>
      <xdr:col>98</xdr:col>
      <xdr:colOff>38100</xdr:colOff>
      <xdr:row>56</xdr:row>
      <xdr:rowOff>88373</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79500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6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115018</xdr:rowOff>
    </xdr:from>
    <xdr:to>
      <xdr:col>116</xdr:col>
      <xdr:colOff>114300</xdr:colOff>
      <xdr:row>54</xdr:row>
      <xdr:rowOff>45168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20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137895</xdr:rowOff>
    </xdr:from>
    <xdr:ext cx="534377"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05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155937</xdr:rowOff>
    </xdr:from>
    <xdr:to>
      <xdr:col>112</xdr:col>
      <xdr:colOff>38100</xdr:colOff>
      <xdr:row>54</xdr:row>
      <xdr:rowOff>86087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24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102614</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56111" y="901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16891</xdr:rowOff>
    </xdr:from>
    <xdr:to>
      <xdr:col>107</xdr:col>
      <xdr:colOff>101600</xdr:colOff>
      <xdr:row>54</xdr:row>
      <xdr:rowOff>118491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2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135018</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67111" y="905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53753</xdr:rowOff>
    </xdr:from>
    <xdr:to>
      <xdr:col>102</xdr:col>
      <xdr:colOff>165100</xdr:colOff>
      <xdr:row>54</xdr:row>
      <xdr:rowOff>155353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31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430</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278111" y="908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77127</xdr:rowOff>
    </xdr:from>
    <xdr:to>
      <xdr:col>98</xdr:col>
      <xdr:colOff>38100</xdr:colOff>
      <xdr:row>55</xdr:row>
      <xdr:rowOff>7277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33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23804</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389111" y="911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134709</xdr:rowOff>
    </xdr:from>
    <xdr:to>
      <xdr:col>116</xdr:col>
      <xdr:colOff>62864</xdr:colOff>
      <xdr:row>77</xdr:row>
      <xdr:rowOff>113221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36209"/>
          <a:ext cx="1269" cy="1178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117048</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3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113221</xdr:rowOff>
    </xdr:from>
    <xdr:to>
      <xdr:col>116</xdr:col>
      <xdr:colOff>152400</xdr:colOff>
      <xdr:row>77</xdr:row>
      <xdr:rowOff>113221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3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81386</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91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134709</xdr:rowOff>
    </xdr:from>
    <xdr:to>
      <xdr:col>116</xdr:col>
      <xdr:colOff>152400</xdr:colOff>
      <xdr:row>70</xdr:row>
      <xdr:rowOff>134709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9360</xdr:rowOff>
    </xdr:from>
    <xdr:to>
      <xdr:col>116</xdr:col>
      <xdr:colOff>63500</xdr:colOff>
      <xdr:row>74</xdr:row>
      <xdr:rowOff>63576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1323300" y="12353760"/>
          <a:ext cx="838200" cy="39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120845</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465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97968</xdr:rowOff>
    </xdr:from>
    <xdr:to>
      <xdr:col>116</xdr:col>
      <xdr:colOff>114300</xdr:colOff>
      <xdr:row>74</xdr:row>
      <xdr:rowOff>28118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61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9360</xdr:rowOff>
    </xdr:from>
    <xdr:to>
      <xdr:col>111</xdr:col>
      <xdr:colOff>177800</xdr:colOff>
      <xdr:row>72</xdr:row>
      <xdr:rowOff>92342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2353760"/>
          <a:ext cx="889000" cy="8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70</xdr:row>
      <xdr:rowOff>135306</xdr:rowOff>
    </xdr:from>
    <xdr:to>
      <xdr:col>112</xdr:col>
      <xdr:colOff>38100</xdr:colOff>
      <xdr:row>71</xdr:row>
      <xdr:rowOff>65456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1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81983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19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22276</xdr:rowOff>
    </xdr:from>
    <xdr:to>
      <xdr:col>107</xdr:col>
      <xdr:colOff>50800</xdr:colOff>
      <xdr:row>72</xdr:row>
      <xdr:rowOff>92342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2366676"/>
          <a:ext cx="889000" cy="7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108369</xdr:rowOff>
    </xdr:from>
    <xdr:to>
      <xdr:col>107</xdr:col>
      <xdr:colOff>101600</xdr:colOff>
      <xdr:row>73</xdr:row>
      <xdr:rowOff>38519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45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29646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54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22276</xdr:rowOff>
    </xdr:from>
    <xdr:to>
      <xdr:col>102</xdr:col>
      <xdr:colOff>114300</xdr:colOff>
      <xdr:row>72</xdr:row>
      <xdr:rowOff>100914</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2366676"/>
          <a:ext cx="889000" cy="7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69888</xdr:rowOff>
    </xdr:from>
    <xdr:to>
      <xdr:col>102</xdr:col>
      <xdr:colOff>165100</xdr:colOff>
      <xdr:row>73</xdr:row>
      <xdr:rowOff>38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162615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50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11367</xdr:rowOff>
    </xdr:from>
    <xdr:to>
      <xdr:col>98</xdr:col>
      <xdr:colOff>38100</xdr:colOff>
      <xdr:row>72</xdr:row>
      <xdr:rowOff>112967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35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129494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13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12776</xdr:rowOff>
    </xdr:from>
    <xdr:to>
      <xdr:col>116</xdr:col>
      <xdr:colOff>114300</xdr:colOff>
      <xdr:row>74</xdr:row>
      <xdr:rowOff>114376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7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162653</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67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130010</xdr:rowOff>
    </xdr:from>
    <xdr:to>
      <xdr:col>112</xdr:col>
      <xdr:colOff>38100</xdr:colOff>
      <xdr:row>72</xdr:row>
      <xdr:rowOff>60160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3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51287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39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41542</xdr:rowOff>
    </xdr:from>
    <xdr:to>
      <xdr:col>107</xdr:col>
      <xdr:colOff>101600</xdr:colOff>
      <xdr:row>72</xdr:row>
      <xdr:rowOff>143142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38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159669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16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142926</xdr:rowOff>
    </xdr:from>
    <xdr:to>
      <xdr:col>102</xdr:col>
      <xdr:colOff>165100</xdr:colOff>
      <xdr:row>72</xdr:row>
      <xdr:rowOff>73076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31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89603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09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50114</xdr:rowOff>
    </xdr:from>
    <xdr:to>
      <xdr:col>98</xdr:col>
      <xdr:colOff>38100</xdr:colOff>
      <xdr:row>72</xdr:row>
      <xdr:rowOff>151714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39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142841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48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59,781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円低い水準となっている。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また、対前年度比は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7,357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円の増となっており、これは令和２年度から会計年度任用職員給料分が算入されたことなどによるものである。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80,975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円となっており、類似団体内平均値と比較して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円低い水準となっている。対前年度比は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円の増となっており、これは幼児教育・保育無償化による私立保育園等運営費や私立幼稚園等施設型給付費の増などによるものである。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159,334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8,766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円高い水準となっている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。また、対前年度比は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122,350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円の増となっており、これは市民１人あたり一律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万円を支給する「特別定額給付金給付事業」実施の影響などによるものである。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62,885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水準となっている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。また、対前年度比は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4,957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円の増となっており、これは認定こども園建設に係る施設整備補助金の増や、海岸防災林強化事業の事業進捗による事業費増などによるものである。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住民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31,998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水準となっている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。対前年度比は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10,423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円の減となっており、これは公共下水道事業会計など４つの特別会計が公営企業会計に移行し、これらの会計への繰出金が補助費等へ分類されたことによるものである。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116,907
112,457
265.69
63,674,001
61,896,737
1,583,095
27,294,753
44,754,909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65133</xdr:rowOff>
    </xdr:from>
    <xdr:to>
      <xdr:col>24</xdr:col>
      <xdr:colOff>62865</xdr:colOff>
      <xdr:row>39</xdr:row>
      <xdr:rowOff>10704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80083"/>
          <a:ext cx="127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14531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10704</xdr:rowOff>
    </xdr:from>
    <xdr:to>
      <xdr:col>24</xdr:col>
      <xdr:colOff>152400</xdr:colOff>
      <xdr:row>39</xdr:row>
      <xdr:rowOff>10704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11810</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65133</xdr:rowOff>
    </xdr:from>
    <xdr:to>
      <xdr:col>24</xdr:col>
      <xdr:colOff>152400</xdr:colOff>
      <xdr:row>31</xdr:row>
      <xdr:rowOff>65133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8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86904</xdr:rowOff>
    </xdr:from>
    <xdr:to>
      <xdr:col>24</xdr:col>
      <xdr:colOff>63500</xdr:colOff>
      <xdr:row>38</xdr:row>
      <xdr:rowOff>52615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430554"/>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104701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34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81824</xdr:rowOff>
    </xdr:from>
    <xdr:to>
      <xdr:col>24</xdr:col>
      <xdr:colOff>114300</xdr:colOff>
      <xdr:row>36</xdr:row>
      <xdr:rowOff>11974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90714</xdr:rowOff>
    </xdr:from>
    <xdr:to>
      <xdr:col>19</xdr:col>
      <xdr:colOff>177800</xdr:colOff>
      <xdr:row>37</xdr:row>
      <xdr:rowOff>86904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62914"/>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44994</xdr:rowOff>
    </xdr:from>
    <xdr:to>
      <xdr:col>15</xdr:col>
      <xdr:colOff>50800</xdr:colOff>
      <xdr:row>36</xdr:row>
      <xdr:rowOff>90714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171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37193</xdr:rowOff>
    </xdr:from>
    <xdr:to>
      <xdr:col>15</xdr:col>
      <xdr:colOff>101600</xdr:colOff>
      <xdr:row>35</xdr:row>
      <xdr:rowOff>138793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155320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3084</xdr:rowOff>
    </xdr:from>
    <xdr:to>
      <xdr:col>10</xdr:col>
      <xdr:colOff>114300</xdr:colOff>
      <xdr:row>36</xdr:row>
      <xdr:rowOff>44994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03834"/>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11067</xdr:rowOff>
    </xdr:from>
    <xdr:to>
      <xdr:col>10</xdr:col>
      <xdr:colOff>165100</xdr:colOff>
      <xdr:row>35</xdr:row>
      <xdr:rowOff>112667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129194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62428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1815</xdr:rowOff>
    </xdr:from>
    <xdr:to>
      <xdr:col>24</xdr:col>
      <xdr:colOff>114300</xdr:colOff>
      <xdr:row>38</xdr:row>
      <xdr:rowOff>103415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5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151692</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36104</xdr:rowOff>
    </xdr:from>
    <xdr:to>
      <xdr:col>20</xdr:col>
      <xdr:colOff>38100</xdr:colOff>
      <xdr:row>37</xdr:row>
      <xdr:rowOff>137704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7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128831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7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39914</xdr:rowOff>
    </xdr:from>
    <xdr:to>
      <xdr:col>15</xdr:col>
      <xdr:colOff>101600</xdr:colOff>
      <xdr:row>36</xdr:row>
      <xdr:rowOff>141514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132641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0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165644</xdr:rowOff>
    </xdr:from>
    <xdr:to>
      <xdr:col>10</xdr:col>
      <xdr:colOff>165100</xdr:colOff>
      <xdr:row>36</xdr:row>
      <xdr:rowOff>95794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6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86921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5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123734</xdr:rowOff>
    </xdr:from>
    <xdr:to>
      <xdr:col>6</xdr:col>
      <xdr:colOff>38100</xdr:colOff>
      <xdr:row>35</xdr:row>
      <xdr:rowOff>53884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70411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72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29789</xdr:rowOff>
    </xdr:from>
    <xdr:to>
      <xdr:col>24</xdr:col>
      <xdr:colOff>62865</xdr:colOff>
      <xdr:row>54</xdr:row>
      <xdr:rowOff>96070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73739"/>
          <a:ext cx="1270" cy="580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99897</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358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96070</xdr:rowOff>
    </xdr:from>
    <xdr:to>
      <xdr:col>24</xdr:col>
      <xdr:colOff>152400</xdr:colOff>
      <xdr:row>54</xdr:row>
      <xdr:rowOff>96070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54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147916</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4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29789</xdr:rowOff>
    </xdr:from>
    <xdr:to>
      <xdr:col>24</xdr:col>
      <xdr:colOff>152400</xdr:colOff>
      <xdr:row>51</xdr:row>
      <xdr:rowOff>29789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7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26412</xdr:rowOff>
    </xdr:from>
    <xdr:to>
      <xdr:col>24</xdr:col>
      <xdr:colOff>63500</xdr:colOff>
      <xdr:row>58</xdr:row>
      <xdr:rowOff>25034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284712"/>
          <a:ext cx="838200" cy="68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96748</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0121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73871</xdr:rowOff>
    </xdr:from>
    <xdr:to>
      <xdr:col>24</xdr:col>
      <xdr:colOff>114300</xdr:colOff>
      <xdr:row>54</xdr:row>
      <xdr:rowOff>4021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16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25034</xdr:rowOff>
    </xdr:from>
    <xdr:to>
      <xdr:col>19</xdr:col>
      <xdr:colOff>177800</xdr:colOff>
      <xdr:row>58</xdr:row>
      <xdr:rowOff>37934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969134"/>
          <a:ext cx="8890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4573</xdr:rowOff>
    </xdr:from>
    <xdr:to>
      <xdr:col>20</xdr:col>
      <xdr:colOff>38100</xdr:colOff>
      <xdr:row>57</xdr:row>
      <xdr:rowOff>106173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77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122700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55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23179</xdr:rowOff>
    </xdr:from>
    <xdr:to>
      <xdr:col>15</xdr:col>
      <xdr:colOff>50800</xdr:colOff>
      <xdr:row>58</xdr:row>
      <xdr:rowOff>37934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9967279"/>
          <a:ext cx="889000" cy="1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109193</xdr:rowOff>
    </xdr:from>
    <xdr:to>
      <xdr:col>15</xdr:col>
      <xdr:colOff>101600</xdr:colOff>
      <xdr:row>58</xdr:row>
      <xdr:rowOff>39343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8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55870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65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23179</xdr:rowOff>
    </xdr:from>
    <xdr:to>
      <xdr:col>10</xdr:col>
      <xdr:colOff>114300</xdr:colOff>
      <xdr:row>58</xdr:row>
      <xdr:rowOff>25426</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967279"/>
          <a:ext cx="889000" cy="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88130</xdr:rowOff>
    </xdr:from>
    <xdr:to>
      <xdr:col>10</xdr:col>
      <xdr:colOff>165100</xdr:colOff>
      <xdr:row>58</xdr:row>
      <xdr:rowOff>18280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34807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45766</xdr:rowOff>
    </xdr:from>
    <xdr:to>
      <xdr:col>6</xdr:col>
      <xdr:colOff>38100</xdr:colOff>
      <xdr:row>57</xdr:row>
      <xdr:rowOff>147366</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81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163893</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59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147062</xdr:rowOff>
    </xdr:from>
    <xdr:to>
      <xdr:col>24</xdr:col>
      <xdr:colOff>114300</xdr:colOff>
      <xdr:row>54</xdr:row>
      <xdr:rowOff>77212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23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61989</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14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145684</xdr:rowOff>
    </xdr:from>
    <xdr:to>
      <xdr:col>20</xdr:col>
      <xdr:colOff>38100</xdr:colOff>
      <xdr:row>58</xdr:row>
      <xdr:rowOff>75834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1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66961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01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158584</xdr:rowOff>
    </xdr:from>
    <xdr:to>
      <xdr:col>15</xdr:col>
      <xdr:colOff>101600</xdr:colOff>
      <xdr:row>58</xdr:row>
      <xdr:rowOff>88734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3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79861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2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143829</xdr:rowOff>
    </xdr:from>
    <xdr:to>
      <xdr:col>10</xdr:col>
      <xdr:colOff>165100</xdr:colOff>
      <xdr:row>58</xdr:row>
      <xdr:rowOff>73979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65106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0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146076</xdr:rowOff>
    </xdr:from>
    <xdr:to>
      <xdr:col>6</xdr:col>
      <xdr:colOff>38100</xdr:colOff>
      <xdr:row>58</xdr:row>
      <xdr:rowOff>76226</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1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67353</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01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138290</xdr:rowOff>
    </xdr:from>
    <xdr:to>
      <xdr:col>24</xdr:col>
      <xdr:colOff>62865</xdr:colOff>
      <xdr:row>76</xdr:row>
      <xdr:rowOff>148577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39790"/>
          <a:ext cx="1270" cy="1038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152404</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182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148577</xdr:rowOff>
    </xdr:from>
    <xdr:to>
      <xdr:col>24</xdr:col>
      <xdr:colOff>152400</xdr:colOff>
      <xdr:row>76</xdr:row>
      <xdr:rowOff>148577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17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84967</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1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138290</xdr:rowOff>
    </xdr:from>
    <xdr:to>
      <xdr:col>24</xdr:col>
      <xdr:colOff>152400</xdr:colOff>
      <xdr:row>70</xdr:row>
      <xdr:rowOff>138290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3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164388</xdr:rowOff>
    </xdr:from>
    <xdr:to>
      <xdr:col>24</xdr:col>
      <xdr:colOff>63500</xdr:colOff>
      <xdr:row>76</xdr:row>
      <xdr:rowOff>164027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023138"/>
          <a:ext cx="838200" cy="17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4601</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5204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153174</xdr:rowOff>
    </xdr:from>
    <xdr:to>
      <xdr:col>24</xdr:col>
      <xdr:colOff>114300</xdr:colOff>
      <xdr:row>74</xdr:row>
      <xdr:rowOff>83324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66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164027</xdr:rowOff>
    </xdr:from>
    <xdr:to>
      <xdr:col>19</xdr:col>
      <xdr:colOff>177800</xdr:colOff>
      <xdr:row>77</xdr:row>
      <xdr:rowOff>79863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194227"/>
          <a:ext cx="889000" cy="8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77660</xdr:rowOff>
    </xdr:from>
    <xdr:to>
      <xdr:col>20</xdr:col>
      <xdr:colOff>38100</xdr:colOff>
      <xdr:row>75</xdr:row>
      <xdr:rowOff>7810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7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24337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54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79863</xdr:rowOff>
    </xdr:from>
    <xdr:to>
      <xdr:col>15</xdr:col>
      <xdr:colOff>50800</xdr:colOff>
      <xdr:row>77</xdr:row>
      <xdr:rowOff>141109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281513"/>
          <a:ext cx="889000" cy="6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59544</xdr:rowOff>
    </xdr:from>
    <xdr:to>
      <xdr:col>15</xdr:col>
      <xdr:colOff>101600</xdr:colOff>
      <xdr:row>75</xdr:row>
      <xdr:rowOff>161144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6221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693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77406</xdr:rowOff>
    </xdr:from>
    <xdr:to>
      <xdr:col>10</xdr:col>
      <xdr:colOff>114300</xdr:colOff>
      <xdr:row>77</xdr:row>
      <xdr:rowOff>141109</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279056"/>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55753</xdr:rowOff>
    </xdr:from>
    <xdr:to>
      <xdr:col>10</xdr:col>
      <xdr:colOff>165100</xdr:colOff>
      <xdr:row>75</xdr:row>
      <xdr:rowOff>157353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2430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68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32760</xdr:rowOff>
    </xdr:from>
    <xdr:to>
      <xdr:col>6</xdr:col>
      <xdr:colOff>38100</xdr:colOff>
      <xdr:row>75</xdr:row>
      <xdr:rowOff>134360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150887</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113588</xdr:rowOff>
    </xdr:from>
    <xdr:to>
      <xdr:col>24</xdr:col>
      <xdr:colOff>114300</xdr:colOff>
      <xdr:row>76</xdr:row>
      <xdr:rowOff>43738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97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92015</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950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113227</xdr:rowOff>
    </xdr:from>
    <xdr:to>
      <xdr:col>20</xdr:col>
      <xdr:colOff>38100</xdr:colOff>
      <xdr:row>77</xdr:row>
      <xdr:rowOff>43377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14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34504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23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29063</xdr:rowOff>
    </xdr:from>
    <xdr:to>
      <xdr:col>15</xdr:col>
      <xdr:colOff>101600</xdr:colOff>
      <xdr:row>77</xdr:row>
      <xdr:rowOff>130663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121790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323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90309</xdr:rowOff>
    </xdr:from>
    <xdr:to>
      <xdr:col>10</xdr:col>
      <xdr:colOff>165100</xdr:colOff>
      <xdr:row>78</xdr:row>
      <xdr:rowOff>20459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29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11586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38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26606</xdr:rowOff>
    </xdr:from>
    <xdr:to>
      <xdr:col>6</xdr:col>
      <xdr:colOff>38100</xdr:colOff>
      <xdr:row>77</xdr:row>
      <xdr:rowOff>128206</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2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119333</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320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8778</xdr:rowOff>
    </xdr:from>
    <xdr:to>
      <xdr:col>24</xdr:col>
      <xdr:colOff>62865</xdr:colOff>
      <xdr:row>98</xdr:row>
      <xdr:rowOff>169450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610728"/>
          <a:ext cx="1270" cy="136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1827</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69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169450</xdr:rowOff>
    </xdr:from>
    <xdr:to>
      <xdr:col>24</xdr:col>
      <xdr:colOff>152400</xdr:colOff>
      <xdr:row>98</xdr:row>
      <xdr:rowOff>169450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69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126905</xdr:rowOff>
    </xdr:from>
    <xdr:ext cx="534377"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38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8778</xdr:rowOff>
    </xdr:from>
    <xdr:to>
      <xdr:col>24</xdr:col>
      <xdr:colOff>152400</xdr:colOff>
      <xdr:row>91</xdr:row>
      <xdr:rowOff>8778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61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42577</xdr:rowOff>
    </xdr:from>
    <xdr:to>
      <xdr:col>24</xdr:col>
      <xdr:colOff>63500</xdr:colOff>
      <xdr:row>95</xdr:row>
      <xdr:rowOff>120041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330327"/>
          <a:ext cx="838200" cy="7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641</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459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22214</xdr:rowOff>
    </xdr:from>
    <xdr:to>
      <xdr:col>24</xdr:col>
      <xdr:colOff>114300</xdr:colOff>
      <xdr:row>96</xdr:row>
      <xdr:rowOff>123814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4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83432</xdr:rowOff>
    </xdr:from>
    <xdr:to>
      <xdr:col>19</xdr:col>
      <xdr:colOff>177800</xdr:colOff>
      <xdr:row>95</xdr:row>
      <xdr:rowOff>120041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908300" y="16371182"/>
          <a:ext cx="889000" cy="3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70579</xdr:rowOff>
    </xdr:from>
    <xdr:to>
      <xdr:col>20</xdr:col>
      <xdr:colOff>38100</xdr:colOff>
      <xdr:row>97</xdr:row>
      <xdr:rowOff>729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163306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62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83432</xdr:rowOff>
    </xdr:from>
    <xdr:to>
      <xdr:col>15</xdr:col>
      <xdr:colOff>50800</xdr:colOff>
      <xdr:row>95</xdr:row>
      <xdr:rowOff>95972</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6371182"/>
          <a:ext cx="8890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56438</xdr:rowOff>
    </xdr:from>
    <xdr:to>
      <xdr:col>15</xdr:col>
      <xdr:colOff>101600</xdr:colOff>
      <xdr:row>96</xdr:row>
      <xdr:rowOff>158038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149165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6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19163</xdr:rowOff>
    </xdr:from>
    <xdr:to>
      <xdr:col>10</xdr:col>
      <xdr:colOff>114300</xdr:colOff>
      <xdr:row>95</xdr:row>
      <xdr:rowOff>95972</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1130300" y="16306913"/>
          <a:ext cx="889000" cy="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65159</xdr:rowOff>
    </xdr:from>
    <xdr:to>
      <xdr:col>10</xdr:col>
      <xdr:colOff>165100</xdr:colOff>
      <xdr:row>95</xdr:row>
      <xdr:rowOff>166759</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157886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44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81062</xdr:rowOff>
    </xdr:from>
    <xdr:to>
      <xdr:col>6</xdr:col>
      <xdr:colOff>38100</xdr:colOff>
      <xdr:row>97</xdr:row>
      <xdr:rowOff>11212</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2339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63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163227</xdr:rowOff>
    </xdr:from>
    <xdr:to>
      <xdr:col>24</xdr:col>
      <xdr:colOff>114300</xdr:colOff>
      <xdr:row>95</xdr:row>
      <xdr:rowOff>93377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27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14654</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13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69241</xdr:rowOff>
    </xdr:from>
    <xdr:to>
      <xdr:col>20</xdr:col>
      <xdr:colOff>38100</xdr:colOff>
      <xdr:row>95</xdr:row>
      <xdr:rowOff>170841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35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15918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13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32632</xdr:rowOff>
    </xdr:from>
    <xdr:to>
      <xdr:col>15</xdr:col>
      <xdr:colOff>101600</xdr:colOff>
      <xdr:row>95</xdr:row>
      <xdr:rowOff>134232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32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150759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09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45172</xdr:rowOff>
    </xdr:from>
    <xdr:to>
      <xdr:col>10</xdr:col>
      <xdr:colOff>165100</xdr:colOff>
      <xdr:row>95</xdr:row>
      <xdr:rowOff>146772</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33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163299</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10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139813</xdr:rowOff>
    </xdr:from>
    <xdr:to>
      <xdr:col>6</xdr:col>
      <xdr:colOff>38100</xdr:colOff>
      <xdr:row>95</xdr:row>
      <xdr:rowOff>69963</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25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86490</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03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5832</xdr:rowOff>
    </xdr:from>
    <xdr:to>
      <xdr:col>54</xdr:col>
      <xdr:colOff>189865</xdr:colOff>
      <xdr:row>38</xdr:row>
      <xdr:rowOff>133390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149332"/>
          <a:ext cx="1270" cy="1499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137217</xdr:rowOff>
    </xdr:from>
    <xdr:ext cx="313932"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2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133390</xdr:rowOff>
    </xdr:from>
    <xdr:to>
      <xdr:col>55</xdr:col>
      <xdr:colOff>88900</xdr:colOff>
      <xdr:row>38</xdr:row>
      <xdr:rowOff>133390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123959</xdr:rowOff>
    </xdr:from>
    <xdr:ext cx="534377"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5832</xdr:rowOff>
    </xdr:from>
    <xdr:to>
      <xdr:col>55</xdr:col>
      <xdr:colOff>88900</xdr:colOff>
      <xdr:row>30</xdr:row>
      <xdr:rowOff>5832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14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13330</xdr:rowOff>
    </xdr:from>
    <xdr:to>
      <xdr:col>55</xdr:col>
      <xdr:colOff>0</xdr:colOff>
      <xdr:row>32</xdr:row>
      <xdr:rowOff>83922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5499730"/>
          <a:ext cx="838200" cy="7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40078</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83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61651</xdr:rowOff>
    </xdr:from>
    <xdr:to>
      <xdr:col>55</xdr:col>
      <xdr:colOff>50800</xdr:colOff>
      <xdr:row>37</xdr:row>
      <xdr:rowOff>163251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83922</xdr:rowOff>
    </xdr:from>
    <xdr:to>
      <xdr:col>50</xdr:col>
      <xdr:colOff>114300</xdr:colOff>
      <xdr:row>32</xdr:row>
      <xdr:rowOff>132202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5570322"/>
          <a:ext cx="889000" cy="4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43271</xdr:rowOff>
    </xdr:from>
    <xdr:to>
      <xdr:col>50</xdr:col>
      <xdr:colOff>165100</xdr:colOff>
      <xdr:row>37</xdr:row>
      <xdr:rowOff>144871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135999</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4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132202</xdr:rowOff>
    </xdr:from>
    <xdr:to>
      <xdr:col>45</xdr:col>
      <xdr:colOff>177800</xdr:colOff>
      <xdr:row>33</xdr:row>
      <xdr:rowOff>18633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5618602"/>
          <a:ext cx="889000" cy="5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43729</xdr:rowOff>
    </xdr:from>
    <xdr:to>
      <xdr:col>46</xdr:col>
      <xdr:colOff>38100</xdr:colOff>
      <xdr:row>37</xdr:row>
      <xdr:rowOff>145329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136455</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4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18633</xdr:rowOff>
    </xdr:from>
    <xdr:to>
      <xdr:col>41</xdr:col>
      <xdr:colOff>50800</xdr:colOff>
      <xdr:row>33</xdr:row>
      <xdr:rowOff>52192</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5676483"/>
          <a:ext cx="889000" cy="3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53056</xdr:rowOff>
    </xdr:from>
    <xdr:to>
      <xdr:col>41</xdr:col>
      <xdr:colOff>101600</xdr:colOff>
      <xdr:row>37</xdr:row>
      <xdr:rowOff>154656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145783</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48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63023</xdr:rowOff>
    </xdr:from>
    <xdr:to>
      <xdr:col>36</xdr:col>
      <xdr:colOff>165100</xdr:colOff>
      <xdr:row>37</xdr:row>
      <xdr:rowOff>164623</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155750</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49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133980</xdr:rowOff>
    </xdr:from>
    <xdr:to>
      <xdr:col>55</xdr:col>
      <xdr:colOff>50800</xdr:colOff>
      <xdr:row>32</xdr:row>
      <xdr:rowOff>64130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544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156857</xdr:rowOff>
    </xdr:from>
    <xdr:ext cx="534377"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530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33122</xdr:rowOff>
    </xdr:from>
    <xdr:to>
      <xdr:col>50</xdr:col>
      <xdr:colOff>165100</xdr:colOff>
      <xdr:row>32</xdr:row>
      <xdr:rowOff>134722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551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151249</xdr:rowOff>
    </xdr:from>
    <xdr:ext cx="534377"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372111" y="529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81402</xdr:rowOff>
    </xdr:from>
    <xdr:to>
      <xdr:col>46</xdr:col>
      <xdr:colOff>38100</xdr:colOff>
      <xdr:row>33</xdr:row>
      <xdr:rowOff>11552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556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28079</xdr:rowOff>
    </xdr:from>
    <xdr:ext cx="534377"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483111" y="534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139283</xdr:rowOff>
    </xdr:from>
    <xdr:to>
      <xdr:col>41</xdr:col>
      <xdr:colOff>101600</xdr:colOff>
      <xdr:row>33</xdr:row>
      <xdr:rowOff>69433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562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85960</xdr:rowOff>
    </xdr:from>
    <xdr:ext cx="534377"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594111" y="540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1392</xdr:rowOff>
    </xdr:from>
    <xdr:to>
      <xdr:col>36</xdr:col>
      <xdr:colOff>165100</xdr:colOff>
      <xdr:row>33</xdr:row>
      <xdr:rowOff>102992</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565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119519</xdr:rowOff>
    </xdr:from>
    <xdr:ext cx="534377"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05111" y="543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101158</xdr:rowOff>
    </xdr:from>
    <xdr:to>
      <xdr:col>54</xdr:col>
      <xdr:colOff>189865</xdr:colOff>
      <xdr:row>58</xdr:row>
      <xdr:rowOff>130396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73658"/>
          <a:ext cx="1270" cy="140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134223</xdr:rowOff>
    </xdr:from>
    <xdr:ext cx="378565"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7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130396</xdr:rowOff>
    </xdr:from>
    <xdr:to>
      <xdr:col>55</xdr:col>
      <xdr:colOff>88900</xdr:colOff>
      <xdr:row>58</xdr:row>
      <xdr:rowOff>130396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7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47835</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101158</xdr:rowOff>
    </xdr:from>
    <xdr:to>
      <xdr:col>55</xdr:col>
      <xdr:colOff>88900</xdr:colOff>
      <xdr:row>50</xdr:row>
      <xdr:rowOff>101158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7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170767</xdr:rowOff>
    </xdr:from>
    <xdr:to>
      <xdr:col>55</xdr:col>
      <xdr:colOff>0</xdr:colOff>
      <xdr:row>57</xdr:row>
      <xdr:rowOff>13170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771967"/>
          <a:ext cx="8382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59577</xdr:rowOff>
    </xdr:from>
    <xdr:ext cx="469744"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832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81150</xdr:rowOff>
    </xdr:from>
    <xdr:to>
      <xdr:col>55</xdr:col>
      <xdr:colOff>50800</xdr:colOff>
      <xdr:row>58</xdr:row>
      <xdr:rowOff>11300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85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13170</xdr:rowOff>
    </xdr:from>
    <xdr:to>
      <xdr:col>50</xdr:col>
      <xdr:colOff>114300</xdr:colOff>
      <xdr:row>57</xdr:row>
      <xdr:rowOff>48283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785820"/>
          <a:ext cx="889000" cy="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27087</xdr:rowOff>
    </xdr:from>
    <xdr:to>
      <xdr:col>50</xdr:col>
      <xdr:colOff>165100</xdr:colOff>
      <xdr:row>57</xdr:row>
      <xdr:rowOff>128687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7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119814</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89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15090</xdr:rowOff>
    </xdr:from>
    <xdr:to>
      <xdr:col>45</xdr:col>
      <xdr:colOff>177800</xdr:colOff>
      <xdr:row>57</xdr:row>
      <xdr:rowOff>48283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787740"/>
          <a:ext cx="889000" cy="3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89449</xdr:rowOff>
    </xdr:from>
    <xdr:to>
      <xdr:col>46</xdr:col>
      <xdr:colOff>38100</xdr:colOff>
      <xdr:row>58</xdr:row>
      <xdr:rowOff>19599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86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10726</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15428" y="995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15090</xdr:rowOff>
    </xdr:from>
    <xdr:to>
      <xdr:col>41</xdr:col>
      <xdr:colOff>50800</xdr:colOff>
      <xdr:row>57</xdr:row>
      <xdr:rowOff>34750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787740"/>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82202</xdr:rowOff>
    </xdr:from>
    <xdr:to>
      <xdr:col>41</xdr:col>
      <xdr:colOff>101600</xdr:colOff>
      <xdr:row>58</xdr:row>
      <xdr:rowOff>12352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3479</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26428" y="994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70200</xdr:rowOff>
    </xdr:from>
    <xdr:to>
      <xdr:col>36</xdr:col>
      <xdr:colOff>165100</xdr:colOff>
      <xdr:row>58</xdr:row>
      <xdr:rowOff>350</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162927</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37428" y="993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119967</xdr:rowOff>
    </xdr:from>
    <xdr:to>
      <xdr:col>55</xdr:col>
      <xdr:colOff>50800</xdr:colOff>
      <xdr:row>57</xdr:row>
      <xdr:rowOff>50117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72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142844</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57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133820</xdr:rowOff>
    </xdr:from>
    <xdr:to>
      <xdr:col>50</xdr:col>
      <xdr:colOff>165100</xdr:colOff>
      <xdr:row>57</xdr:row>
      <xdr:rowOff>63970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73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80497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51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168933</xdr:rowOff>
    </xdr:from>
    <xdr:to>
      <xdr:col>46</xdr:col>
      <xdr:colOff>38100</xdr:colOff>
      <xdr:row>57</xdr:row>
      <xdr:rowOff>99083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77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115610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54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135740</xdr:rowOff>
    </xdr:from>
    <xdr:to>
      <xdr:col>41</xdr:col>
      <xdr:colOff>101600</xdr:colOff>
      <xdr:row>57</xdr:row>
      <xdr:rowOff>65890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73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82417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51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155400</xdr:rowOff>
    </xdr:from>
    <xdr:to>
      <xdr:col>36</xdr:col>
      <xdr:colOff>165100</xdr:colOff>
      <xdr:row>57</xdr:row>
      <xdr:rowOff>85550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75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102077</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53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127722</xdr:rowOff>
    </xdr:from>
    <xdr:to>
      <xdr:col>54</xdr:col>
      <xdr:colOff>189865</xdr:colOff>
      <xdr:row>77</xdr:row>
      <xdr:rowOff>120177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29222"/>
          <a:ext cx="1270" cy="119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124004</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32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120177</xdr:rowOff>
    </xdr:from>
    <xdr:to>
      <xdr:col>55</xdr:col>
      <xdr:colOff>88900</xdr:colOff>
      <xdr:row>77</xdr:row>
      <xdr:rowOff>120177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32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74399</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127722</xdr:rowOff>
    </xdr:from>
    <xdr:to>
      <xdr:col>55</xdr:col>
      <xdr:colOff>88900</xdr:colOff>
      <xdr:row>70</xdr:row>
      <xdr:rowOff>127722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2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138192</xdr:rowOff>
    </xdr:from>
    <xdr:to>
      <xdr:col>55</xdr:col>
      <xdr:colOff>0</xdr:colOff>
      <xdr:row>76</xdr:row>
      <xdr:rowOff>17490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654042"/>
          <a:ext cx="838200" cy="39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91239</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77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112812</xdr:rowOff>
    </xdr:from>
    <xdr:to>
      <xdr:col>55</xdr:col>
      <xdr:colOff>50800</xdr:colOff>
      <xdr:row>75</xdr:row>
      <xdr:rowOff>42962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280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1671</xdr:rowOff>
    </xdr:from>
    <xdr:to>
      <xdr:col>50</xdr:col>
      <xdr:colOff>114300</xdr:colOff>
      <xdr:row>76</xdr:row>
      <xdr:rowOff>17490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031871"/>
          <a:ext cx="8890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110937</xdr:rowOff>
    </xdr:from>
    <xdr:to>
      <xdr:col>50</xdr:col>
      <xdr:colOff>165100</xdr:colOff>
      <xdr:row>76</xdr:row>
      <xdr:rowOff>41087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57614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74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148112</xdr:rowOff>
    </xdr:from>
    <xdr:to>
      <xdr:col>45</xdr:col>
      <xdr:colOff>177800</xdr:colOff>
      <xdr:row>76</xdr:row>
      <xdr:rowOff>1671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006862"/>
          <a:ext cx="889000" cy="2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136175</xdr:rowOff>
    </xdr:from>
    <xdr:to>
      <xdr:col>46</xdr:col>
      <xdr:colOff>38100</xdr:colOff>
      <xdr:row>76</xdr:row>
      <xdr:rowOff>66325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57452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08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148112</xdr:rowOff>
    </xdr:from>
    <xdr:to>
      <xdr:col>41</xdr:col>
      <xdr:colOff>50800</xdr:colOff>
      <xdr:row>76</xdr:row>
      <xdr:rowOff>31344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006862"/>
          <a:ext cx="889000" cy="5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120081</xdr:rowOff>
    </xdr:from>
    <xdr:to>
      <xdr:col>41</xdr:col>
      <xdr:colOff>101600</xdr:colOff>
      <xdr:row>76</xdr:row>
      <xdr:rowOff>50231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41358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0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164292</xdr:rowOff>
    </xdr:from>
    <xdr:to>
      <xdr:col>36</xdr:col>
      <xdr:colOff>165100</xdr:colOff>
      <xdr:row>76</xdr:row>
      <xdr:rowOff>94442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85569</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87392</xdr:rowOff>
    </xdr:from>
    <xdr:to>
      <xdr:col>55</xdr:col>
      <xdr:colOff>50800</xdr:colOff>
      <xdr:row>74</xdr:row>
      <xdr:rowOff>17542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60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110269</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45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138140</xdr:rowOff>
    </xdr:from>
    <xdr:to>
      <xdr:col>50</xdr:col>
      <xdr:colOff>165100</xdr:colOff>
      <xdr:row>76</xdr:row>
      <xdr:rowOff>68290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99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59417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08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122321</xdr:rowOff>
    </xdr:from>
    <xdr:to>
      <xdr:col>46</xdr:col>
      <xdr:colOff>38100</xdr:colOff>
      <xdr:row>76</xdr:row>
      <xdr:rowOff>52471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98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68998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75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97313</xdr:rowOff>
    </xdr:from>
    <xdr:to>
      <xdr:col>41</xdr:col>
      <xdr:colOff>101600</xdr:colOff>
      <xdr:row>76</xdr:row>
      <xdr:rowOff>27462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29560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43990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73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151994</xdr:rowOff>
    </xdr:from>
    <xdr:to>
      <xdr:col>36</xdr:col>
      <xdr:colOff>165100</xdr:colOff>
      <xdr:row>76</xdr:row>
      <xdr:rowOff>82144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01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98671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278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21188</xdr:rowOff>
    </xdr:from>
    <xdr:to>
      <xdr:col>54</xdr:col>
      <xdr:colOff>189865</xdr:colOff>
      <xdr:row>99</xdr:row>
      <xdr:rowOff>23113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23138"/>
          <a:ext cx="1270" cy="137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26940</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23113</xdr:rowOff>
    </xdr:from>
    <xdr:to>
      <xdr:col>55</xdr:col>
      <xdr:colOff>88900</xdr:colOff>
      <xdr:row>99</xdr:row>
      <xdr:rowOff>23113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96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139315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9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21188</xdr:rowOff>
    </xdr:from>
    <xdr:to>
      <xdr:col>55</xdr:col>
      <xdr:colOff>88900</xdr:colOff>
      <xdr:row>91</xdr:row>
      <xdr:rowOff>21188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2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115230</xdr:rowOff>
    </xdr:from>
    <xdr:to>
      <xdr:col>55</xdr:col>
      <xdr:colOff>0</xdr:colOff>
      <xdr:row>98</xdr:row>
      <xdr:rowOff>123506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917330"/>
          <a:ext cx="838200" cy="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57706</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859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79279</xdr:rowOff>
    </xdr:from>
    <xdr:to>
      <xdr:col>55</xdr:col>
      <xdr:colOff>50800</xdr:colOff>
      <xdr:row>99</xdr:row>
      <xdr:rowOff>9429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8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123506</xdr:rowOff>
    </xdr:from>
    <xdr:to>
      <xdr:col>50</xdr:col>
      <xdr:colOff>114300</xdr:colOff>
      <xdr:row>98</xdr:row>
      <xdr:rowOff>128060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925606"/>
          <a:ext cx="889000" cy="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24507</xdr:rowOff>
    </xdr:from>
    <xdr:to>
      <xdr:col>50</xdr:col>
      <xdr:colOff>165100</xdr:colOff>
      <xdr:row>98</xdr:row>
      <xdr:rowOff>126107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142634</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60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128060</xdr:rowOff>
    </xdr:from>
    <xdr:to>
      <xdr:col>45</xdr:col>
      <xdr:colOff>177800</xdr:colOff>
      <xdr:row>98</xdr:row>
      <xdr:rowOff>140970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930160"/>
          <a:ext cx="889000" cy="1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76699</xdr:rowOff>
    </xdr:from>
    <xdr:to>
      <xdr:col>46</xdr:col>
      <xdr:colOff>38100</xdr:colOff>
      <xdr:row>99</xdr:row>
      <xdr:rowOff>6849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23376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6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139298</xdr:rowOff>
    </xdr:from>
    <xdr:to>
      <xdr:col>41</xdr:col>
      <xdr:colOff>50800</xdr:colOff>
      <xdr:row>98</xdr:row>
      <xdr:rowOff>140970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941398"/>
          <a:ext cx="889000" cy="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77322</xdr:rowOff>
    </xdr:from>
    <xdr:to>
      <xdr:col>41</xdr:col>
      <xdr:colOff>101600</xdr:colOff>
      <xdr:row>99</xdr:row>
      <xdr:rowOff>7472</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23999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65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19895</xdr:rowOff>
    </xdr:from>
    <xdr:to>
      <xdr:col>36</xdr:col>
      <xdr:colOff>165100</xdr:colOff>
      <xdr:row>98</xdr:row>
      <xdr:rowOff>121495</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138022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64430</xdr:rowOff>
    </xdr:from>
    <xdr:to>
      <xdr:col>55</xdr:col>
      <xdr:colOff>50800</xdr:colOff>
      <xdr:row>98</xdr:row>
      <xdr:rowOff>166030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6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23807</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65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72706</xdr:rowOff>
    </xdr:from>
    <xdr:to>
      <xdr:col>50</xdr:col>
      <xdr:colOff>165100</xdr:colOff>
      <xdr:row>99</xdr:row>
      <xdr:rowOff>2856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7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165433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96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77260</xdr:rowOff>
    </xdr:from>
    <xdr:to>
      <xdr:col>46</xdr:col>
      <xdr:colOff>38100</xdr:colOff>
      <xdr:row>99</xdr:row>
      <xdr:rowOff>7410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7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169987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97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90170</xdr:rowOff>
    </xdr:from>
    <xdr:to>
      <xdr:col>41</xdr:col>
      <xdr:colOff>101600</xdr:colOff>
      <xdr:row>99</xdr:row>
      <xdr:rowOff>20320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9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11447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8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88498</xdr:rowOff>
    </xdr:from>
    <xdr:to>
      <xdr:col>36</xdr:col>
      <xdr:colOff>165100</xdr:colOff>
      <xdr:row>99</xdr:row>
      <xdr:rowOff>18648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9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9775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98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152044</xdr:rowOff>
    </xdr:from>
    <xdr:to>
      <xdr:col>85</xdr:col>
      <xdr:colOff>126364</xdr:colOff>
      <xdr:row>39</xdr:row>
      <xdr:rowOff>26619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466994"/>
          <a:ext cx="1269" cy="1246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30446</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26619</xdr:rowOff>
    </xdr:from>
    <xdr:to>
      <xdr:col>86</xdr:col>
      <xdr:colOff>25400</xdr:colOff>
      <xdr:row>39</xdr:row>
      <xdr:rowOff>26619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98721</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2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152044</xdr:rowOff>
    </xdr:from>
    <xdr:to>
      <xdr:col>86</xdr:col>
      <xdr:colOff>25400</xdr:colOff>
      <xdr:row>31</xdr:row>
      <xdr:rowOff>152044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58014</xdr:rowOff>
    </xdr:from>
    <xdr:to>
      <xdr:col>85</xdr:col>
      <xdr:colOff>127000</xdr:colOff>
      <xdr:row>38</xdr:row>
      <xdr:rowOff>66091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573114"/>
          <a:ext cx="8382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92727</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93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69850</xdr:rowOff>
    </xdr:from>
    <xdr:to>
      <xdr:col>85</xdr:col>
      <xdr:colOff>177800</xdr:colOff>
      <xdr:row>37</xdr:row>
      <xdr:rowOff>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35611</xdr:rowOff>
    </xdr:from>
    <xdr:to>
      <xdr:col>81</xdr:col>
      <xdr:colOff>50800</xdr:colOff>
      <xdr:row>38</xdr:row>
      <xdr:rowOff>66091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550711"/>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98349</xdr:rowOff>
    </xdr:from>
    <xdr:to>
      <xdr:col>81</xdr:col>
      <xdr:colOff>101600</xdr:colOff>
      <xdr:row>37</xdr:row>
      <xdr:rowOff>28499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45026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35611</xdr:rowOff>
    </xdr:from>
    <xdr:to>
      <xdr:col>76</xdr:col>
      <xdr:colOff>114300</xdr:colOff>
      <xdr:row>38</xdr:row>
      <xdr:rowOff>96951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550711"/>
          <a:ext cx="889000" cy="6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167767</xdr:rowOff>
    </xdr:from>
    <xdr:to>
      <xdr:col>76</xdr:col>
      <xdr:colOff>165100</xdr:colOff>
      <xdr:row>37</xdr:row>
      <xdr:rowOff>97917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114444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57404</xdr:rowOff>
    </xdr:from>
    <xdr:to>
      <xdr:col>71</xdr:col>
      <xdr:colOff>177800</xdr:colOff>
      <xdr:row>38</xdr:row>
      <xdr:rowOff>96951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401054"/>
          <a:ext cx="889000" cy="21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39294</xdr:rowOff>
    </xdr:from>
    <xdr:to>
      <xdr:col>72</xdr:col>
      <xdr:colOff>38100</xdr:colOff>
      <xdr:row>37</xdr:row>
      <xdr:rowOff>140894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157421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153137</xdr:rowOff>
    </xdr:from>
    <xdr:to>
      <xdr:col>67</xdr:col>
      <xdr:colOff>101600</xdr:colOff>
      <xdr:row>37</xdr:row>
      <xdr:rowOff>83287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99814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7214</xdr:rowOff>
    </xdr:from>
    <xdr:to>
      <xdr:col>85</xdr:col>
      <xdr:colOff>177800</xdr:colOff>
      <xdr:row>38</xdr:row>
      <xdr:rowOff>108814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2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157091</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15291</xdr:rowOff>
    </xdr:from>
    <xdr:to>
      <xdr:col>81</xdr:col>
      <xdr:colOff>101600</xdr:colOff>
      <xdr:row>38</xdr:row>
      <xdr:rowOff>116891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3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108018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156261</xdr:rowOff>
    </xdr:from>
    <xdr:to>
      <xdr:col>76</xdr:col>
      <xdr:colOff>165100</xdr:colOff>
      <xdr:row>38</xdr:row>
      <xdr:rowOff>86410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999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77538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59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46151</xdr:rowOff>
    </xdr:from>
    <xdr:to>
      <xdr:col>72</xdr:col>
      <xdr:colOff>38100</xdr:colOff>
      <xdr:row>38</xdr:row>
      <xdr:rowOff>147751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6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138878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5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6604</xdr:rowOff>
    </xdr:from>
    <xdr:to>
      <xdr:col>67</xdr:col>
      <xdr:colOff>101600</xdr:colOff>
      <xdr:row>37</xdr:row>
      <xdr:rowOff>108204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99331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44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77292</xdr:rowOff>
    </xdr:from>
    <xdr:to>
      <xdr:col>85</xdr:col>
      <xdr:colOff>126364</xdr:colOff>
      <xdr:row>59</xdr:row>
      <xdr:rowOff>70640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649792"/>
          <a:ext cx="1269" cy="153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74467</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19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70640</xdr:rowOff>
    </xdr:from>
    <xdr:to>
      <xdr:col>86</xdr:col>
      <xdr:colOff>25400</xdr:colOff>
      <xdr:row>59</xdr:row>
      <xdr:rowOff>70640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18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23969</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2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77292</xdr:rowOff>
    </xdr:from>
    <xdr:to>
      <xdr:col>86</xdr:col>
      <xdr:colOff>25400</xdr:colOff>
      <xdr:row>50</xdr:row>
      <xdr:rowOff>77292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64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4529</xdr:rowOff>
    </xdr:from>
    <xdr:to>
      <xdr:col>85</xdr:col>
      <xdr:colOff>127000</xdr:colOff>
      <xdr:row>56</xdr:row>
      <xdr:rowOff>158468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605729"/>
          <a:ext cx="838200" cy="15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41198</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4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62771</xdr:rowOff>
    </xdr:from>
    <xdr:to>
      <xdr:col>85</xdr:col>
      <xdr:colOff>177800</xdr:colOff>
      <xdr:row>56</xdr:row>
      <xdr:rowOff>164371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6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104815</xdr:rowOff>
    </xdr:from>
    <xdr:to>
      <xdr:col>81</xdr:col>
      <xdr:colOff>50800</xdr:colOff>
      <xdr:row>56</xdr:row>
      <xdr:rowOff>158468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706015"/>
          <a:ext cx="889000" cy="5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141250</xdr:rowOff>
    </xdr:from>
    <xdr:to>
      <xdr:col>81</xdr:col>
      <xdr:colOff>101600</xdr:colOff>
      <xdr:row>57</xdr:row>
      <xdr:rowOff>71400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4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62527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83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88516</xdr:rowOff>
    </xdr:from>
    <xdr:to>
      <xdr:col>76</xdr:col>
      <xdr:colOff>114300</xdr:colOff>
      <xdr:row>56</xdr:row>
      <xdr:rowOff>104815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518266"/>
          <a:ext cx="889000" cy="18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146484</xdr:rowOff>
    </xdr:from>
    <xdr:to>
      <xdr:col>76</xdr:col>
      <xdr:colOff>165100</xdr:colOff>
      <xdr:row>58</xdr:row>
      <xdr:rowOff>76634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9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67761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1001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88516</xdr:rowOff>
    </xdr:from>
    <xdr:to>
      <xdr:col>71</xdr:col>
      <xdr:colOff>177800</xdr:colOff>
      <xdr:row>56</xdr:row>
      <xdr:rowOff>116337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518266"/>
          <a:ext cx="889000" cy="19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144564</xdr:rowOff>
    </xdr:from>
    <xdr:to>
      <xdr:col>72</xdr:col>
      <xdr:colOff>38100</xdr:colOff>
      <xdr:row>58</xdr:row>
      <xdr:rowOff>74714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91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65841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1000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25075</xdr:rowOff>
    </xdr:from>
    <xdr:to>
      <xdr:col>67</xdr:col>
      <xdr:colOff>101600</xdr:colOff>
      <xdr:row>58</xdr:row>
      <xdr:rowOff>126675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96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117802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1006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125179</xdr:rowOff>
    </xdr:from>
    <xdr:to>
      <xdr:col>85</xdr:col>
      <xdr:colOff>177800</xdr:colOff>
      <xdr:row>56</xdr:row>
      <xdr:rowOff>55329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55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148056</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40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107668</xdr:rowOff>
    </xdr:from>
    <xdr:to>
      <xdr:col>81</xdr:col>
      <xdr:colOff>101600</xdr:colOff>
      <xdr:row>57</xdr:row>
      <xdr:rowOff>37818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70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54345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48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54015</xdr:rowOff>
    </xdr:from>
    <xdr:to>
      <xdr:col>76</xdr:col>
      <xdr:colOff>165100</xdr:colOff>
      <xdr:row>56</xdr:row>
      <xdr:rowOff>155615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65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692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43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37716</xdr:rowOff>
    </xdr:from>
    <xdr:to>
      <xdr:col>72</xdr:col>
      <xdr:colOff>38100</xdr:colOff>
      <xdr:row>55</xdr:row>
      <xdr:rowOff>139316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46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155843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24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65537</xdr:rowOff>
    </xdr:from>
    <xdr:to>
      <xdr:col>67</xdr:col>
      <xdr:colOff>101600</xdr:colOff>
      <xdr:row>56</xdr:row>
      <xdr:rowOff>167137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66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12214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44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141986</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43486"/>
          <a:ext cx="1269" cy="1445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76661</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21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88663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141986</xdr:rowOff>
    </xdr:from>
    <xdr:to>
      <xdr:col>86</xdr:col>
      <xdr:colOff>25400</xdr:colOff>
      <xdr:row>70</xdr:row>
      <xdr:rowOff>141986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4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13703</xdr:rowOff>
    </xdr:from>
    <xdr:to>
      <xdr:col>85</xdr:col>
      <xdr:colOff>127000</xdr:colOff>
      <xdr:row>79</xdr:row>
      <xdr:rowOff>18745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558253"/>
          <a:ext cx="838200" cy="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121111</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494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142684</xdr:rowOff>
    </xdr:from>
    <xdr:to>
      <xdr:col>85</xdr:col>
      <xdr:colOff>177800</xdr:colOff>
      <xdr:row>79</xdr:row>
      <xdr:rowOff>72834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18745</xdr:rowOff>
    </xdr:from>
    <xdr:to>
      <xdr:col>81</xdr:col>
      <xdr:colOff>50800</xdr:colOff>
      <xdr:row>79</xdr:row>
      <xdr:rowOff>26936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563295"/>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80759</xdr:rowOff>
    </xdr:from>
    <xdr:to>
      <xdr:col>81</xdr:col>
      <xdr:colOff>101600</xdr:colOff>
      <xdr:row>79</xdr:row>
      <xdr:rowOff>10909</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27436</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22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26936</xdr:rowOff>
    </xdr:from>
    <xdr:to>
      <xdr:col>76</xdr:col>
      <xdr:colOff>114300</xdr:colOff>
      <xdr:row>79</xdr:row>
      <xdr:rowOff>28817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571486"/>
          <a:ext cx="889000" cy="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148641</xdr:rowOff>
    </xdr:from>
    <xdr:to>
      <xdr:col>76</xdr:col>
      <xdr:colOff>165100</xdr:colOff>
      <xdr:row>79</xdr:row>
      <xdr:rowOff>78791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2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69918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61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28817</xdr:rowOff>
    </xdr:from>
    <xdr:to>
      <xdr:col>71</xdr:col>
      <xdr:colOff>177800</xdr:colOff>
      <xdr:row>79</xdr:row>
      <xdr:rowOff>29693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573367"/>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158750</xdr:rowOff>
    </xdr:from>
    <xdr:to>
      <xdr:col>72</xdr:col>
      <xdr:colOff>38100</xdr:colOff>
      <xdr:row>79</xdr:row>
      <xdr:rowOff>88900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80027</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4017" y="1362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107150</xdr:rowOff>
    </xdr:from>
    <xdr:to>
      <xdr:col>67</xdr:col>
      <xdr:colOff>101600</xdr:colOff>
      <xdr:row>79</xdr:row>
      <xdr:rowOff>37300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53827</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134353</xdr:rowOff>
    </xdr:from>
    <xdr:to>
      <xdr:col>85</xdr:col>
      <xdr:colOff>177800</xdr:colOff>
      <xdr:row>79</xdr:row>
      <xdr:rowOff>64503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0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93730</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29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139395</xdr:rowOff>
    </xdr:from>
    <xdr:to>
      <xdr:col>81</xdr:col>
      <xdr:colOff>101600</xdr:colOff>
      <xdr:row>79</xdr:row>
      <xdr:rowOff>69545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1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60672</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60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147586</xdr:rowOff>
    </xdr:from>
    <xdr:to>
      <xdr:col>76</xdr:col>
      <xdr:colOff>165100</xdr:colOff>
      <xdr:row>79</xdr:row>
      <xdr:rowOff>77736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2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94263</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29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149467</xdr:rowOff>
    </xdr:from>
    <xdr:to>
      <xdr:col>72</xdr:col>
      <xdr:colOff>38100</xdr:colOff>
      <xdr:row>79</xdr:row>
      <xdr:rowOff>79617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2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96144</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68428" y="1329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150343</xdr:rowOff>
    </xdr:from>
    <xdr:to>
      <xdr:col>67</xdr:col>
      <xdr:colOff>101600</xdr:colOff>
      <xdr:row>79</xdr:row>
      <xdr:rowOff>80493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2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71620</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61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20143</xdr:rowOff>
    </xdr:from>
    <xdr:to>
      <xdr:col>85</xdr:col>
      <xdr:colOff>126364</xdr:colOff>
      <xdr:row>97</xdr:row>
      <xdr:rowOff>51529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50643"/>
          <a:ext cx="1269"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55356</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6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51529</xdr:rowOff>
    </xdr:from>
    <xdr:to>
      <xdr:col>86</xdr:col>
      <xdr:colOff>25400</xdr:colOff>
      <xdr:row>97</xdr:row>
      <xdr:rowOff>51529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68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138270</xdr:rowOff>
    </xdr:from>
    <xdr:ext cx="534377"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20143</xdr:rowOff>
    </xdr:from>
    <xdr:to>
      <xdr:col>86</xdr:col>
      <xdr:colOff>25400</xdr:colOff>
      <xdr:row>90</xdr:row>
      <xdr:rowOff>20143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122738</xdr:rowOff>
    </xdr:from>
    <xdr:to>
      <xdr:col>85</xdr:col>
      <xdr:colOff>127000</xdr:colOff>
      <xdr:row>92</xdr:row>
      <xdr:rowOff>145963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5896138"/>
          <a:ext cx="838200" cy="2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92290</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037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113863</xdr:rowOff>
    </xdr:from>
    <xdr:to>
      <xdr:col>85</xdr:col>
      <xdr:colOff>177800</xdr:colOff>
      <xdr:row>94</xdr:row>
      <xdr:rowOff>44013</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0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122738</xdr:rowOff>
    </xdr:from>
    <xdr:to>
      <xdr:col>81</xdr:col>
      <xdr:colOff>50800</xdr:colOff>
      <xdr:row>92</xdr:row>
      <xdr:rowOff>163086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5896138"/>
          <a:ext cx="8890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127144</xdr:rowOff>
    </xdr:from>
    <xdr:to>
      <xdr:col>81</xdr:col>
      <xdr:colOff>101600</xdr:colOff>
      <xdr:row>94</xdr:row>
      <xdr:rowOff>57294</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48421</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1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157645</xdr:rowOff>
    </xdr:from>
    <xdr:to>
      <xdr:col>76</xdr:col>
      <xdr:colOff>114300</xdr:colOff>
      <xdr:row>92</xdr:row>
      <xdr:rowOff>163086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5931045"/>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151011</xdr:rowOff>
    </xdr:from>
    <xdr:to>
      <xdr:col>76</xdr:col>
      <xdr:colOff>165100</xdr:colOff>
      <xdr:row>94</xdr:row>
      <xdr:rowOff>81161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72288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18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151679</xdr:rowOff>
    </xdr:from>
    <xdr:to>
      <xdr:col>71</xdr:col>
      <xdr:colOff>177800</xdr:colOff>
      <xdr:row>92</xdr:row>
      <xdr:rowOff>157645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5925079"/>
          <a:ext cx="8890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135398</xdr:rowOff>
    </xdr:from>
    <xdr:to>
      <xdr:col>72</xdr:col>
      <xdr:colOff>38100</xdr:colOff>
      <xdr:row>94</xdr:row>
      <xdr:rowOff>65548</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56675</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17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112423</xdr:rowOff>
    </xdr:from>
    <xdr:to>
      <xdr:col>67</xdr:col>
      <xdr:colOff>101600</xdr:colOff>
      <xdr:row>94</xdr:row>
      <xdr:rowOff>42573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33700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95163</xdr:rowOff>
    </xdr:from>
    <xdr:to>
      <xdr:col>85</xdr:col>
      <xdr:colOff>177800</xdr:colOff>
      <xdr:row>93</xdr:row>
      <xdr:rowOff>25313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586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118040</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571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71938</xdr:rowOff>
    </xdr:from>
    <xdr:to>
      <xdr:col>81</xdr:col>
      <xdr:colOff>101600</xdr:colOff>
      <xdr:row>93</xdr:row>
      <xdr:rowOff>2088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58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18615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562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112286</xdr:rowOff>
    </xdr:from>
    <xdr:to>
      <xdr:col>76</xdr:col>
      <xdr:colOff>165100</xdr:colOff>
      <xdr:row>93</xdr:row>
      <xdr:rowOff>42436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58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58963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566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106845</xdr:rowOff>
    </xdr:from>
    <xdr:to>
      <xdr:col>72</xdr:col>
      <xdr:colOff>38100</xdr:colOff>
      <xdr:row>93</xdr:row>
      <xdr:rowOff>36995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588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53522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565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100879</xdr:rowOff>
    </xdr:from>
    <xdr:to>
      <xdr:col>67</xdr:col>
      <xdr:colOff>101600</xdr:colOff>
      <xdr:row>93</xdr:row>
      <xdr:rowOff>31029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587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47556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564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170724</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14224"/>
          <a:ext cx="1269"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117401</xdr:rowOff>
    </xdr:from>
    <xdr:ext cx="378565"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8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170724</xdr:rowOff>
    </xdr:from>
    <xdr:to>
      <xdr:col>116</xdr:col>
      <xdr:colOff>152400</xdr:colOff>
      <xdr:row>30</xdr:row>
      <xdr:rowOff>170724</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1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139536</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48318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162378</xdr:rowOff>
    </xdr:from>
    <xdr:to>
      <xdr:col>112</xdr:col>
      <xdr:colOff>38100</xdr:colOff>
      <xdr:row>37</xdr:row>
      <xdr:rowOff>92528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334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109055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109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64407</xdr:rowOff>
    </xdr:from>
    <xdr:to>
      <xdr:col>107</xdr:col>
      <xdr:colOff>101600</xdr:colOff>
      <xdr:row>38</xdr:row>
      <xdr:rowOff>166007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11084</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354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35577</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88333" y="637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127017</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142,345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11,206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低い水準となっている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また、対前年度比は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104,789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円の増となっており、これは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市民１人あたり一律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万円を支給する「特別定額給付金給付事業」実施の影響などによるものである。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129,704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15,922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低い水準となって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また、対前年度比は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8,981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円の増となっており、これは認定こども園建設に係る施設整備補助金の増や、幼児教育・保育無償化に伴う扶助費の増などによるものである。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商工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18,783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高い水準となって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また、対前年度比は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8,610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円の増となっており、これは新型コロナウイルスの影響で落ち込んだ経済対策として、市内企業への応援給付金などを実施したことによるものである。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47,493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高い水準となって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また、対前年度比は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2,534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円の増となっており、これは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海岸防災林強化事業の事業進捗による事業費増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や、下垂木地区まちづくり事業における用地買収費の増などによるものである。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60,913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高い水準となって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また、対前年度比は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6,734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円の増となっており、これは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ＧＩＧＡスクール構想による児童生徒１人１台端末整備に係る備品購入費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及び通信環境整備費用の追加などによるものである。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静岡県掛川市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令和２年度当初予算は過去最大規模であり、新型コロナウイルス対策や、高齢化を背景とした社会保障給付費の増などに対し、財政調整基金を取り崩して対応したことで、財政調整基金残高は対前年度比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3.82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％減となった。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実質収支の黒字幅を大きくするとともに、実質単年度収支の赤字解消を図るため、経常経費の増加を抑え、財源確保にも努めていく</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静岡県掛川市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全ての会計において黒字を維持している。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水道事業会計は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、令和２年度の純利益が大口使用者の使用水量減などにより減少したが、標準財政規模が大きくなったことから標準財政規模比は対前年度比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0.83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一般会計は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、法人事業税交付金の追加などにより標準財政規模が大きくなったことから、標準財政規模比は対前年度費</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0.45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、標準財政規模比が横ばいとなっているが、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一般会計からの繰</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入</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前年度より増加しているため、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今後は国保税の徴収率向上に努めるとともに効率的な運営に努め、繰入額の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抑制</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を図</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っていく</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介護保険特別会計は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給付費</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関連支出</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が増加している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ことから標準財政規模比は対前年度比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0.44</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％減となった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。今後は介護予防に注力することで介護給付費の抑制に努め</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後期高齢者医療保険特別会計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は、標準財政規模比が横ばいとなっているが、一般会計からの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繰入が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前年度より増加しているため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、今後は効率的な運営に努め、繰入</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額の抑制を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図</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っていく</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今後も各会計において適正な財政運営に努め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たい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93" t="s">
        <v>80</v>
      </c>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c r="BD1" s="393"/>
      <c r="BE1" s="393"/>
      <c r="BF1" s="393"/>
      <c r="BG1" s="393"/>
      <c r="BH1" s="393"/>
      <c r="BI1" s="393"/>
      <c r="BJ1" s="393"/>
      <c r="BK1" s="393"/>
      <c r="BL1" s="393"/>
      <c r="BM1" s="393"/>
      <c r="BN1" s="393"/>
      <c r="BO1" s="393"/>
      <c r="BP1" s="393"/>
      <c r="BQ1" s="393"/>
      <c r="BR1" s="393"/>
      <c r="BS1" s="393"/>
      <c r="BT1" s="393"/>
      <c r="BU1" s="393"/>
      <c r="BV1" s="393"/>
      <c r="BW1" s="393"/>
      <c r="BX1" s="393"/>
      <c r="BY1" s="393"/>
      <c r="BZ1" s="393"/>
      <c r="CA1" s="393"/>
      <c r="CB1" s="393"/>
      <c r="CC1" s="393"/>
      <c r="CD1" s="393"/>
      <c r="CE1" s="393"/>
      <c r="CF1" s="393"/>
      <c r="CG1" s="393"/>
      <c r="CH1" s="393"/>
      <c r="CI1" s="393"/>
      <c r="CJ1" s="393"/>
      <c r="CK1" s="393"/>
      <c r="CL1" s="393"/>
      <c r="CM1" s="393"/>
      <c r="CN1" s="393"/>
      <c r="CO1" s="393"/>
      <c r="CP1" s="393"/>
      <c r="CQ1" s="393"/>
      <c r="CR1" s="393"/>
      <c r="CS1" s="393"/>
      <c r="CT1" s="393"/>
      <c r="CU1" s="393"/>
      <c r="CV1" s="393"/>
      <c r="CW1" s="393"/>
      <c r="CX1" s="393"/>
      <c r="CY1" s="393"/>
      <c r="CZ1" s="393"/>
      <c r="DA1" s="393"/>
      <c r="DB1" s="393"/>
      <c r="DC1" s="393"/>
      <c r="DD1" s="393"/>
      <c r="DE1" s="393"/>
      <c r="DF1" s="393"/>
      <c r="DG1" s="393"/>
      <c r="DH1" s="393"/>
      <c r="DI1" s="393"/>
      <c r="DJ1" s="181"/>
      <c r="DK1" s="181"/>
      <c r="DL1" s="181"/>
      <c r="DM1" s="181"/>
      <c r="DN1" s="181"/>
      <c r="DO1" s="181"/>
    </row>
    <row r="2" spans="1:119" ht="24.75" thickBot="1">
      <c r="B2" s="182" t="s">
        <v>81</v>
      </c>
      <c r="C2" s="182"/>
      <c r="D2" s="183"/>
    </row>
    <row r="3" spans="1:119" ht="18.75" customHeight="1" thickBot="1">
      <c r="A3" s="181"/>
      <c r="B3" s="394" t="s">
        <v>82</v>
      </c>
      <c r="C3" s="395"/>
      <c r="D3" s="395"/>
      <c r="E3" s="396"/>
      <c r="F3" s="396"/>
      <c r="G3" s="396"/>
      <c r="H3" s="396"/>
      <c r="I3" s="396"/>
      <c r="J3" s="396"/>
      <c r="K3" s="396"/>
      <c r="L3" s="396" t="s">
        <v>83</v>
      </c>
      <c r="M3" s="396"/>
      <c r="N3" s="396"/>
      <c r="O3" s="396"/>
      <c r="P3" s="396"/>
      <c r="Q3" s="396"/>
      <c r="R3" s="403"/>
      <c r="S3" s="403"/>
      <c r="T3" s="403"/>
      <c r="U3" s="403"/>
      <c r="V3" s="404"/>
      <c r="W3" s="378" t="s">
        <v>84</v>
      </c>
      <c r="X3" s="379"/>
      <c r="Y3" s="379"/>
      <c r="Z3" s="379"/>
      <c r="AA3" s="379"/>
      <c r="AB3" s="395"/>
      <c r="AC3" s="403" t="s">
        <v>85</v>
      </c>
      <c r="AD3" s="379"/>
      <c r="AE3" s="379"/>
      <c r="AF3" s="379"/>
      <c r="AG3" s="379"/>
      <c r="AH3" s="379"/>
      <c r="AI3" s="379"/>
      <c r="AJ3" s="379"/>
      <c r="AK3" s="379"/>
      <c r="AL3" s="380"/>
      <c r="AM3" s="378" t="s">
        <v>86</v>
      </c>
      <c r="AN3" s="379"/>
      <c r="AO3" s="379"/>
      <c r="AP3" s="379"/>
      <c r="AQ3" s="379"/>
      <c r="AR3" s="379"/>
      <c r="AS3" s="379"/>
      <c r="AT3" s="379"/>
      <c r="AU3" s="379"/>
      <c r="AV3" s="379"/>
      <c r="AW3" s="379"/>
      <c r="AX3" s="380"/>
      <c r="AY3" s="415" t="s">
        <v>1</v>
      </c>
      <c r="AZ3" s="416"/>
      <c r="BA3" s="416"/>
      <c r="BB3" s="416"/>
      <c r="BC3" s="416"/>
      <c r="BD3" s="416"/>
      <c r="BE3" s="416"/>
      <c r="BF3" s="416"/>
      <c r="BG3" s="416"/>
      <c r="BH3" s="416"/>
      <c r="BI3" s="416"/>
      <c r="BJ3" s="416"/>
      <c r="BK3" s="416"/>
      <c r="BL3" s="416"/>
      <c r="BM3" s="417"/>
      <c r="BN3" s="378" t="s">
        <v>87</v>
      </c>
      <c r="BO3" s="379"/>
      <c r="BP3" s="379"/>
      <c r="BQ3" s="379"/>
      <c r="BR3" s="379"/>
      <c r="BS3" s="379"/>
      <c r="BT3" s="379"/>
      <c r="BU3" s="380"/>
      <c r="BV3" s="378" t="s">
        <v>88</v>
      </c>
      <c r="BW3" s="379"/>
      <c r="BX3" s="379"/>
      <c r="BY3" s="379"/>
      <c r="BZ3" s="379"/>
      <c r="CA3" s="379"/>
      <c r="CB3" s="379"/>
      <c r="CC3" s="380"/>
      <c r="CD3" s="415" t="s">
        <v>1</v>
      </c>
      <c r="CE3" s="416"/>
      <c r="CF3" s="416"/>
      <c r="CG3" s="416"/>
      <c r="CH3" s="416"/>
      <c r="CI3" s="416"/>
      <c r="CJ3" s="416"/>
      <c r="CK3" s="416"/>
      <c r="CL3" s="416"/>
      <c r="CM3" s="416"/>
      <c r="CN3" s="416"/>
      <c r="CO3" s="416"/>
      <c r="CP3" s="416"/>
      <c r="CQ3" s="416"/>
      <c r="CR3" s="416"/>
      <c r="CS3" s="417"/>
      <c r="CT3" s="378" t="s">
        <v>89</v>
      </c>
      <c r="CU3" s="379"/>
      <c r="CV3" s="379"/>
      <c r="CW3" s="379"/>
      <c r="CX3" s="379"/>
      <c r="CY3" s="379"/>
      <c r="CZ3" s="379"/>
      <c r="DA3" s="380"/>
      <c r="DB3" s="378" t="s">
        <v>90</v>
      </c>
      <c r="DC3" s="379"/>
      <c r="DD3" s="379"/>
      <c r="DE3" s="379"/>
      <c r="DF3" s="379"/>
      <c r="DG3" s="379"/>
      <c r="DH3" s="379"/>
      <c r="DI3" s="380"/>
    </row>
    <row r="4" spans="1:119" ht="18.75" customHeight="1">
      <c r="A4" s="181"/>
      <c r="B4" s="397"/>
      <c r="C4" s="398"/>
      <c r="D4" s="398"/>
      <c r="E4" s="399"/>
      <c r="F4" s="399"/>
      <c r="G4" s="399"/>
      <c r="H4" s="399"/>
      <c r="I4" s="399"/>
      <c r="J4" s="399"/>
      <c r="K4" s="399"/>
      <c r="L4" s="399"/>
      <c r="M4" s="399"/>
      <c r="N4" s="399"/>
      <c r="O4" s="399"/>
      <c r="P4" s="399"/>
      <c r="Q4" s="399"/>
      <c r="R4" s="405"/>
      <c r="S4" s="405"/>
      <c r="T4" s="405"/>
      <c r="U4" s="405"/>
      <c r="V4" s="406"/>
      <c r="W4" s="409"/>
      <c r="X4" s="410"/>
      <c r="Y4" s="410"/>
      <c r="Z4" s="410"/>
      <c r="AA4" s="410"/>
      <c r="AB4" s="398"/>
      <c r="AC4" s="405"/>
      <c r="AD4" s="410"/>
      <c r="AE4" s="410"/>
      <c r="AF4" s="410"/>
      <c r="AG4" s="410"/>
      <c r="AH4" s="410"/>
      <c r="AI4" s="410"/>
      <c r="AJ4" s="410"/>
      <c r="AK4" s="410"/>
      <c r="AL4" s="413"/>
      <c r="AM4" s="411"/>
      <c r="AN4" s="412"/>
      <c r="AO4" s="412"/>
      <c r="AP4" s="412"/>
      <c r="AQ4" s="412"/>
      <c r="AR4" s="412"/>
      <c r="AS4" s="412"/>
      <c r="AT4" s="412"/>
      <c r="AU4" s="412"/>
      <c r="AV4" s="412"/>
      <c r="AW4" s="412"/>
      <c r="AX4" s="414"/>
      <c r="AY4" s="381" t="s">
        <v>91</v>
      </c>
      <c r="AZ4" s="382"/>
      <c r="BA4" s="382"/>
      <c r="BB4" s="382"/>
      <c r="BC4" s="382"/>
      <c r="BD4" s="382"/>
      <c r="BE4" s="382"/>
      <c r="BF4" s="382"/>
      <c r="BG4" s="382"/>
      <c r="BH4" s="382"/>
      <c r="BI4" s="382"/>
      <c r="BJ4" s="382"/>
      <c r="BK4" s="382"/>
      <c r="BL4" s="382"/>
      <c r="BM4" s="383"/>
      <c r="BN4" s="384">
        <v>63674001</v>
      </c>
      <c r="BO4" s="385"/>
      <c r="BP4" s="385"/>
      <c r="BQ4" s="385"/>
      <c r="BR4" s="385"/>
      <c r="BS4" s="385"/>
      <c r="BT4" s="385"/>
      <c r="BU4" s="386"/>
      <c r="BV4" s="384">
        <v>48131257</v>
      </c>
      <c r="BW4" s="385"/>
      <c r="BX4" s="385"/>
      <c r="BY4" s="385"/>
      <c r="BZ4" s="385"/>
      <c r="CA4" s="385"/>
      <c r="CB4" s="385"/>
      <c r="CC4" s="386"/>
      <c r="CD4" s="387" t="s">
        <v>92</v>
      </c>
      <c r="CE4" s="388"/>
      <c r="CF4" s="388"/>
      <c r="CG4" s="388"/>
      <c r="CH4" s="388"/>
      <c r="CI4" s="388"/>
      <c r="CJ4" s="388"/>
      <c r="CK4" s="388"/>
      <c r="CL4" s="388"/>
      <c r="CM4" s="388"/>
      <c r="CN4" s="388"/>
      <c r="CO4" s="388"/>
      <c r="CP4" s="388"/>
      <c r="CQ4" s="388"/>
      <c r="CR4" s="388"/>
      <c r="CS4" s="389"/>
      <c r="CT4" s="390">
        <v>5.8</v>
      </c>
      <c r="CU4" s="391"/>
      <c r="CV4" s="391"/>
      <c r="CW4" s="391"/>
      <c r="CX4" s="391"/>
      <c r="CY4" s="391"/>
      <c r="CZ4" s="391"/>
      <c r="DA4" s="392"/>
      <c r="DB4" s="390">
        <v>5.3</v>
      </c>
      <c r="DC4" s="391"/>
      <c r="DD4" s="391"/>
      <c r="DE4" s="391"/>
      <c r="DF4" s="391"/>
      <c r="DG4" s="391"/>
      <c r="DH4" s="391"/>
      <c r="DI4" s="392"/>
    </row>
    <row r="5" spans="1:119" ht="18.75" customHeight="1">
      <c r="A5" s="181"/>
      <c r="B5" s="400"/>
      <c r="C5" s="401"/>
      <c r="D5" s="401"/>
      <c r="E5" s="402"/>
      <c r="F5" s="402"/>
      <c r="G5" s="402"/>
      <c r="H5" s="402"/>
      <c r="I5" s="402"/>
      <c r="J5" s="402"/>
      <c r="K5" s="402"/>
      <c r="L5" s="402"/>
      <c r="M5" s="402"/>
      <c r="N5" s="402"/>
      <c r="O5" s="402"/>
      <c r="P5" s="402"/>
      <c r="Q5" s="402"/>
      <c r="R5" s="407"/>
      <c r="S5" s="407"/>
      <c r="T5" s="407"/>
      <c r="U5" s="407"/>
      <c r="V5" s="408"/>
      <c r="W5" s="411"/>
      <c r="X5" s="412"/>
      <c r="Y5" s="412"/>
      <c r="Z5" s="412"/>
      <c r="AA5" s="412"/>
      <c r="AB5" s="401"/>
      <c r="AC5" s="407"/>
      <c r="AD5" s="412"/>
      <c r="AE5" s="412"/>
      <c r="AF5" s="412"/>
      <c r="AG5" s="412"/>
      <c r="AH5" s="412"/>
      <c r="AI5" s="412"/>
      <c r="AJ5" s="412"/>
      <c r="AK5" s="412"/>
      <c r="AL5" s="414"/>
      <c r="AM5" s="450" t="s">
        <v>93</v>
      </c>
      <c r="AN5" s="451"/>
      <c r="AO5" s="451"/>
      <c r="AP5" s="451"/>
      <c r="AQ5" s="451"/>
      <c r="AR5" s="451"/>
      <c r="AS5" s="451"/>
      <c r="AT5" s="452"/>
      <c r="AU5" s="453" t="s">
        <v>94</v>
      </c>
      <c r="AV5" s="454"/>
      <c r="AW5" s="454"/>
      <c r="AX5" s="454"/>
      <c r="AY5" s="455" t="s">
        <v>95</v>
      </c>
      <c r="AZ5" s="456"/>
      <c r="BA5" s="456"/>
      <c r="BB5" s="456"/>
      <c r="BC5" s="456"/>
      <c r="BD5" s="456"/>
      <c r="BE5" s="456"/>
      <c r="BF5" s="456"/>
      <c r="BG5" s="456"/>
      <c r="BH5" s="456"/>
      <c r="BI5" s="456"/>
      <c r="BJ5" s="456"/>
      <c r="BK5" s="456"/>
      <c r="BL5" s="456"/>
      <c r="BM5" s="457"/>
      <c r="BN5" s="421">
        <v>61896737</v>
      </c>
      <c r="BO5" s="422"/>
      <c r="BP5" s="422"/>
      <c r="BQ5" s="422"/>
      <c r="BR5" s="422"/>
      <c r="BS5" s="422"/>
      <c r="BT5" s="422"/>
      <c r="BU5" s="423"/>
      <c r="BV5" s="421">
        <v>46496618</v>
      </c>
      <c r="BW5" s="422"/>
      <c r="BX5" s="422"/>
      <c r="BY5" s="422"/>
      <c r="BZ5" s="422"/>
      <c r="CA5" s="422"/>
      <c r="CB5" s="422"/>
      <c r="CC5" s="423"/>
      <c r="CD5" s="424" t="s">
        <v>96</v>
      </c>
      <c r="CE5" s="425"/>
      <c r="CF5" s="425"/>
      <c r="CG5" s="425"/>
      <c r="CH5" s="425"/>
      <c r="CI5" s="425"/>
      <c r="CJ5" s="425"/>
      <c r="CK5" s="425"/>
      <c r="CL5" s="425"/>
      <c r="CM5" s="425"/>
      <c r="CN5" s="425"/>
      <c r="CO5" s="425"/>
      <c r="CP5" s="425"/>
      <c r="CQ5" s="425"/>
      <c r="CR5" s="425"/>
      <c r="CS5" s="426"/>
      <c r="CT5" s="418">
        <v>88.5</v>
      </c>
      <c r="CU5" s="419"/>
      <c r="CV5" s="419"/>
      <c r="CW5" s="419"/>
      <c r="CX5" s="419"/>
      <c r="CY5" s="419"/>
      <c r="CZ5" s="419"/>
      <c r="DA5" s="420"/>
      <c r="DB5" s="418">
        <v>88.2</v>
      </c>
      <c r="DC5" s="419"/>
      <c r="DD5" s="419"/>
      <c r="DE5" s="419"/>
      <c r="DF5" s="419"/>
      <c r="DG5" s="419"/>
      <c r="DH5" s="419"/>
      <c r="DI5" s="420"/>
    </row>
    <row r="6" spans="1:119" ht="18.75" customHeight="1">
      <c r="A6" s="181"/>
      <c r="B6" s="427" t="s">
        <v>97</v>
      </c>
      <c r="C6" s="428"/>
      <c r="D6" s="428"/>
      <c r="E6" s="429"/>
      <c r="F6" s="429"/>
      <c r="G6" s="429"/>
      <c r="H6" s="429"/>
      <c r="I6" s="429"/>
      <c r="J6" s="429"/>
      <c r="K6" s="429"/>
      <c r="L6" s="429" t="s">
        <v>98</v>
      </c>
      <c r="M6" s="429"/>
      <c r="N6" s="429"/>
      <c r="O6" s="429"/>
      <c r="P6" s="429"/>
      <c r="Q6" s="429"/>
      <c r="R6" s="433"/>
      <c r="S6" s="433"/>
      <c r="T6" s="433"/>
      <c r="U6" s="433"/>
      <c r="V6" s="434"/>
      <c r="W6" s="437" t="s">
        <v>99</v>
      </c>
      <c r="X6" s="438"/>
      <c r="Y6" s="438"/>
      <c r="Z6" s="438"/>
      <c r="AA6" s="438"/>
      <c r="AB6" s="428"/>
      <c r="AC6" s="441" t="s">
        <v>100</v>
      </c>
      <c r="AD6" s="442"/>
      <c r="AE6" s="442"/>
      <c r="AF6" s="442"/>
      <c r="AG6" s="442"/>
      <c r="AH6" s="442"/>
      <c r="AI6" s="442"/>
      <c r="AJ6" s="442"/>
      <c r="AK6" s="442"/>
      <c r="AL6" s="443"/>
      <c r="AM6" s="450" t="s">
        <v>101</v>
      </c>
      <c r="AN6" s="451"/>
      <c r="AO6" s="451"/>
      <c r="AP6" s="451"/>
      <c r="AQ6" s="451"/>
      <c r="AR6" s="451"/>
      <c r="AS6" s="451"/>
      <c r="AT6" s="452"/>
      <c r="AU6" s="453" t="s">
        <v>94</v>
      </c>
      <c r="AV6" s="454"/>
      <c r="AW6" s="454"/>
      <c r="AX6" s="454"/>
      <c r="AY6" s="455" t="s">
        <v>102</v>
      </c>
      <c r="AZ6" s="456"/>
      <c r="BA6" s="456"/>
      <c r="BB6" s="456"/>
      <c r="BC6" s="456"/>
      <c r="BD6" s="456"/>
      <c r="BE6" s="456"/>
      <c r="BF6" s="456"/>
      <c r="BG6" s="456"/>
      <c r="BH6" s="456"/>
      <c r="BI6" s="456"/>
      <c r="BJ6" s="456"/>
      <c r="BK6" s="456"/>
      <c r="BL6" s="456"/>
      <c r="BM6" s="457"/>
      <c r="BN6" s="421">
        <v>1777264</v>
      </c>
      <c r="BO6" s="422"/>
      <c r="BP6" s="422"/>
      <c r="BQ6" s="422"/>
      <c r="BR6" s="422"/>
      <c r="BS6" s="422"/>
      <c r="BT6" s="422"/>
      <c r="BU6" s="423"/>
      <c r="BV6" s="421">
        <v>1634639</v>
      </c>
      <c r="BW6" s="422"/>
      <c r="BX6" s="422"/>
      <c r="BY6" s="422"/>
      <c r="BZ6" s="422"/>
      <c r="CA6" s="422"/>
      <c r="CB6" s="422"/>
      <c r="CC6" s="423"/>
      <c r="CD6" s="424" t="s">
        <v>103</v>
      </c>
      <c r="CE6" s="425"/>
      <c r="CF6" s="425"/>
      <c r="CG6" s="425"/>
      <c r="CH6" s="425"/>
      <c r="CI6" s="425"/>
      <c r="CJ6" s="425"/>
      <c r="CK6" s="425"/>
      <c r="CL6" s="425"/>
      <c r="CM6" s="425"/>
      <c r="CN6" s="425"/>
      <c r="CO6" s="425"/>
      <c r="CP6" s="425"/>
      <c r="CQ6" s="425"/>
      <c r="CR6" s="425"/>
      <c r="CS6" s="426"/>
      <c r="CT6" s="458">
        <v>93.1</v>
      </c>
      <c r="CU6" s="459"/>
      <c r="CV6" s="459"/>
      <c r="CW6" s="459"/>
      <c r="CX6" s="459"/>
      <c r="CY6" s="459"/>
      <c r="CZ6" s="459"/>
      <c r="DA6" s="460"/>
      <c r="DB6" s="458">
        <v>93.9</v>
      </c>
      <c r="DC6" s="459"/>
      <c r="DD6" s="459"/>
      <c r="DE6" s="459"/>
      <c r="DF6" s="459"/>
      <c r="DG6" s="459"/>
      <c r="DH6" s="459"/>
      <c r="DI6" s="460"/>
    </row>
    <row r="7" spans="1:119" ht="18.75" customHeight="1">
      <c r="A7" s="181"/>
      <c r="B7" s="397"/>
      <c r="C7" s="398"/>
      <c r="D7" s="398"/>
      <c r="E7" s="399"/>
      <c r="F7" s="399"/>
      <c r="G7" s="399"/>
      <c r="H7" s="399"/>
      <c r="I7" s="399"/>
      <c r="J7" s="399"/>
      <c r="K7" s="399"/>
      <c r="L7" s="399"/>
      <c r="M7" s="399"/>
      <c r="N7" s="399"/>
      <c r="O7" s="399"/>
      <c r="P7" s="399"/>
      <c r="Q7" s="399"/>
      <c r="R7" s="405"/>
      <c r="S7" s="405"/>
      <c r="T7" s="405"/>
      <c r="U7" s="405"/>
      <c r="V7" s="406"/>
      <c r="W7" s="409"/>
      <c r="X7" s="410"/>
      <c r="Y7" s="410"/>
      <c r="Z7" s="410"/>
      <c r="AA7" s="410"/>
      <c r="AB7" s="398"/>
      <c r="AC7" s="444"/>
      <c r="AD7" s="445"/>
      <c r="AE7" s="445"/>
      <c r="AF7" s="445"/>
      <c r="AG7" s="445"/>
      <c r="AH7" s="445"/>
      <c r="AI7" s="445"/>
      <c r="AJ7" s="445"/>
      <c r="AK7" s="445"/>
      <c r="AL7" s="446"/>
      <c r="AM7" s="450" t="s">
        <v>104</v>
      </c>
      <c r="AN7" s="451"/>
      <c r="AO7" s="451"/>
      <c r="AP7" s="451"/>
      <c r="AQ7" s="451"/>
      <c r="AR7" s="451"/>
      <c r="AS7" s="451"/>
      <c r="AT7" s="452"/>
      <c r="AU7" s="453" t="s">
        <v>94</v>
      </c>
      <c r="AV7" s="454"/>
      <c r="AW7" s="454"/>
      <c r="AX7" s="454"/>
      <c r="AY7" s="455" t="s">
        <v>105</v>
      </c>
      <c r="AZ7" s="456"/>
      <c r="BA7" s="456"/>
      <c r="BB7" s="456"/>
      <c r="BC7" s="456"/>
      <c r="BD7" s="456"/>
      <c r="BE7" s="456"/>
      <c r="BF7" s="456"/>
      <c r="BG7" s="456"/>
      <c r="BH7" s="456"/>
      <c r="BI7" s="456"/>
      <c r="BJ7" s="456"/>
      <c r="BK7" s="456"/>
      <c r="BL7" s="456"/>
      <c r="BM7" s="457"/>
      <c r="BN7" s="421">
        <v>194169</v>
      </c>
      <c r="BO7" s="422"/>
      <c r="BP7" s="422"/>
      <c r="BQ7" s="422"/>
      <c r="BR7" s="422"/>
      <c r="BS7" s="422"/>
      <c r="BT7" s="422"/>
      <c r="BU7" s="423"/>
      <c r="BV7" s="421">
        <v>194627</v>
      </c>
      <c r="BW7" s="422"/>
      <c r="BX7" s="422"/>
      <c r="BY7" s="422"/>
      <c r="BZ7" s="422"/>
      <c r="CA7" s="422"/>
      <c r="CB7" s="422"/>
      <c r="CC7" s="423"/>
      <c r="CD7" s="424" t="s">
        <v>106</v>
      </c>
      <c r="CE7" s="425"/>
      <c r="CF7" s="425"/>
      <c r="CG7" s="425"/>
      <c r="CH7" s="425"/>
      <c r="CI7" s="425"/>
      <c r="CJ7" s="425"/>
      <c r="CK7" s="425"/>
      <c r="CL7" s="425"/>
      <c r="CM7" s="425"/>
      <c r="CN7" s="425"/>
      <c r="CO7" s="425"/>
      <c r="CP7" s="425"/>
      <c r="CQ7" s="425"/>
      <c r="CR7" s="425"/>
      <c r="CS7" s="426"/>
      <c r="CT7" s="421">
        <v>27294753</v>
      </c>
      <c r="CU7" s="422"/>
      <c r="CV7" s="422"/>
      <c r="CW7" s="422"/>
      <c r="CX7" s="422"/>
      <c r="CY7" s="422"/>
      <c r="CZ7" s="422"/>
      <c r="DA7" s="423"/>
      <c r="DB7" s="421">
        <v>26943541</v>
      </c>
      <c r="DC7" s="422"/>
      <c r="DD7" s="422"/>
      <c r="DE7" s="422"/>
      <c r="DF7" s="422"/>
      <c r="DG7" s="422"/>
      <c r="DH7" s="422"/>
      <c r="DI7" s="423"/>
    </row>
    <row r="8" spans="1:119" ht="18.75" customHeight="1" thickBot="1">
      <c r="A8" s="181"/>
      <c r="B8" s="430"/>
      <c r="C8" s="431"/>
      <c r="D8" s="431"/>
      <c r="E8" s="432"/>
      <c r="F8" s="432"/>
      <c r="G8" s="432"/>
      <c r="H8" s="432"/>
      <c r="I8" s="432"/>
      <c r="J8" s="432"/>
      <c r="K8" s="432"/>
      <c r="L8" s="432"/>
      <c r="M8" s="432"/>
      <c r="N8" s="432"/>
      <c r="O8" s="432"/>
      <c r="P8" s="432"/>
      <c r="Q8" s="432"/>
      <c r="R8" s="435"/>
      <c r="S8" s="435"/>
      <c r="T8" s="435"/>
      <c r="U8" s="435"/>
      <c r="V8" s="436"/>
      <c r="W8" s="439"/>
      <c r="X8" s="440"/>
      <c r="Y8" s="440"/>
      <c r="Z8" s="440"/>
      <c r="AA8" s="440"/>
      <c r="AB8" s="431"/>
      <c r="AC8" s="447"/>
      <c r="AD8" s="448"/>
      <c r="AE8" s="448"/>
      <c r="AF8" s="448"/>
      <c r="AG8" s="448"/>
      <c r="AH8" s="448"/>
      <c r="AI8" s="448"/>
      <c r="AJ8" s="448"/>
      <c r="AK8" s="448"/>
      <c r="AL8" s="449"/>
      <c r="AM8" s="450" t="s">
        <v>107</v>
      </c>
      <c r="AN8" s="451"/>
      <c r="AO8" s="451"/>
      <c r="AP8" s="451"/>
      <c r="AQ8" s="451"/>
      <c r="AR8" s="451"/>
      <c r="AS8" s="451"/>
      <c r="AT8" s="452"/>
      <c r="AU8" s="453" t="s">
        <v>94</v>
      </c>
      <c r="AV8" s="454"/>
      <c r="AW8" s="454"/>
      <c r="AX8" s="454"/>
      <c r="AY8" s="455" t="s">
        <v>108</v>
      </c>
      <c r="AZ8" s="456"/>
      <c r="BA8" s="456"/>
      <c r="BB8" s="456"/>
      <c r="BC8" s="456"/>
      <c r="BD8" s="456"/>
      <c r="BE8" s="456"/>
      <c r="BF8" s="456"/>
      <c r="BG8" s="456"/>
      <c r="BH8" s="456"/>
      <c r="BI8" s="456"/>
      <c r="BJ8" s="456"/>
      <c r="BK8" s="456"/>
      <c r="BL8" s="456"/>
      <c r="BM8" s="457"/>
      <c r="BN8" s="421">
        <v>1583095</v>
      </c>
      <c r="BO8" s="422"/>
      <c r="BP8" s="422"/>
      <c r="BQ8" s="422"/>
      <c r="BR8" s="422"/>
      <c r="BS8" s="422"/>
      <c r="BT8" s="422"/>
      <c r="BU8" s="423"/>
      <c r="BV8" s="421">
        <v>1440012</v>
      </c>
      <c r="BW8" s="422"/>
      <c r="BX8" s="422"/>
      <c r="BY8" s="422"/>
      <c r="BZ8" s="422"/>
      <c r="CA8" s="422"/>
      <c r="CB8" s="422"/>
      <c r="CC8" s="423"/>
      <c r="CD8" s="424" t="s">
        <v>109</v>
      </c>
      <c r="CE8" s="425"/>
      <c r="CF8" s="425"/>
      <c r="CG8" s="425"/>
      <c r="CH8" s="425"/>
      <c r="CI8" s="425"/>
      <c r="CJ8" s="425"/>
      <c r="CK8" s="425"/>
      <c r="CL8" s="425"/>
      <c r="CM8" s="425"/>
      <c r="CN8" s="425"/>
      <c r="CO8" s="425"/>
      <c r="CP8" s="425"/>
      <c r="CQ8" s="425"/>
      <c r="CR8" s="425"/>
      <c r="CS8" s="426"/>
      <c r="CT8" s="461">
        <v>0.9</v>
      </c>
      <c r="CU8" s="462"/>
      <c r="CV8" s="462"/>
      <c r="CW8" s="462"/>
      <c r="CX8" s="462"/>
      <c r="CY8" s="462"/>
      <c r="CZ8" s="462"/>
      <c r="DA8" s="463"/>
      <c r="DB8" s="461">
        <v>0.89</v>
      </c>
      <c r="DC8" s="462"/>
      <c r="DD8" s="462"/>
      <c r="DE8" s="462"/>
      <c r="DF8" s="462"/>
      <c r="DG8" s="462"/>
      <c r="DH8" s="462"/>
      <c r="DI8" s="463"/>
    </row>
    <row r="9" spans="1:119" ht="18.75" customHeight="1" thickBot="1">
      <c r="A9" s="181"/>
      <c r="B9" s="415" t="s">
        <v>110</v>
      </c>
      <c r="C9" s="416"/>
      <c r="D9" s="416"/>
      <c r="E9" s="416"/>
      <c r="F9" s="416"/>
      <c r="G9" s="416"/>
      <c r="H9" s="416"/>
      <c r="I9" s="416"/>
      <c r="J9" s="416"/>
      <c r="K9" s="464"/>
      <c r="L9" s="465" t="s">
        <v>111</v>
      </c>
      <c r="M9" s="466"/>
      <c r="N9" s="466"/>
      <c r="O9" s="466"/>
      <c r="P9" s="466"/>
      <c r="Q9" s="467"/>
      <c r="R9" s="468">
        <v>114954</v>
      </c>
      <c r="S9" s="469"/>
      <c r="T9" s="469"/>
      <c r="U9" s="469"/>
      <c r="V9" s="470"/>
      <c r="W9" s="378" t="s">
        <v>112</v>
      </c>
      <c r="X9" s="379"/>
      <c r="Y9" s="379"/>
      <c r="Z9" s="379"/>
      <c r="AA9" s="379"/>
      <c r="AB9" s="379"/>
      <c r="AC9" s="379"/>
      <c r="AD9" s="379"/>
      <c r="AE9" s="379"/>
      <c r="AF9" s="379"/>
      <c r="AG9" s="379"/>
      <c r="AH9" s="379"/>
      <c r="AI9" s="379"/>
      <c r="AJ9" s="379"/>
      <c r="AK9" s="379"/>
      <c r="AL9" s="380"/>
      <c r="AM9" s="450" t="s">
        <v>113</v>
      </c>
      <c r="AN9" s="451"/>
      <c r="AO9" s="451"/>
      <c r="AP9" s="451"/>
      <c r="AQ9" s="451"/>
      <c r="AR9" s="451"/>
      <c r="AS9" s="451"/>
      <c r="AT9" s="452"/>
      <c r="AU9" s="453" t="s">
        <v>114</v>
      </c>
      <c r="AV9" s="454"/>
      <c r="AW9" s="454"/>
      <c r="AX9" s="454"/>
      <c r="AY9" s="455" t="s">
        <v>115</v>
      </c>
      <c r="AZ9" s="456"/>
      <c r="BA9" s="456"/>
      <c r="BB9" s="456"/>
      <c r="BC9" s="456"/>
      <c r="BD9" s="456"/>
      <c r="BE9" s="456"/>
      <c r="BF9" s="456"/>
      <c r="BG9" s="456"/>
      <c r="BH9" s="456"/>
      <c r="BI9" s="456"/>
      <c r="BJ9" s="456"/>
      <c r="BK9" s="456"/>
      <c r="BL9" s="456"/>
      <c r="BM9" s="457"/>
      <c r="BN9" s="421">
        <v>143083</v>
      </c>
      <c r="BO9" s="422"/>
      <c r="BP9" s="422"/>
      <c r="BQ9" s="422"/>
      <c r="BR9" s="422"/>
      <c r="BS9" s="422"/>
      <c r="BT9" s="422"/>
      <c r="BU9" s="423"/>
      <c r="BV9" s="421">
        <v>82576</v>
      </c>
      <c r="BW9" s="422"/>
      <c r="BX9" s="422"/>
      <c r="BY9" s="422"/>
      <c r="BZ9" s="422"/>
      <c r="CA9" s="422"/>
      <c r="CB9" s="422"/>
      <c r="CC9" s="423"/>
      <c r="CD9" s="424" t="s">
        <v>116</v>
      </c>
      <c r="CE9" s="425"/>
      <c r="CF9" s="425"/>
      <c r="CG9" s="425"/>
      <c r="CH9" s="425"/>
      <c r="CI9" s="425"/>
      <c r="CJ9" s="425"/>
      <c r="CK9" s="425"/>
      <c r="CL9" s="425"/>
      <c r="CM9" s="425"/>
      <c r="CN9" s="425"/>
      <c r="CO9" s="425"/>
      <c r="CP9" s="425"/>
      <c r="CQ9" s="425"/>
      <c r="CR9" s="425"/>
      <c r="CS9" s="426"/>
      <c r="CT9" s="418">
        <v>15.9</v>
      </c>
      <c r="CU9" s="419"/>
      <c r="CV9" s="419"/>
      <c r="CW9" s="419"/>
      <c r="CX9" s="419"/>
      <c r="CY9" s="419"/>
      <c r="CZ9" s="419"/>
      <c r="DA9" s="420"/>
      <c r="DB9" s="418">
        <v>16.600000000000001</v>
      </c>
      <c r="DC9" s="419"/>
      <c r="DD9" s="419"/>
      <c r="DE9" s="419"/>
      <c r="DF9" s="419"/>
      <c r="DG9" s="419"/>
      <c r="DH9" s="419"/>
      <c r="DI9" s="420"/>
    </row>
    <row r="10" spans="1:119" ht="18.75" customHeight="1" thickBot="1">
      <c r="A10" s="181"/>
      <c r="B10" s="415"/>
      <c r="C10" s="416"/>
      <c r="D10" s="416"/>
      <c r="E10" s="416"/>
      <c r="F10" s="416"/>
      <c r="G10" s="416"/>
      <c r="H10" s="416"/>
      <c r="I10" s="416"/>
      <c r="J10" s="416"/>
      <c r="K10" s="464"/>
      <c r="L10" s="471" t="s">
        <v>117</v>
      </c>
      <c r="M10" s="451"/>
      <c r="N10" s="451"/>
      <c r="O10" s="451"/>
      <c r="P10" s="451"/>
      <c r="Q10" s="452"/>
      <c r="R10" s="472">
        <v>114602</v>
      </c>
      <c r="S10" s="473"/>
      <c r="T10" s="473"/>
      <c r="U10" s="473"/>
      <c r="V10" s="474"/>
      <c r="W10" s="409"/>
      <c r="X10" s="410"/>
      <c r="Y10" s="410"/>
      <c r="Z10" s="410"/>
      <c r="AA10" s="410"/>
      <c r="AB10" s="410"/>
      <c r="AC10" s="410"/>
      <c r="AD10" s="410"/>
      <c r="AE10" s="410"/>
      <c r="AF10" s="410"/>
      <c r="AG10" s="410"/>
      <c r="AH10" s="410"/>
      <c r="AI10" s="410"/>
      <c r="AJ10" s="410"/>
      <c r="AK10" s="410"/>
      <c r="AL10" s="413"/>
      <c r="AM10" s="450" t="s">
        <v>118</v>
      </c>
      <c r="AN10" s="451"/>
      <c r="AO10" s="451"/>
      <c r="AP10" s="451"/>
      <c r="AQ10" s="451"/>
      <c r="AR10" s="451"/>
      <c r="AS10" s="451"/>
      <c r="AT10" s="452"/>
      <c r="AU10" s="453" t="s">
        <v>94</v>
      </c>
      <c r="AV10" s="454"/>
      <c r="AW10" s="454"/>
      <c r="AX10" s="454"/>
      <c r="AY10" s="455" t="s">
        <v>119</v>
      </c>
      <c r="AZ10" s="456"/>
      <c r="BA10" s="456"/>
      <c r="BB10" s="456"/>
      <c r="BC10" s="456"/>
      <c r="BD10" s="456"/>
      <c r="BE10" s="456"/>
      <c r="BF10" s="456"/>
      <c r="BG10" s="456"/>
      <c r="BH10" s="456"/>
      <c r="BI10" s="456"/>
      <c r="BJ10" s="456"/>
      <c r="BK10" s="456"/>
      <c r="BL10" s="456"/>
      <c r="BM10" s="457"/>
      <c r="BN10" s="421">
        <v>5443</v>
      </c>
      <c r="BO10" s="422"/>
      <c r="BP10" s="422"/>
      <c r="BQ10" s="422"/>
      <c r="BR10" s="422"/>
      <c r="BS10" s="422"/>
      <c r="BT10" s="422"/>
      <c r="BU10" s="423"/>
      <c r="BV10" s="421">
        <v>21985</v>
      </c>
      <c r="BW10" s="422"/>
      <c r="BX10" s="422"/>
      <c r="BY10" s="422"/>
      <c r="BZ10" s="422"/>
      <c r="CA10" s="422"/>
      <c r="CB10" s="422"/>
      <c r="CC10" s="423"/>
      <c r="CD10" s="184" t="s">
        <v>120</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15"/>
      <c r="C11" s="416"/>
      <c r="D11" s="416"/>
      <c r="E11" s="416"/>
      <c r="F11" s="416"/>
      <c r="G11" s="416"/>
      <c r="H11" s="416"/>
      <c r="I11" s="416"/>
      <c r="J11" s="416"/>
      <c r="K11" s="464"/>
      <c r="L11" s="475" t="s">
        <v>121</v>
      </c>
      <c r="M11" s="476"/>
      <c r="N11" s="476"/>
      <c r="O11" s="476"/>
      <c r="P11" s="476"/>
      <c r="Q11" s="477"/>
      <c r="R11" s="478" t="s">
        <v>122</v>
      </c>
      <c r="S11" s="479"/>
      <c r="T11" s="479"/>
      <c r="U11" s="479"/>
      <c r="V11" s="480"/>
      <c r="W11" s="409"/>
      <c r="X11" s="410"/>
      <c r="Y11" s="410"/>
      <c r="Z11" s="410"/>
      <c r="AA11" s="410"/>
      <c r="AB11" s="410"/>
      <c r="AC11" s="410"/>
      <c r="AD11" s="410"/>
      <c r="AE11" s="410"/>
      <c r="AF11" s="410"/>
      <c r="AG11" s="410"/>
      <c r="AH11" s="410"/>
      <c r="AI11" s="410"/>
      <c r="AJ11" s="410"/>
      <c r="AK11" s="410"/>
      <c r="AL11" s="413"/>
      <c r="AM11" s="450" t="s">
        <v>123</v>
      </c>
      <c r="AN11" s="451"/>
      <c r="AO11" s="451"/>
      <c r="AP11" s="451"/>
      <c r="AQ11" s="451"/>
      <c r="AR11" s="451"/>
      <c r="AS11" s="451"/>
      <c r="AT11" s="452"/>
      <c r="AU11" s="453" t="s">
        <v>94</v>
      </c>
      <c r="AV11" s="454"/>
      <c r="AW11" s="454"/>
      <c r="AX11" s="454"/>
      <c r="AY11" s="455" t="s">
        <v>124</v>
      </c>
      <c r="AZ11" s="456"/>
      <c r="BA11" s="456"/>
      <c r="BB11" s="456"/>
      <c r="BC11" s="456"/>
      <c r="BD11" s="456"/>
      <c r="BE11" s="456"/>
      <c r="BF11" s="456"/>
      <c r="BG11" s="456"/>
      <c r="BH11" s="456"/>
      <c r="BI11" s="456"/>
      <c r="BJ11" s="456"/>
      <c r="BK11" s="456"/>
      <c r="BL11" s="456"/>
      <c r="BM11" s="457"/>
      <c r="BN11" s="421">
        <v>0</v>
      </c>
      <c r="BO11" s="422"/>
      <c r="BP11" s="422"/>
      <c r="BQ11" s="422"/>
      <c r="BR11" s="422"/>
      <c r="BS11" s="422"/>
      <c r="BT11" s="422"/>
      <c r="BU11" s="423"/>
      <c r="BV11" s="421">
        <v>0</v>
      </c>
      <c r="BW11" s="422"/>
      <c r="BX11" s="422"/>
      <c r="BY11" s="422"/>
      <c r="BZ11" s="422"/>
      <c r="CA11" s="422"/>
      <c r="CB11" s="422"/>
      <c r="CC11" s="423"/>
      <c r="CD11" s="424" t="s">
        <v>125</v>
      </c>
      <c r="CE11" s="425"/>
      <c r="CF11" s="425"/>
      <c r="CG11" s="425"/>
      <c r="CH11" s="425"/>
      <c r="CI11" s="425"/>
      <c r="CJ11" s="425"/>
      <c r="CK11" s="425"/>
      <c r="CL11" s="425"/>
      <c r="CM11" s="425"/>
      <c r="CN11" s="425"/>
      <c r="CO11" s="425"/>
      <c r="CP11" s="425"/>
      <c r="CQ11" s="425"/>
      <c r="CR11" s="425"/>
      <c r="CS11" s="426"/>
      <c r="CT11" s="461" t="s">
        <v>126</v>
      </c>
      <c r="CU11" s="462"/>
      <c r="CV11" s="462"/>
      <c r="CW11" s="462"/>
      <c r="CX11" s="462"/>
      <c r="CY11" s="462"/>
      <c r="CZ11" s="462"/>
      <c r="DA11" s="463"/>
      <c r="DB11" s="461" t="s">
        <v>126</v>
      </c>
      <c r="DC11" s="462"/>
      <c r="DD11" s="462"/>
      <c r="DE11" s="462"/>
      <c r="DF11" s="462"/>
      <c r="DG11" s="462"/>
      <c r="DH11" s="462"/>
      <c r="DI11" s="463"/>
    </row>
    <row r="12" spans="1:119" ht="18.75" customHeight="1">
      <c r="A12" s="181"/>
      <c r="B12" s="481" t="s">
        <v>127</v>
      </c>
      <c r="C12" s="482"/>
      <c r="D12" s="482"/>
      <c r="E12" s="482"/>
      <c r="F12" s="482"/>
      <c r="G12" s="482"/>
      <c r="H12" s="482"/>
      <c r="I12" s="482"/>
      <c r="J12" s="482"/>
      <c r="K12" s="483"/>
      <c r="L12" s="490" t="s">
        <v>128</v>
      </c>
      <c r="M12" s="491"/>
      <c r="N12" s="491"/>
      <c r="O12" s="491"/>
      <c r="P12" s="491"/>
      <c r="Q12" s="492"/>
      <c r="R12" s="493">
        <v>116907</v>
      </c>
      <c r="S12" s="494"/>
      <c r="T12" s="494"/>
      <c r="U12" s="494"/>
      <c r="V12" s="495"/>
      <c r="W12" s="496" t="s">
        <v>1</v>
      </c>
      <c r="X12" s="454"/>
      <c r="Y12" s="454"/>
      <c r="Z12" s="454"/>
      <c r="AA12" s="454"/>
      <c r="AB12" s="497"/>
      <c r="AC12" s="498" t="s">
        <v>129</v>
      </c>
      <c r="AD12" s="499"/>
      <c r="AE12" s="499"/>
      <c r="AF12" s="499"/>
      <c r="AG12" s="500"/>
      <c r="AH12" s="498" t="s">
        <v>130</v>
      </c>
      <c r="AI12" s="499"/>
      <c r="AJ12" s="499"/>
      <c r="AK12" s="499"/>
      <c r="AL12" s="501"/>
      <c r="AM12" s="450" t="s">
        <v>131</v>
      </c>
      <c r="AN12" s="451"/>
      <c r="AO12" s="451"/>
      <c r="AP12" s="451"/>
      <c r="AQ12" s="451"/>
      <c r="AR12" s="451"/>
      <c r="AS12" s="451"/>
      <c r="AT12" s="452"/>
      <c r="AU12" s="453" t="s">
        <v>132</v>
      </c>
      <c r="AV12" s="454"/>
      <c r="AW12" s="454"/>
      <c r="AX12" s="454"/>
      <c r="AY12" s="455" t="s">
        <v>133</v>
      </c>
      <c r="AZ12" s="456"/>
      <c r="BA12" s="456"/>
      <c r="BB12" s="456"/>
      <c r="BC12" s="456"/>
      <c r="BD12" s="456"/>
      <c r="BE12" s="456"/>
      <c r="BF12" s="456"/>
      <c r="BG12" s="456"/>
      <c r="BH12" s="456"/>
      <c r="BI12" s="456"/>
      <c r="BJ12" s="456"/>
      <c r="BK12" s="456"/>
      <c r="BL12" s="456"/>
      <c r="BM12" s="457"/>
      <c r="BN12" s="421">
        <v>1000876</v>
      </c>
      <c r="BO12" s="422"/>
      <c r="BP12" s="422"/>
      <c r="BQ12" s="422"/>
      <c r="BR12" s="422"/>
      <c r="BS12" s="422"/>
      <c r="BT12" s="422"/>
      <c r="BU12" s="423"/>
      <c r="BV12" s="421">
        <v>200056</v>
      </c>
      <c r="BW12" s="422"/>
      <c r="BX12" s="422"/>
      <c r="BY12" s="422"/>
      <c r="BZ12" s="422"/>
      <c r="CA12" s="422"/>
      <c r="CB12" s="422"/>
      <c r="CC12" s="423"/>
      <c r="CD12" s="424" t="s">
        <v>134</v>
      </c>
      <c r="CE12" s="425"/>
      <c r="CF12" s="425"/>
      <c r="CG12" s="425"/>
      <c r="CH12" s="425"/>
      <c r="CI12" s="425"/>
      <c r="CJ12" s="425"/>
      <c r="CK12" s="425"/>
      <c r="CL12" s="425"/>
      <c r="CM12" s="425"/>
      <c r="CN12" s="425"/>
      <c r="CO12" s="425"/>
      <c r="CP12" s="425"/>
      <c r="CQ12" s="425"/>
      <c r="CR12" s="425"/>
      <c r="CS12" s="426"/>
      <c r="CT12" s="461" t="s">
        <v>126</v>
      </c>
      <c r="CU12" s="462"/>
      <c r="CV12" s="462"/>
      <c r="CW12" s="462"/>
      <c r="CX12" s="462"/>
      <c r="CY12" s="462"/>
      <c r="CZ12" s="462"/>
      <c r="DA12" s="463"/>
      <c r="DB12" s="461" t="s">
        <v>135</v>
      </c>
      <c r="DC12" s="462"/>
      <c r="DD12" s="462"/>
      <c r="DE12" s="462"/>
      <c r="DF12" s="462"/>
      <c r="DG12" s="462"/>
      <c r="DH12" s="462"/>
      <c r="DI12" s="463"/>
    </row>
    <row r="13" spans="1:119" ht="18.75" customHeight="1">
      <c r="A13" s="181"/>
      <c r="B13" s="484"/>
      <c r="C13" s="485"/>
      <c r="D13" s="485"/>
      <c r="E13" s="485"/>
      <c r="F13" s="485"/>
      <c r="G13" s="485"/>
      <c r="H13" s="485"/>
      <c r="I13" s="485"/>
      <c r="J13" s="485"/>
      <c r="K13" s="486"/>
      <c r="L13" s="190"/>
      <c r="M13" s="512" t="s">
        <v>136</v>
      </c>
      <c r="N13" s="513"/>
      <c r="O13" s="513"/>
      <c r="P13" s="513"/>
      <c r="Q13" s="514"/>
      <c r="R13" s="505">
        <v>112457</v>
      </c>
      <c r="S13" s="506"/>
      <c r="T13" s="506"/>
      <c r="U13" s="506"/>
      <c r="V13" s="507"/>
      <c r="W13" s="437" t="s">
        <v>137</v>
      </c>
      <c r="X13" s="438"/>
      <c r="Y13" s="438"/>
      <c r="Z13" s="438"/>
      <c r="AA13" s="438"/>
      <c r="AB13" s="428"/>
      <c r="AC13" s="472">
        <v>4220</v>
      </c>
      <c r="AD13" s="473"/>
      <c r="AE13" s="473"/>
      <c r="AF13" s="473"/>
      <c r="AG13" s="515"/>
      <c r="AH13" s="472">
        <v>4654</v>
      </c>
      <c r="AI13" s="473"/>
      <c r="AJ13" s="473"/>
      <c r="AK13" s="473"/>
      <c r="AL13" s="474"/>
      <c r="AM13" s="450" t="s">
        <v>138</v>
      </c>
      <c r="AN13" s="451"/>
      <c r="AO13" s="451"/>
      <c r="AP13" s="451"/>
      <c r="AQ13" s="451"/>
      <c r="AR13" s="451"/>
      <c r="AS13" s="451"/>
      <c r="AT13" s="452"/>
      <c r="AU13" s="453" t="s">
        <v>139</v>
      </c>
      <c r="AV13" s="454"/>
      <c r="AW13" s="454"/>
      <c r="AX13" s="454"/>
      <c r="AY13" s="455" t="s">
        <v>140</v>
      </c>
      <c r="AZ13" s="456"/>
      <c r="BA13" s="456"/>
      <c r="BB13" s="456"/>
      <c r="BC13" s="456"/>
      <c r="BD13" s="456"/>
      <c r="BE13" s="456"/>
      <c r="BF13" s="456"/>
      <c r="BG13" s="456"/>
      <c r="BH13" s="456"/>
      <c r="BI13" s="456"/>
      <c r="BJ13" s="456"/>
      <c r="BK13" s="456"/>
      <c r="BL13" s="456"/>
      <c r="BM13" s="457"/>
      <c r="BN13" s="421">
        <v>-852350</v>
      </c>
      <c r="BO13" s="422"/>
      <c r="BP13" s="422"/>
      <c r="BQ13" s="422"/>
      <c r="BR13" s="422"/>
      <c r="BS13" s="422"/>
      <c r="BT13" s="422"/>
      <c r="BU13" s="423"/>
      <c r="BV13" s="421">
        <v>-95495</v>
      </c>
      <c r="BW13" s="422"/>
      <c r="BX13" s="422"/>
      <c r="BY13" s="422"/>
      <c r="BZ13" s="422"/>
      <c r="CA13" s="422"/>
      <c r="CB13" s="422"/>
      <c r="CC13" s="423"/>
      <c r="CD13" s="424" t="s">
        <v>141</v>
      </c>
      <c r="CE13" s="425"/>
      <c r="CF13" s="425"/>
      <c r="CG13" s="425"/>
      <c r="CH13" s="425"/>
      <c r="CI13" s="425"/>
      <c r="CJ13" s="425"/>
      <c r="CK13" s="425"/>
      <c r="CL13" s="425"/>
      <c r="CM13" s="425"/>
      <c r="CN13" s="425"/>
      <c r="CO13" s="425"/>
      <c r="CP13" s="425"/>
      <c r="CQ13" s="425"/>
      <c r="CR13" s="425"/>
      <c r="CS13" s="426"/>
      <c r="CT13" s="418">
        <v>8</v>
      </c>
      <c r="CU13" s="419"/>
      <c r="CV13" s="419"/>
      <c r="CW13" s="419"/>
      <c r="CX13" s="419"/>
      <c r="CY13" s="419"/>
      <c r="CZ13" s="419"/>
      <c r="DA13" s="420"/>
      <c r="DB13" s="418">
        <v>8.1999999999999993</v>
      </c>
      <c r="DC13" s="419"/>
      <c r="DD13" s="419"/>
      <c r="DE13" s="419"/>
      <c r="DF13" s="419"/>
      <c r="DG13" s="419"/>
      <c r="DH13" s="419"/>
      <c r="DI13" s="420"/>
    </row>
    <row r="14" spans="1:119" ht="18.75" customHeight="1" thickBot="1">
      <c r="A14" s="181"/>
      <c r="B14" s="484"/>
      <c r="C14" s="485"/>
      <c r="D14" s="485"/>
      <c r="E14" s="485"/>
      <c r="F14" s="485"/>
      <c r="G14" s="485"/>
      <c r="H14" s="485"/>
      <c r="I14" s="485"/>
      <c r="J14" s="485"/>
      <c r="K14" s="486"/>
      <c r="L14" s="502" t="s">
        <v>142</v>
      </c>
      <c r="M14" s="503"/>
      <c r="N14" s="503"/>
      <c r="O14" s="503"/>
      <c r="P14" s="503"/>
      <c r="Q14" s="504"/>
      <c r="R14" s="505">
        <v>117804</v>
      </c>
      <c r="S14" s="506"/>
      <c r="T14" s="506"/>
      <c r="U14" s="506"/>
      <c r="V14" s="507"/>
      <c r="W14" s="411"/>
      <c r="X14" s="412"/>
      <c r="Y14" s="412"/>
      <c r="Z14" s="412"/>
      <c r="AA14" s="412"/>
      <c r="AB14" s="401"/>
      <c r="AC14" s="508">
        <v>7</v>
      </c>
      <c r="AD14" s="509"/>
      <c r="AE14" s="509"/>
      <c r="AF14" s="509"/>
      <c r="AG14" s="510"/>
      <c r="AH14" s="508">
        <v>7.7</v>
      </c>
      <c r="AI14" s="509"/>
      <c r="AJ14" s="509"/>
      <c r="AK14" s="509"/>
      <c r="AL14" s="511"/>
      <c r="AM14" s="450"/>
      <c r="AN14" s="451"/>
      <c r="AO14" s="451"/>
      <c r="AP14" s="451"/>
      <c r="AQ14" s="451"/>
      <c r="AR14" s="451"/>
      <c r="AS14" s="451"/>
      <c r="AT14" s="452"/>
      <c r="AU14" s="453"/>
      <c r="AV14" s="454"/>
      <c r="AW14" s="454"/>
      <c r="AX14" s="454"/>
      <c r="AY14" s="455"/>
      <c r="AZ14" s="456"/>
      <c r="BA14" s="456"/>
      <c r="BB14" s="456"/>
      <c r="BC14" s="456"/>
      <c r="BD14" s="456"/>
      <c r="BE14" s="456"/>
      <c r="BF14" s="456"/>
      <c r="BG14" s="456"/>
      <c r="BH14" s="456"/>
      <c r="BI14" s="456"/>
      <c r="BJ14" s="456"/>
      <c r="BK14" s="456"/>
      <c r="BL14" s="456"/>
      <c r="BM14" s="457"/>
      <c r="BN14" s="421"/>
      <c r="BO14" s="422"/>
      <c r="BP14" s="422"/>
      <c r="BQ14" s="422"/>
      <c r="BR14" s="422"/>
      <c r="BS14" s="422"/>
      <c r="BT14" s="422"/>
      <c r="BU14" s="423"/>
      <c r="BV14" s="421"/>
      <c r="BW14" s="422"/>
      <c r="BX14" s="422"/>
      <c r="BY14" s="422"/>
      <c r="BZ14" s="422"/>
      <c r="CA14" s="422"/>
      <c r="CB14" s="422"/>
      <c r="CC14" s="423"/>
      <c r="CD14" s="516" t="s">
        <v>143</v>
      </c>
      <c r="CE14" s="517"/>
      <c r="CF14" s="517"/>
      <c r="CG14" s="517"/>
      <c r="CH14" s="517"/>
      <c r="CI14" s="517"/>
      <c r="CJ14" s="517"/>
      <c r="CK14" s="517"/>
      <c r="CL14" s="517"/>
      <c r="CM14" s="517"/>
      <c r="CN14" s="517"/>
      <c r="CO14" s="517"/>
      <c r="CP14" s="517"/>
      <c r="CQ14" s="517"/>
      <c r="CR14" s="517"/>
      <c r="CS14" s="518"/>
      <c r="CT14" s="519">
        <v>43.6</v>
      </c>
      <c r="CU14" s="520"/>
      <c r="CV14" s="520"/>
      <c r="CW14" s="520"/>
      <c r="CX14" s="520"/>
      <c r="CY14" s="520"/>
      <c r="CZ14" s="520"/>
      <c r="DA14" s="521"/>
      <c r="DB14" s="519">
        <v>49</v>
      </c>
      <c r="DC14" s="520"/>
      <c r="DD14" s="520"/>
      <c r="DE14" s="520"/>
      <c r="DF14" s="520"/>
      <c r="DG14" s="520"/>
      <c r="DH14" s="520"/>
      <c r="DI14" s="521"/>
    </row>
    <row r="15" spans="1:119" ht="18.75" customHeight="1">
      <c r="A15" s="181"/>
      <c r="B15" s="484"/>
      <c r="C15" s="485"/>
      <c r="D15" s="485"/>
      <c r="E15" s="485"/>
      <c r="F15" s="485"/>
      <c r="G15" s="485"/>
      <c r="H15" s="485"/>
      <c r="I15" s="485"/>
      <c r="J15" s="485"/>
      <c r="K15" s="486"/>
      <c r="L15" s="190"/>
      <c r="M15" s="512" t="s">
        <v>144</v>
      </c>
      <c r="N15" s="513"/>
      <c r="O15" s="513"/>
      <c r="P15" s="513"/>
      <c r="Q15" s="514"/>
      <c r="R15" s="505">
        <v>113119</v>
      </c>
      <c r="S15" s="506"/>
      <c r="T15" s="506"/>
      <c r="U15" s="506"/>
      <c r="V15" s="507"/>
      <c r="W15" s="437" t="s">
        <v>145</v>
      </c>
      <c r="X15" s="438"/>
      <c r="Y15" s="438"/>
      <c r="Z15" s="438"/>
      <c r="AA15" s="438"/>
      <c r="AB15" s="428"/>
      <c r="AC15" s="472">
        <v>24284</v>
      </c>
      <c r="AD15" s="473"/>
      <c r="AE15" s="473"/>
      <c r="AF15" s="473"/>
      <c r="AG15" s="515"/>
      <c r="AH15" s="472">
        <v>24856</v>
      </c>
      <c r="AI15" s="473"/>
      <c r="AJ15" s="473"/>
      <c r="AK15" s="473"/>
      <c r="AL15" s="474"/>
      <c r="AM15" s="450"/>
      <c r="AN15" s="451"/>
      <c r="AO15" s="451"/>
      <c r="AP15" s="451"/>
      <c r="AQ15" s="451"/>
      <c r="AR15" s="451"/>
      <c r="AS15" s="451"/>
      <c r="AT15" s="452"/>
      <c r="AU15" s="453"/>
      <c r="AV15" s="454"/>
      <c r="AW15" s="454"/>
      <c r="AX15" s="454"/>
      <c r="AY15" s="381" t="s">
        <v>146</v>
      </c>
      <c r="AZ15" s="382"/>
      <c r="BA15" s="382"/>
      <c r="BB15" s="382"/>
      <c r="BC15" s="382"/>
      <c r="BD15" s="382"/>
      <c r="BE15" s="382"/>
      <c r="BF15" s="382"/>
      <c r="BG15" s="382"/>
      <c r="BH15" s="382"/>
      <c r="BI15" s="382"/>
      <c r="BJ15" s="382"/>
      <c r="BK15" s="382"/>
      <c r="BL15" s="382"/>
      <c r="BM15" s="383"/>
      <c r="BN15" s="384">
        <v>18475826</v>
      </c>
      <c r="BO15" s="385"/>
      <c r="BP15" s="385"/>
      <c r="BQ15" s="385"/>
      <c r="BR15" s="385"/>
      <c r="BS15" s="385"/>
      <c r="BT15" s="385"/>
      <c r="BU15" s="386"/>
      <c r="BV15" s="384">
        <v>17946663</v>
      </c>
      <c r="BW15" s="385"/>
      <c r="BX15" s="385"/>
      <c r="BY15" s="385"/>
      <c r="BZ15" s="385"/>
      <c r="CA15" s="385"/>
      <c r="CB15" s="385"/>
      <c r="CC15" s="386"/>
      <c r="CD15" s="522" t="s">
        <v>147</v>
      </c>
      <c r="CE15" s="523"/>
      <c r="CF15" s="523"/>
      <c r="CG15" s="523"/>
      <c r="CH15" s="523"/>
      <c r="CI15" s="523"/>
      <c r="CJ15" s="523"/>
      <c r="CK15" s="523"/>
      <c r="CL15" s="523"/>
      <c r="CM15" s="523"/>
      <c r="CN15" s="523"/>
      <c r="CO15" s="523"/>
      <c r="CP15" s="523"/>
      <c r="CQ15" s="523"/>
      <c r="CR15" s="523"/>
      <c r="CS15" s="524"/>
      <c r="CT15" s="191"/>
      <c r="CU15" s="192"/>
      <c r="CV15" s="192"/>
      <c r="CW15" s="192"/>
      <c r="CX15" s="192"/>
      <c r="CY15" s="192"/>
      <c r="CZ15" s="192"/>
      <c r="DA15" s="193"/>
      <c r="DB15" s="191"/>
      <c r="DC15" s="192"/>
      <c r="DD15" s="192"/>
      <c r="DE15" s="192"/>
      <c r="DF15" s="192"/>
      <c r="DG15" s="192"/>
      <c r="DH15" s="192"/>
      <c r="DI15" s="193"/>
    </row>
    <row r="16" spans="1:119" ht="18.75" customHeight="1">
      <c r="A16" s="181"/>
      <c r="B16" s="484"/>
      <c r="C16" s="485"/>
      <c r="D16" s="485"/>
      <c r="E16" s="485"/>
      <c r="F16" s="485"/>
      <c r="G16" s="485"/>
      <c r="H16" s="485"/>
      <c r="I16" s="485"/>
      <c r="J16" s="485"/>
      <c r="K16" s="486"/>
      <c r="L16" s="502" t="s">
        <v>148</v>
      </c>
      <c r="M16" s="533"/>
      <c r="N16" s="533"/>
      <c r="O16" s="533"/>
      <c r="P16" s="533"/>
      <c r="Q16" s="534"/>
      <c r="R16" s="525" t="s">
        <v>149</v>
      </c>
      <c r="S16" s="526"/>
      <c r="T16" s="526"/>
      <c r="U16" s="526"/>
      <c r="V16" s="527"/>
      <c r="W16" s="411"/>
      <c r="X16" s="412"/>
      <c r="Y16" s="412"/>
      <c r="Z16" s="412"/>
      <c r="AA16" s="412"/>
      <c r="AB16" s="401"/>
      <c r="AC16" s="508">
        <v>40.299999999999997</v>
      </c>
      <c r="AD16" s="509"/>
      <c r="AE16" s="509"/>
      <c r="AF16" s="509"/>
      <c r="AG16" s="510"/>
      <c r="AH16" s="508">
        <v>41.1</v>
      </c>
      <c r="AI16" s="509"/>
      <c r="AJ16" s="509"/>
      <c r="AK16" s="509"/>
      <c r="AL16" s="511"/>
      <c r="AM16" s="450"/>
      <c r="AN16" s="451"/>
      <c r="AO16" s="451"/>
      <c r="AP16" s="451"/>
      <c r="AQ16" s="451"/>
      <c r="AR16" s="451"/>
      <c r="AS16" s="451"/>
      <c r="AT16" s="452"/>
      <c r="AU16" s="453"/>
      <c r="AV16" s="454"/>
      <c r="AW16" s="454"/>
      <c r="AX16" s="454"/>
      <c r="AY16" s="455" t="s">
        <v>150</v>
      </c>
      <c r="AZ16" s="456"/>
      <c r="BA16" s="456"/>
      <c r="BB16" s="456"/>
      <c r="BC16" s="456"/>
      <c r="BD16" s="456"/>
      <c r="BE16" s="456"/>
      <c r="BF16" s="456"/>
      <c r="BG16" s="456"/>
      <c r="BH16" s="456"/>
      <c r="BI16" s="456"/>
      <c r="BJ16" s="456"/>
      <c r="BK16" s="456"/>
      <c r="BL16" s="456"/>
      <c r="BM16" s="457"/>
      <c r="BN16" s="421">
        <v>20635604</v>
      </c>
      <c r="BO16" s="422"/>
      <c r="BP16" s="422"/>
      <c r="BQ16" s="422"/>
      <c r="BR16" s="422"/>
      <c r="BS16" s="422"/>
      <c r="BT16" s="422"/>
      <c r="BU16" s="423"/>
      <c r="BV16" s="421">
        <v>20099223</v>
      </c>
      <c r="BW16" s="422"/>
      <c r="BX16" s="422"/>
      <c r="BY16" s="422"/>
      <c r="BZ16" s="422"/>
      <c r="CA16" s="422"/>
      <c r="CB16" s="422"/>
      <c r="CC16" s="423"/>
      <c r="CD16" s="194"/>
      <c r="CE16" s="531"/>
      <c r="CF16" s="531"/>
      <c r="CG16" s="531"/>
      <c r="CH16" s="531"/>
      <c r="CI16" s="531"/>
      <c r="CJ16" s="531"/>
      <c r="CK16" s="531"/>
      <c r="CL16" s="531"/>
      <c r="CM16" s="531"/>
      <c r="CN16" s="531"/>
      <c r="CO16" s="531"/>
      <c r="CP16" s="531"/>
      <c r="CQ16" s="531"/>
      <c r="CR16" s="531"/>
      <c r="CS16" s="532"/>
      <c r="CT16" s="418"/>
      <c r="CU16" s="419"/>
      <c r="CV16" s="419"/>
      <c r="CW16" s="419"/>
      <c r="CX16" s="419"/>
      <c r="CY16" s="419"/>
      <c r="CZ16" s="419"/>
      <c r="DA16" s="420"/>
      <c r="DB16" s="418"/>
      <c r="DC16" s="419"/>
      <c r="DD16" s="419"/>
      <c r="DE16" s="419"/>
      <c r="DF16" s="419"/>
      <c r="DG16" s="419"/>
      <c r="DH16" s="419"/>
      <c r="DI16" s="420"/>
    </row>
    <row r="17" spans="1:113" ht="18.75" customHeight="1" thickBot="1">
      <c r="A17" s="181"/>
      <c r="B17" s="487"/>
      <c r="C17" s="488"/>
      <c r="D17" s="488"/>
      <c r="E17" s="488"/>
      <c r="F17" s="488"/>
      <c r="G17" s="488"/>
      <c r="H17" s="488"/>
      <c r="I17" s="488"/>
      <c r="J17" s="488"/>
      <c r="K17" s="489"/>
      <c r="L17" s="195"/>
      <c r="M17" s="528" t="s">
        <v>151</v>
      </c>
      <c r="N17" s="529"/>
      <c r="O17" s="529"/>
      <c r="P17" s="529"/>
      <c r="Q17" s="530"/>
      <c r="R17" s="525" t="s">
        <v>152</v>
      </c>
      <c r="S17" s="526"/>
      <c r="T17" s="526"/>
      <c r="U17" s="526"/>
      <c r="V17" s="527"/>
      <c r="W17" s="437" t="s">
        <v>153</v>
      </c>
      <c r="X17" s="438"/>
      <c r="Y17" s="438"/>
      <c r="Z17" s="438"/>
      <c r="AA17" s="438"/>
      <c r="AB17" s="428"/>
      <c r="AC17" s="472">
        <v>31729</v>
      </c>
      <c r="AD17" s="473"/>
      <c r="AE17" s="473"/>
      <c r="AF17" s="473"/>
      <c r="AG17" s="515"/>
      <c r="AH17" s="472">
        <v>30901</v>
      </c>
      <c r="AI17" s="473"/>
      <c r="AJ17" s="473"/>
      <c r="AK17" s="473"/>
      <c r="AL17" s="474"/>
      <c r="AM17" s="450"/>
      <c r="AN17" s="451"/>
      <c r="AO17" s="451"/>
      <c r="AP17" s="451"/>
      <c r="AQ17" s="451"/>
      <c r="AR17" s="451"/>
      <c r="AS17" s="451"/>
      <c r="AT17" s="452"/>
      <c r="AU17" s="453"/>
      <c r="AV17" s="454"/>
      <c r="AW17" s="454"/>
      <c r="AX17" s="454"/>
      <c r="AY17" s="455" t="s">
        <v>154</v>
      </c>
      <c r="AZ17" s="456"/>
      <c r="BA17" s="456"/>
      <c r="BB17" s="456"/>
      <c r="BC17" s="456"/>
      <c r="BD17" s="456"/>
      <c r="BE17" s="456"/>
      <c r="BF17" s="456"/>
      <c r="BG17" s="456"/>
      <c r="BH17" s="456"/>
      <c r="BI17" s="456"/>
      <c r="BJ17" s="456"/>
      <c r="BK17" s="456"/>
      <c r="BL17" s="456"/>
      <c r="BM17" s="457"/>
      <c r="BN17" s="421">
        <v>23573749</v>
      </c>
      <c r="BO17" s="422"/>
      <c r="BP17" s="422"/>
      <c r="BQ17" s="422"/>
      <c r="BR17" s="422"/>
      <c r="BS17" s="422"/>
      <c r="BT17" s="422"/>
      <c r="BU17" s="423"/>
      <c r="BV17" s="421">
        <v>23005265</v>
      </c>
      <c r="BW17" s="422"/>
      <c r="BX17" s="422"/>
      <c r="BY17" s="422"/>
      <c r="BZ17" s="422"/>
      <c r="CA17" s="422"/>
      <c r="CB17" s="422"/>
      <c r="CC17" s="423"/>
      <c r="CD17" s="194"/>
      <c r="CE17" s="531"/>
      <c r="CF17" s="531"/>
      <c r="CG17" s="531"/>
      <c r="CH17" s="531"/>
      <c r="CI17" s="531"/>
      <c r="CJ17" s="531"/>
      <c r="CK17" s="531"/>
      <c r="CL17" s="531"/>
      <c r="CM17" s="531"/>
      <c r="CN17" s="531"/>
      <c r="CO17" s="531"/>
      <c r="CP17" s="531"/>
      <c r="CQ17" s="531"/>
      <c r="CR17" s="531"/>
      <c r="CS17" s="532"/>
      <c r="CT17" s="418"/>
      <c r="CU17" s="419"/>
      <c r="CV17" s="419"/>
      <c r="CW17" s="419"/>
      <c r="CX17" s="419"/>
      <c r="CY17" s="419"/>
      <c r="CZ17" s="419"/>
      <c r="DA17" s="420"/>
      <c r="DB17" s="418"/>
      <c r="DC17" s="419"/>
      <c r="DD17" s="419"/>
      <c r="DE17" s="419"/>
      <c r="DF17" s="419"/>
      <c r="DG17" s="419"/>
      <c r="DH17" s="419"/>
      <c r="DI17" s="420"/>
    </row>
    <row r="18" spans="1:113" ht="18.75" customHeight="1" thickBot="1">
      <c r="A18" s="181"/>
      <c r="B18" s="535" t="s">
        <v>155</v>
      </c>
      <c r="C18" s="464"/>
      <c r="D18" s="464"/>
      <c r="E18" s="536"/>
      <c r="F18" s="536"/>
      <c r="G18" s="536"/>
      <c r="H18" s="536"/>
      <c r="I18" s="536"/>
      <c r="J18" s="536"/>
      <c r="K18" s="536"/>
      <c r="L18" s="537">
        <v>265.69</v>
      </c>
      <c r="M18" s="537"/>
      <c r="N18" s="537"/>
      <c r="O18" s="537"/>
      <c r="P18" s="537"/>
      <c r="Q18" s="537"/>
      <c r="R18" s="538"/>
      <c r="S18" s="538"/>
      <c r="T18" s="538"/>
      <c r="U18" s="538"/>
      <c r="V18" s="539"/>
      <c r="W18" s="439"/>
      <c r="X18" s="440"/>
      <c r="Y18" s="440"/>
      <c r="Z18" s="440"/>
      <c r="AA18" s="440"/>
      <c r="AB18" s="431"/>
      <c r="AC18" s="540">
        <v>52.7</v>
      </c>
      <c r="AD18" s="541"/>
      <c r="AE18" s="541"/>
      <c r="AF18" s="541"/>
      <c r="AG18" s="542"/>
      <c r="AH18" s="540">
        <v>51.2</v>
      </c>
      <c r="AI18" s="541"/>
      <c r="AJ18" s="541"/>
      <c r="AK18" s="541"/>
      <c r="AL18" s="543"/>
      <c r="AM18" s="450"/>
      <c r="AN18" s="451"/>
      <c r="AO18" s="451"/>
      <c r="AP18" s="451"/>
      <c r="AQ18" s="451"/>
      <c r="AR18" s="451"/>
      <c r="AS18" s="451"/>
      <c r="AT18" s="452"/>
      <c r="AU18" s="453"/>
      <c r="AV18" s="454"/>
      <c r="AW18" s="454"/>
      <c r="AX18" s="454"/>
      <c r="AY18" s="455" t="s">
        <v>156</v>
      </c>
      <c r="AZ18" s="456"/>
      <c r="BA18" s="456"/>
      <c r="BB18" s="456"/>
      <c r="BC18" s="456"/>
      <c r="BD18" s="456"/>
      <c r="BE18" s="456"/>
      <c r="BF18" s="456"/>
      <c r="BG18" s="456"/>
      <c r="BH18" s="456"/>
      <c r="BI18" s="456"/>
      <c r="BJ18" s="456"/>
      <c r="BK18" s="456"/>
      <c r="BL18" s="456"/>
      <c r="BM18" s="457"/>
      <c r="BN18" s="421">
        <v>23789968</v>
      </c>
      <c r="BO18" s="422"/>
      <c r="BP18" s="422"/>
      <c r="BQ18" s="422"/>
      <c r="BR18" s="422"/>
      <c r="BS18" s="422"/>
      <c r="BT18" s="422"/>
      <c r="BU18" s="423"/>
      <c r="BV18" s="421">
        <v>24011509</v>
      </c>
      <c r="BW18" s="422"/>
      <c r="BX18" s="422"/>
      <c r="BY18" s="422"/>
      <c r="BZ18" s="422"/>
      <c r="CA18" s="422"/>
      <c r="CB18" s="422"/>
      <c r="CC18" s="423"/>
      <c r="CD18" s="194"/>
      <c r="CE18" s="531"/>
      <c r="CF18" s="531"/>
      <c r="CG18" s="531"/>
      <c r="CH18" s="531"/>
      <c r="CI18" s="531"/>
      <c r="CJ18" s="531"/>
      <c r="CK18" s="531"/>
      <c r="CL18" s="531"/>
      <c r="CM18" s="531"/>
      <c r="CN18" s="531"/>
      <c r="CO18" s="531"/>
      <c r="CP18" s="531"/>
      <c r="CQ18" s="531"/>
      <c r="CR18" s="531"/>
      <c r="CS18" s="532"/>
      <c r="CT18" s="418"/>
      <c r="CU18" s="419"/>
      <c r="CV18" s="419"/>
      <c r="CW18" s="419"/>
      <c r="CX18" s="419"/>
      <c r="CY18" s="419"/>
      <c r="CZ18" s="419"/>
      <c r="DA18" s="420"/>
      <c r="DB18" s="418"/>
      <c r="DC18" s="419"/>
      <c r="DD18" s="419"/>
      <c r="DE18" s="419"/>
      <c r="DF18" s="419"/>
      <c r="DG18" s="419"/>
      <c r="DH18" s="419"/>
      <c r="DI18" s="420"/>
    </row>
    <row r="19" spans="1:113" ht="18.75" customHeight="1" thickBot="1">
      <c r="A19" s="181"/>
      <c r="B19" s="535" t="s">
        <v>157</v>
      </c>
      <c r="C19" s="464"/>
      <c r="D19" s="464"/>
      <c r="E19" s="536"/>
      <c r="F19" s="536"/>
      <c r="G19" s="536"/>
      <c r="H19" s="536"/>
      <c r="I19" s="536"/>
      <c r="J19" s="536"/>
      <c r="K19" s="536"/>
      <c r="L19" s="544">
        <v>433</v>
      </c>
      <c r="M19" s="544"/>
      <c r="N19" s="544"/>
      <c r="O19" s="544"/>
      <c r="P19" s="544"/>
      <c r="Q19" s="544"/>
      <c r="R19" s="545"/>
      <c r="S19" s="545"/>
      <c r="T19" s="545"/>
      <c r="U19" s="545"/>
      <c r="V19" s="546"/>
      <c r="W19" s="378"/>
      <c r="X19" s="379"/>
      <c r="Y19" s="379"/>
      <c r="Z19" s="379"/>
      <c r="AA19" s="379"/>
      <c r="AB19" s="379"/>
      <c r="AC19" s="553"/>
      <c r="AD19" s="553"/>
      <c r="AE19" s="553"/>
      <c r="AF19" s="553"/>
      <c r="AG19" s="553"/>
      <c r="AH19" s="553"/>
      <c r="AI19" s="553"/>
      <c r="AJ19" s="553"/>
      <c r="AK19" s="553"/>
      <c r="AL19" s="554"/>
      <c r="AM19" s="450"/>
      <c r="AN19" s="451"/>
      <c r="AO19" s="451"/>
      <c r="AP19" s="451"/>
      <c r="AQ19" s="451"/>
      <c r="AR19" s="451"/>
      <c r="AS19" s="451"/>
      <c r="AT19" s="452"/>
      <c r="AU19" s="453"/>
      <c r="AV19" s="454"/>
      <c r="AW19" s="454"/>
      <c r="AX19" s="454"/>
      <c r="AY19" s="455" t="s">
        <v>158</v>
      </c>
      <c r="AZ19" s="456"/>
      <c r="BA19" s="456"/>
      <c r="BB19" s="456"/>
      <c r="BC19" s="456"/>
      <c r="BD19" s="456"/>
      <c r="BE19" s="456"/>
      <c r="BF19" s="456"/>
      <c r="BG19" s="456"/>
      <c r="BH19" s="456"/>
      <c r="BI19" s="456"/>
      <c r="BJ19" s="456"/>
      <c r="BK19" s="456"/>
      <c r="BL19" s="456"/>
      <c r="BM19" s="457"/>
      <c r="BN19" s="421">
        <v>32284896</v>
      </c>
      <c r="BO19" s="422"/>
      <c r="BP19" s="422"/>
      <c r="BQ19" s="422"/>
      <c r="BR19" s="422"/>
      <c r="BS19" s="422"/>
      <c r="BT19" s="422"/>
      <c r="BU19" s="423"/>
      <c r="BV19" s="421">
        <v>31806934</v>
      </c>
      <c r="BW19" s="422"/>
      <c r="BX19" s="422"/>
      <c r="BY19" s="422"/>
      <c r="BZ19" s="422"/>
      <c r="CA19" s="422"/>
      <c r="CB19" s="422"/>
      <c r="CC19" s="423"/>
      <c r="CD19" s="194"/>
      <c r="CE19" s="531"/>
      <c r="CF19" s="531"/>
      <c r="CG19" s="531"/>
      <c r="CH19" s="531"/>
      <c r="CI19" s="531"/>
      <c r="CJ19" s="531"/>
      <c r="CK19" s="531"/>
      <c r="CL19" s="531"/>
      <c r="CM19" s="531"/>
      <c r="CN19" s="531"/>
      <c r="CO19" s="531"/>
      <c r="CP19" s="531"/>
      <c r="CQ19" s="531"/>
      <c r="CR19" s="531"/>
      <c r="CS19" s="532"/>
      <c r="CT19" s="418"/>
      <c r="CU19" s="419"/>
      <c r="CV19" s="419"/>
      <c r="CW19" s="419"/>
      <c r="CX19" s="419"/>
      <c r="CY19" s="419"/>
      <c r="CZ19" s="419"/>
      <c r="DA19" s="420"/>
      <c r="DB19" s="418"/>
      <c r="DC19" s="419"/>
      <c r="DD19" s="419"/>
      <c r="DE19" s="419"/>
      <c r="DF19" s="419"/>
      <c r="DG19" s="419"/>
      <c r="DH19" s="419"/>
      <c r="DI19" s="420"/>
    </row>
    <row r="20" spans="1:113" ht="18.75" customHeight="1" thickBot="1">
      <c r="A20" s="181"/>
      <c r="B20" s="535" t="s">
        <v>159</v>
      </c>
      <c r="C20" s="464"/>
      <c r="D20" s="464"/>
      <c r="E20" s="536"/>
      <c r="F20" s="536"/>
      <c r="G20" s="536"/>
      <c r="H20" s="536"/>
      <c r="I20" s="536"/>
      <c r="J20" s="536"/>
      <c r="K20" s="536"/>
      <c r="L20" s="544">
        <v>43770</v>
      </c>
      <c r="M20" s="544"/>
      <c r="N20" s="544"/>
      <c r="O20" s="544"/>
      <c r="P20" s="544"/>
      <c r="Q20" s="544"/>
      <c r="R20" s="545"/>
      <c r="S20" s="545"/>
      <c r="T20" s="545"/>
      <c r="U20" s="545"/>
      <c r="V20" s="546"/>
      <c r="W20" s="439"/>
      <c r="X20" s="440"/>
      <c r="Y20" s="440"/>
      <c r="Z20" s="440"/>
      <c r="AA20" s="440"/>
      <c r="AB20" s="440"/>
      <c r="AC20" s="547"/>
      <c r="AD20" s="547"/>
      <c r="AE20" s="547"/>
      <c r="AF20" s="547"/>
      <c r="AG20" s="547"/>
      <c r="AH20" s="547"/>
      <c r="AI20" s="547"/>
      <c r="AJ20" s="547"/>
      <c r="AK20" s="547"/>
      <c r="AL20" s="548"/>
      <c r="AM20" s="549"/>
      <c r="AN20" s="476"/>
      <c r="AO20" s="476"/>
      <c r="AP20" s="476"/>
      <c r="AQ20" s="476"/>
      <c r="AR20" s="476"/>
      <c r="AS20" s="476"/>
      <c r="AT20" s="477"/>
      <c r="AU20" s="550"/>
      <c r="AV20" s="551"/>
      <c r="AW20" s="551"/>
      <c r="AX20" s="552"/>
      <c r="AY20" s="455"/>
      <c r="AZ20" s="456"/>
      <c r="BA20" s="456"/>
      <c r="BB20" s="456"/>
      <c r="BC20" s="456"/>
      <c r="BD20" s="456"/>
      <c r="BE20" s="456"/>
      <c r="BF20" s="456"/>
      <c r="BG20" s="456"/>
      <c r="BH20" s="456"/>
      <c r="BI20" s="456"/>
      <c r="BJ20" s="456"/>
      <c r="BK20" s="456"/>
      <c r="BL20" s="456"/>
      <c r="BM20" s="457"/>
      <c r="BN20" s="421"/>
      <c r="BO20" s="422"/>
      <c r="BP20" s="422"/>
      <c r="BQ20" s="422"/>
      <c r="BR20" s="422"/>
      <c r="BS20" s="422"/>
      <c r="BT20" s="422"/>
      <c r="BU20" s="423"/>
      <c r="BV20" s="421"/>
      <c r="BW20" s="422"/>
      <c r="BX20" s="422"/>
      <c r="BY20" s="422"/>
      <c r="BZ20" s="422"/>
      <c r="CA20" s="422"/>
      <c r="CB20" s="422"/>
      <c r="CC20" s="423"/>
      <c r="CD20" s="194"/>
      <c r="CE20" s="531"/>
      <c r="CF20" s="531"/>
      <c r="CG20" s="531"/>
      <c r="CH20" s="531"/>
      <c r="CI20" s="531"/>
      <c r="CJ20" s="531"/>
      <c r="CK20" s="531"/>
      <c r="CL20" s="531"/>
      <c r="CM20" s="531"/>
      <c r="CN20" s="531"/>
      <c r="CO20" s="531"/>
      <c r="CP20" s="531"/>
      <c r="CQ20" s="531"/>
      <c r="CR20" s="531"/>
      <c r="CS20" s="532"/>
      <c r="CT20" s="418"/>
      <c r="CU20" s="419"/>
      <c r="CV20" s="419"/>
      <c r="CW20" s="419"/>
      <c r="CX20" s="419"/>
      <c r="CY20" s="419"/>
      <c r="CZ20" s="419"/>
      <c r="DA20" s="420"/>
      <c r="DB20" s="418"/>
      <c r="DC20" s="419"/>
      <c r="DD20" s="419"/>
      <c r="DE20" s="419"/>
      <c r="DF20" s="419"/>
      <c r="DG20" s="419"/>
      <c r="DH20" s="419"/>
      <c r="DI20" s="420"/>
    </row>
    <row r="21" spans="1:113" ht="18.75" customHeight="1">
      <c r="A21" s="181"/>
      <c r="B21" s="555" t="s">
        <v>160</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55"/>
      <c r="AZ21" s="456"/>
      <c r="BA21" s="456"/>
      <c r="BB21" s="456"/>
      <c r="BC21" s="456"/>
      <c r="BD21" s="456"/>
      <c r="BE21" s="456"/>
      <c r="BF21" s="456"/>
      <c r="BG21" s="456"/>
      <c r="BH21" s="456"/>
      <c r="BI21" s="456"/>
      <c r="BJ21" s="456"/>
      <c r="BK21" s="456"/>
      <c r="BL21" s="456"/>
      <c r="BM21" s="457"/>
      <c r="BN21" s="421"/>
      <c r="BO21" s="422"/>
      <c r="BP21" s="422"/>
      <c r="BQ21" s="422"/>
      <c r="BR21" s="422"/>
      <c r="BS21" s="422"/>
      <c r="BT21" s="422"/>
      <c r="BU21" s="423"/>
      <c r="BV21" s="421"/>
      <c r="BW21" s="422"/>
      <c r="BX21" s="422"/>
      <c r="BY21" s="422"/>
      <c r="BZ21" s="422"/>
      <c r="CA21" s="422"/>
      <c r="CB21" s="422"/>
      <c r="CC21" s="423"/>
      <c r="CD21" s="194"/>
      <c r="CE21" s="531"/>
      <c r="CF21" s="531"/>
      <c r="CG21" s="531"/>
      <c r="CH21" s="531"/>
      <c r="CI21" s="531"/>
      <c r="CJ21" s="531"/>
      <c r="CK21" s="531"/>
      <c r="CL21" s="531"/>
      <c r="CM21" s="531"/>
      <c r="CN21" s="531"/>
      <c r="CO21" s="531"/>
      <c r="CP21" s="531"/>
      <c r="CQ21" s="531"/>
      <c r="CR21" s="531"/>
      <c r="CS21" s="532"/>
      <c r="CT21" s="418"/>
      <c r="CU21" s="419"/>
      <c r="CV21" s="419"/>
      <c r="CW21" s="419"/>
      <c r="CX21" s="419"/>
      <c r="CY21" s="419"/>
      <c r="CZ21" s="419"/>
      <c r="DA21" s="420"/>
      <c r="DB21" s="418"/>
      <c r="DC21" s="419"/>
      <c r="DD21" s="419"/>
      <c r="DE21" s="419"/>
      <c r="DF21" s="419"/>
      <c r="DG21" s="419"/>
      <c r="DH21" s="419"/>
      <c r="DI21" s="420"/>
    </row>
    <row r="22" spans="1:113" ht="18.75" customHeight="1" thickBot="1">
      <c r="A22" s="181"/>
      <c r="B22" s="558" t="s">
        <v>161</v>
      </c>
      <c r="C22" s="559"/>
      <c r="D22" s="560"/>
      <c r="E22" s="433" t="s">
        <v>1</v>
      </c>
      <c r="F22" s="438"/>
      <c r="G22" s="438"/>
      <c r="H22" s="438"/>
      <c r="I22" s="438"/>
      <c r="J22" s="438"/>
      <c r="K22" s="428"/>
      <c r="L22" s="433" t="s">
        <v>162</v>
      </c>
      <c r="M22" s="438"/>
      <c r="N22" s="438"/>
      <c r="O22" s="438"/>
      <c r="P22" s="428"/>
      <c r="Q22" s="567" t="s">
        <v>163</v>
      </c>
      <c r="R22" s="568"/>
      <c r="S22" s="568"/>
      <c r="T22" s="568"/>
      <c r="U22" s="568"/>
      <c r="V22" s="569"/>
      <c r="W22" s="573" t="s">
        <v>164</v>
      </c>
      <c r="X22" s="559"/>
      <c r="Y22" s="560"/>
      <c r="Z22" s="433" t="s">
        <v>1</v>
      </c>
      <c r="AA22" s="438"/>
      <c r="AB22" s="438"/>
      <c r="AC22" s="438"/>
      <c r="AD22" s="438"/>
      <c r="AE22" s="438"/>
      <c r="AF22" s="438"/>
      <c r="AG22" s="428"/>
      <c r="AH22" s="586" t="s">
        <v>165</v>
      </c>
      <c r="AI22" s="438"/>
      <c r="AJ22" s="438"/>
      <c r="AK22" s="438"/>
      <c r="AL22" s="428"/>
      <c r="AM22" s="586" t="s">
        <v>166</v>
      </c>
      <c r="AN22" s="587"/>
      <c r="AO22" s="587"/>
      <c r="AP22" s="587"/>
      <c r="AQ22" s="587"/>
      <c r="AR22" s="588"/>
      <c r="AS22" s="567" t="s">
        <v>163</v>
      </c>
      <c r="AT22" s="568"/>
      <c r="AU22" s="568"/>
      <c r="AV22" s="568"/>
      <c r="AW22" s="568"/>
      <c r="AX22" s="592"/>
      <c r="AY22" s="594"/>
      <c r="AZ22" s="595"/>
      <c r="BA22" s="595"/>
      <c r="BB22" s="595"/>
      <c r="BC22" s="595"/>
      <c r="BD22" s="595"/>
      <c r="BE22" s="595"/>
      <c r="BF22" s="595"/>
      <c r="BG22" s="595"/>
      <c r="BH22" s="595"/>
      <c r="BI22" s="595"/>
      <c r="BJ22" s="595"/>
      <c r="BK22" s="595"/>
      <c r="BL22" s="595"/>
      <c r="BM22" s="596"/>
      <c r="BN22" s="597"/>
      <c r="BO22" s="598"/>
      <c r="BP22" s="598"/>
      <c r="BQ22" s="598"/>
      <c r="BR22" s="598"/>
      <c r="BS22" s="598"/>
      <c r="BT22" s="598"/>
      <c r="BU22" s="599"/>
      <c r="BV22" s="597"/>
      <c r="BW22" s="598"/>
      <c r="BX22" s="598"/>
      <c r="BY22" s="598"/>
      <c r="BZ22" s="598"/>
      <c r="CA22" s="598"/>
      <c r="CB22" s="598"/>
      <c r="CC22" s="599"/>
      <c r="CD22" s="194"/>
      <c r="CE22" s="531"/>
      <c r="CF22" s="531"/>
      <c r="CG22" s="531"/>
      <c r="CH22" s="531"/>
      <c r="CI22" s="531"/>
      <c r="CJ22" s="531"/>
      <c r="CK22" s="531"/>
      <c r="CL22" s="531"/>
      <c r="CM22" s="531"/>
      <c r="CN22" s="531"/>
      <c r="CO22" s="531"/>
      <c r="CP22" s="531"/>
      <c r="CQ22" s="531"/>
      <c r="CR22" s="531"/>
      <c r="CS22" s="532"/>
      <c r="CT22" s="418"/>
      <c r="CU22" s="419"/>
      <c r="CV22" s="419"/>
      <c r="CW22" s="419"/>
      <c r="CX22" s="419"/>
      <c r="CY22" s="419"/>
      <c r="CZ22" s="419"/>
      <c r="DA22" s="420"/>
      <c r="DB22" s="418"/>
      <c r="DC22" s="419"/>
      <c r="DD22" s="419"/>
      <c r="DE22" s="419"/>
      <c r="DF22" s="419"/>
      <c r="DG22" s="419"/>
      <c r="DH22" s="419"/>
      <c r="DI22" s="420"/>
    </row>
    <row r="23" spans="1:113" ht="18.75" customHeight="1">
      <c r="A23" s="181"/>
      <c r="B23" s="561"/>
      <c r="C23" s="562"/>
      <c r="D23" s="563"/>
      <c r="E23" s="407"/>
      <c r="F23" s="412"/>
      <c r="G23" s="412"/>
      <c r="H23" s="412"/>
      <c r="I23" s="412"/>
      <c r="J23" s="412"/>
      <c r="K23" s="401"/>
      <c r="L23" s="407"/>
      <c r="M23" s="412"/>
      <c r="N23" s="412"/>
      <c r="O23" s="412"/>
      <c r="P23" s="401"/>
      <c r="Q23" s="570"/>
      <c r="R23" s="571"/>
      <c r="S23" s="571"/>
      <c r="T23" s="571"/>
      <c r="U23" s="571"/>
      <c r="V23" s="572"/>
      <c r="W23" s="574"/>
      <c r="X23" s="562"/>
      <c r="Y23" s="563"/>
      <c r="Z23" s="407"/>
      <c r="AA23" s="412"/>
      <c r="AB23" s="412"/>
      <c r="AC23" s="412"/>
      <c r="AD23" s="412"/>
      <c r="AE23" s="412"/>
      <c r="AF23" s="412"/>
      <c r="AG23" s="401"/>
      <c r="AH23" s="407"/>
      <c r="AI23" s="412"/>
      <c r="AJ23" s="412"/>
      <c r="AK23" s="412"/>
      <c r="AL23" s="401"/>
      <c r="AM23" s="589"/>
      <c r="AN23" s="590"/>
      <c r="AO23" s="590"/>
      <c r="AP23" s="590"/>
      <c r="AQ23" s="590"/>
      <c r="AR23" s="591"/>
      <c r="AS23" s="570"/>
      <c r="AT23" s="571"/>
      <c r="AU23" s="571"/>
      <c r="AV23" s="571"/>
      <c r="AW23" s="571"/>
      <c r="AX23" s="593"/>
      <c r="AY23" s="381" t="s">
        <v>167</v>
      </c>
      <c r="AZ23" s="382"/>
      <c r="BA23" s="382"/>
      <c r="BB23" s="382"/>
      <c r="BC23" s="382"/>
      <c r="BD23" s="382"/>
      <c r="BE23" s="382"/>
      <c r="BF23" s="382"/>
      <c r="BG23" s="382"/>
      <c r="BH23" s="382"/>
      <c r="BI23" s="382"/>
      <c r="BJ23" s="382"/>
      <c r="BK23" s="382"/>
      <c r="BL23" s="382"/>
      <c r="BM23" s="383"/>
      <c r="BN23" s="421">
        <v>44754909</v>
      </c>
      <c r="BO23" s="422"/>
      <c r="BP23" s="422"/>
      <c r="BQ23" s="422"/>
      <c r="BR23" s="422"/>
      <c r="BS23" s="422"/>
      <c r="BT23" s="422"/>
      <c r="BU23" s="423"/>
      <c r="BV23" s="421">
        <v>44959604</v>
      </c>
      <c r="BW23" s="422"/>
      <c r="BX23" s="422"/>
      <c r="BY23" s="422"/>
      <c r="BZ23" s="422"/>
      <c r="CA23" s="422"/>
      <c r="CB23" s="422"/>
      <c r="CC23" s="423"/>
      <c r="CD23" s="194"/>
      <c r="CE23" s="531"/>
      <c r="CF23" s="531"/>
      <c r="CG23" s="531"/>
      <c r="CH23" s="531"/>
      <c r="CI23" s="531"/>
      <c r="CJ23" s="531"/>
      <c r="CK23" s="531"/>
      <c r="CL23" s="531"/>
      <c r="CM23" s="531"/>
      <c r="CN23" s="531"/>
      <c r="CO23" s="531"/>
      <c r="CP23" s="531"/>
      <c r="CQ23" s="531"/>
      <c r="CR23" s="531"/>
      <c r="CS23" s="532"/>
      <c r="CT23" s="418"/>
      <c r="CU23" s="419"/>
      <c r="CV23" s="419"/>
      <c r="CW23" s="419"/>
      <c r="CX23" s="419"/>
      <c r="CY23" s="419"/>
      <c r="CZ23" s="419"/>
      <c r="DA23" s="420"/>
      <c r="DB23" s="418"/>
      <c r="DC23" s="419"/>
      <c r="DD23" s="419"/>
      <c r="DE23" s="419"/>
      <c r="DF23" s="419"/>
      <c r="DG23" s="419"/>
      <c r="DH23" s="419"/>
      <c r="DI23" s="420"/>
    </row>
    <row r="24" spans="1:113" ht="18.75" customHeight="1" thickBot="1">
      <c r="A24" s="181"/>
      <c r="B24" s="561"/>
      <c r="C24" s="562"/>
      <c r="D24" s="563"/>
      <c r="E24" s="471" t="s">
        <v>168</v>
      </c>
      <c r="F24" s="451"/>
      <c r="G24" s="451"/>
      <c r="H24" s="451"/>
      <c r="I24" s="451"/>
      <c r="J24" s="451"/>
      <c r="K24" s="452"/>
      <c r="L24" s="472">
        <v>1</v>
      </c>
      <c r="M24" s="473"/>
      <c r="N24" s="473"/>
      <c r="O24" s="473"/>
      <c r="P24" s="515"/>
      <c r="Q24" s="472">
        <v>9110</v>
      </c>
      <c r="R24" s="473"/>
      <c r="S24" s="473"/>
      <c r="T24" s="473"/>
      <c r="U24" s="473"/>
      <c r="V24" s="515"/>
      <c r="W24" s="574"/>
      <c r="X24" s="562"/>
      <c r="Y24" s="563"/>
      <c r="Z24" s="471" t="s">
        <v>169</v>
      </c>
      <c r="AA24" s="451"/>
      <c r="AB24" s="451"/>
      <c r="AC24" s="451"/>
      <c r="AD24" s="451"/>
      <c r="AE24" s="451"/>
      <c r="AF24" s="451"/>
      <c r="AG24" s="452"/>
      <c r="AH24" s="472">
        <v>650</v>
      </c>
      <c r="AI24" s="473"/>
      <c r="AJ24" s="473"/>
      <c r="AK24" s="473"/>
      <c r="AL24" s="515"/>
      <c r="AM24" s="472">
        <v>2100800</v>
      </c>
      <c r="AN24" s="473"/>
      <c r="AO24" s="473"/>
      <c r="AP24" s="473"/>
      <c r="AQ24" s="473"/>
      <c r="AR24" s="515"/>
      <c r="AS24" s="472">
        <v>3232</v>
      </c>
      <c r="AT24" s="473"/>
      <c r="AU24" s="473"/>
      <c r="AV24" s="473"/>
      <c r="AW24" s="473"/>
      <c r="AX24" s="474"/>
      <c r="AY24" s="594" t="s">
        <v>170</v>
      </c>
      <c r="AZ24" s="595"/>
      <c r="BA24" s="595"/>
      <c r="BB24" s="595"/>
      <c r="BC24" s="595"/>
      <c r="BD24" s="595"/>
      <c r="BE24" s="595"/>
      <c r="BF24" s="595"/>
      <c r="BG24" s="595"/>
      <c r="BH24" s="595"/>
      <c r="BI24" s="595"/>
      <c r="BJ24" s="595"/>
      <c r="BK24" s="595"/>
      <c r="BL24" s="595"/>
      <c r="BM24" s="596"/>
      <c r="BN24" s="421">
        <v>31076798</v>
      </c>
      <c r="BO24" s="422"/>
      <c r="BP24" s="422"/>
      <c r="BQ24" s="422"/>
      <c r="BR24" s="422"/>
      <c r="BS24" s="422"/>
      <c r="BT24" s="422"/>
      <c r="BU24" s="423"/>
      <c r="BV24" s="421">
        <v>31755783</v>
      </c>
      <c r="BW24" s="422"/>
      <c r="BX24" s="422"/>
      <c r="BY24" s="422"/>
      <c r="BZ24" s="422"/>
      <c r="CA24" s="422"/>
      <c r="CB24" s="422"/>
      <c r="CC24" s="423"/>
      <c r="CD24" s="194"/>
      <c r="CE24" s="531"/>
      <c r="CF24" s="531"/>
      <c r="CG24" s="531"/>
      <c r="CH24" s="531"/>
      <c r="CI24" s="531"/>
      <c r="CJ24" s="531"/>
      <c r="CK24" s="531"/>
      <c r="CL24" s="531"/>
      <c r="CM24" s="531"/>
      <c r="CN24" s="531"/>
      <c r="CO24" s="531"/>
      <c r="CP24" s="531"/>
      <c r="CQ24" s="531"/>
      <c r="CR24" s="531"/>
      <c r="CS24" s="532"/>
      <c r="CT24" s="418"/>
      <c r="CU24" s="419"/>
      <c r="CV24" s="419"/>
      <c r="CW24" s="419"/>
      <c r="CX24" s="419"/>
      <c r="CY24" s="419"/>
      <c r="CZ24" s="419"/>
      <c r="DA24" s="420"/>
      <c r="DB24" s="418"/>
      <c r="DC24" s="419"/>
      <c r="DD24" s="419"/>
      <c r="DE24" s="419"/>
      <c r="DF24" s="419"/>
      <c r="DG24" s="419"/>
      <c r="DH24" s="419"/>
      <c r="DI24" s="420"/>
    </row>
    <row r="25" spans="1:113" ht="18.75" customHeight="1">
      <c r="A25" s="181"/>
      <c r="B25" s="561"/>
      <c r="C25" s="562"/>
      <c r="D25" s="563"/>
      <c r="E25" s="471" t="s">
        <v>171</v>
      </c>
      <c r="F25" s="451"/>
      <c r="G25" s="451"/>
      <c r="H25" s="451"/>
      <c r="I25" s="451"/>
      <c r="J25" s="451"/>
      <c r="K25" s="452"/>
      <c r="L25" s="472">
        <v>2</v>
      </c>
      <c r="M25" s="473"/>
      <c r="N25" s="473"/>
      <c r="O25" s="473"/>
      <c r="P25" s="515"/>
      <c r="Q25" s="472">
        <v>7340</v>
      </c>
      <c r="R25" s="473"/>
      <c r="S25" s="473"/>
      <c r="T25" s="473"/>
      <c r="U25" s="473"/>
      <c r="V25" s="515"/>
      <c r="W25" s="574"/>
      <c r="X25" s="562"/>
      <c r="Y25" s="563"/>
      <c r="Z25" s="471" t="s">
        <v>172</v>
      </c>
      <c r="AA25" s="451"/>
      <c r="AB25" s="451"/>
      <c r="AC25" s="451"/>
      <c r="AD25" s="451"/>
      <c r="AE25" s="451"/>
      <c r="AF25" s="451"/>
      <c r="AG25" s="452"/>
      <c r="AH25" s="472">
        <v>117</v>
      </c>
      <c r="AI25" s="473"/>
      <c r="AJ25" s="473"/>
      <c r="AK25" s="473"/>
      <c r="AL25" s="515"/>
      <c r="AM25" s="472">
        <v>361647</v>
      </c>
      <c r="AN25" s="473"/>
      <c r="AO25" s="473"/>
      <c r="AP25" s="473"/>
      <c r="AQ25" s="473"/>
      <c r="AR25" s="515"/>
      <c r="AS25" s="472">
        <v>3091</v>
      </c>
      <c r="AT25" s="473"/>
      <c r="AU25" s="473"/>
      <c r="AV25" s="473"/>
      <c r="AW25" s="473"/>
      <c r="AX25" s="474"/>
      <c r="AY25" s="381" t="s">
        <v>173</v>
      </c>
      <c r="AZ25" s="382"/>
      <c r="BA25" s="382"/>
      <c r="BB25" s="382"/>
      <c r="BC25" s="382"/>
      <c r="BD25" s="382"/>
      <c r="BE25" s="382"/>
      <c r="BF25" s="382"/>
      <c r="BG25" s="382"/>
      <c r="BH25" s="382"/>
      <c r="BI25" s="382"/>
      <c r="BJ25" s="382"/>
      <c r="BK25" s="382"/>
      <c r="BL25" s="382"/>
      <c r="BM25" s="383"/>
      <c r="BN25" s="384">
        <v>11180780</v>
      </c>
      <c r="BO25" s="385"/>
      <c r="BP25" s="385"/>
      <c r="BQ25" s="385"/>
      <c r="BR25" s="385"/>
      <c r="BS25" s="385"/>
      <c r="BT25" s="385"/>
      <c r="BU25" s="386"/>
      <c r="BV25" s="384">
        <v>11830551</v>
      </c>
      <c r="BW25" s="385"/>
      <c r="BX25" s="385"/>
      <c r="BY25" s="385"/>
      <c r="BZ25" s="385"/>
      <c r="CA25" s="385"/>
      <c r="CB25" s="385"/>
      <c r="CC25" s="386"/>
      <c r="CD25" s="194"/>
      <c r="CE25" s="531"/>
      <c r="CF25" s="531"/>
      <c r="CG25" s="531"/>
      <c r="CH25" s="531"/>
      <c r="CI25" s="531"/>
      <c r="CJ25" s="531"/>
      <c r="CK25" s="531"/>
      <c r="CL25" s="531"/>
      <c r="CM25" s="531"/>
      <c r="CN25" s="531"/>
      <c r="CO25" s="531"/>
      <c r="CP25" s="531"/>
      <c r="CQ25" s="531"/>
      <c r="CR25" s="531"/>
      <c r="CS25" s="532"/>
      <c r="CT25" s="418"/>
      <c r="CU25" s="419"/>
      <c r="CV25" s="419"/>
      <c r="CW25" s="419"/>
      <c r="CX25" s="419"/>
      <c r="CY25" s="419"/>
      <c r="CZ25" s="419"/>
      <c r="DA25" s="420"/>
      <c r="DB25" s="418"/>
      <c r="DC25" s="419"/>
      <c r="DD25" s="419"/>
      <c r="DE25" s="419"/>
      <c r="DF25" s="419"/>
      <c r="DG25" s="419"/>
      <c r="DH25" s="419"/>
      <c r="DI25" s="420"/>
    </row>
    <row r="26" spans="1:113" ht="18.75" customHeight="1">
      <c r="A26" s="181"/>
      <c r="B26" s="561"/>
      <c r="C26" s="562"/>
      <c r="D26" s="563"/>
      <c r="E26" s="471" t="s">
        <v>174</v>
      </c>
      <c r="F26" s="451"/>
      <c r="G26" s="451"/>
      <c r="H26" s="451"/>
      <c r="I26" s="451"/>
      <c r="J26" s="451"/>
      <c r="K26" s="452"/>
      <c r="L26" s="472">
        <v>1</v>
      </c>
      <c r="M26" s="473"/>
      <c r="N26" s="473"/>
      <c r="O26" s="473"/>
      <c r="P26" s="515"/>
      <c r="Q26" s="472">
        <v>6770</v>
      </c>
      <c r="R26" s="473"/>
      <c r="S26" s="473"/>
      <c r="T26" s="473"/>
      <c r="U26" s="473"/>
      <c r="V26" s="515"/>
      <c r="W26" s="574"/>
      <c r="X26" s="562"/>
      <c r="Y26" s="563"/>
      <c r="Z26" s="471" t="s">
        <v>175</v>
      </c>
      <c r="AA26" s="584"/>
      <c r="AB26" s="584"/>
      <c r="AC26" s="584"/>
      <c r="AD26" s="584"/>
      <c r="AE26" s="584"/>
      <c r="AF26" s="584"/>
      <c r="AG26" s="585"/>
      <c r="AH26" s="472">
        <v>21</v>
      </c>
      <c r="AI26" s="473"/>
      <c r="AJ26" s="473"/>
      <c r="AK26" s="473"/>
      <c r="AL26" s="515"/>
      <c r="AM26" s="472">
        <v>69678</v>
      </c>
      <c r="AN26" s="473"/>
      <c r="AO26" s="473"/>
      <c r="AP26" s="473"/>
      <c r="AQ26" s="473"/>
      <c r="AR26" s="515"/>
      <c r="AS26" s="472">
        <v>3318</v>
      </c>
      <c r="AT26" s="473"/>
      <c r="AU26" s="473"/>
      <c r="AV26" s="473"/>
      <c r="AW26" s="473"/>
      <c r="AX26" s="474"/>
      <c r="AY26" s="424" t="s">
        <v>176</v>
      </c>
      <c r="AZ26" s="425"/>
      <c r="BA26" s="425"/>
      <c r="BB26" s="425"/>
      <c r="BC26" s="425"/>
      <c r="BD26" s="425"/>
      <c r="BE26" s="425"/>
      <c r="BF26" s="425"/>
      <c r="BG26" s="425"/>
      <c r="BH26" s="425"/>
      <c r="BI26" s="425"/>
      <c r="BJ26" s="425"/>
      <c r="BK26" s="425"/>
      <c r="BL26" s="425"/>
      <c r="BM26" s="426"/>
      <c r="BN26" s="421" t="s">
        <v>177</v>
      </c>
      <c r="BO26" s="422"/>
      <c r="BP26" s="422"/>
      <c r="BQ26" s="422"/>
      <c r="BR26" s="422"/>
      <c r="BS26" s="422"/>
      <c r="BT26" s="422"/>
      <c r="BU26" s="423"/>
      <c r="BV26" s="421" t="s">
        <v>177</v>
      </c>
      <c r="BW26" s="422"/>
      <c r="BX26" s="422"/>
      <c r="BY26" s="422"/>
      <c r="BZ26" s="422"/>
      <c r="CA26" s="422"/>
      <c r="CB26" s="422"/>
      <c r="CC26" s="423"/>
      <c r="CD26" s="194"/>
      <c r="CE26" s="531"/>
      <c r="CF26" s="531"/>
      <c r="CG26" s="531"/>
      <c r="CH26" s="531"/>
      <c r="CI26" s="531"/>
      <c r="CJ26" s="531"/>
      <c r="CK26" s="531"/>
      <c r="CL26" s="531"/>
      <c r="CM26" s="531"/>
      <c r="CN26" s="531"/>
      <c r="CO26" s="531"/>
      <c r="CP26" s="531"/>
      <c r="CQ26" s="531"/>
      <c r="CR26" s="531"/>
      <c r="CS26" s="532"/>
      <c r="CT26" s="418"/>
      <c r="CU26" s="419"/>
      <c r="CV26" s="419"/>
      <c r="CW26" s="419"/>
      <c r="CX26" s="419"/>
      <c r="CY26" s="419"/>
      <c r="CZ26" s="419"/>
      <c r="DA26" s="420"/>
      <c r="DB26" s="418"/>
      <c r="DC26" s="419"/>
      <c r="DD26" s="419"/>
      <c r="DE26" s="419"/>
      <c r="DF26" s="419"/>
      <c r="DG26" s="419"/>
      <c r="DH26" s="419"/>
      <c r="DI26" s="420"/>
    </row>
    <row r="27" spans="1:113" ht="18.75" customHeight="1" thickBot="1">
      <c r="A27" s="181"/>
      <c r="B27" s="561"/>
      <c r="C27" s="562"/>
      <c r="D27" s="563"/>
      <c r="E27" s="471" t="s">
        <v>178</v>
      </c>
      <c r="F27" s="451"/>
      <c r="G27" s="451"/>
      <c r="H27" s="451"/>
      <c r="I27" s="451"/>
      <c r="J27" s="451"/>
      <c r="K27" s="452"/>
      <c r="L27" s="472">
        <v>1</v>
      </c>
      <c r="M27" s="473"/>
      <c r="N27" s="473"/>
      <c r="O27" s="473"/>
      <c r="P27" s="515"/>
      <c r="Q27" s="472">
        <v>4950</v>
      </c>
      <c r="R27" s="473"/>
      <c r="S27" s="473"/>
      <c r="T27" s="473"/>
      <c r="U27" s="473"/>
      <c r="V27" s="515"/>
      <c r="W27" s="574"/>
      <c r="X27" s="562"/>
      <c r="Y27" s="563"/>
      <c r="Z27" s="471" t="s">
        <v>179</v>
      </c>
      <c r="AA27" s="451"/>
      <c r="AB27" s="451"/>
      <c r="AC27" s="451"/>
      <c r="AD27" s="451"/>
      <c r="AE27" s="451"/>
      <c r="AF27" s="451"/>
      <c r="AG27" s="452"/>
      <c r="AH27" s="472">
        <v>57</v>
      </c>
      <c r="AI27" s="473"/>
      <c r="AJ27" s="473"/>
      <c r="AK27" s="473"/>
      <c r="AL27" s="515"/>
      <c r="AM27" s="472">
        <v>198867</v>
      </c>
      <c r="AN27" s="473"/>
      <c r="AO27" s="473"/>
      <c r="AP27" s="473"/>
      <c r="AQ27" s="473"/>
      <c r="AR27" s="515"/>
      <c r="AS27" s="472">
        <v>3489</v>
      </c>
      <c r="AT27" s="473"/>
      <c r="AU27" s="473"/>
      <c r="AV27" s="473"/>
      <c r="AW27" s="473"/>
      <c r="AX27" s="474"/>
      <c r="AY27" s="516" t="s">
        <v>180</v>
      </c>
      <c r="AZ27" s="517"/>
      <c r="BA27" s="517"/>
      <c r="BB27" s="517"/>
      <c r="BC27" s="517"/>
      <c r="BD27" s="517"/>
      <c r="BE27" s="517"/>
      <c r="BF27" s="517"/>
      <c r="BG27" s="517"/>
      <c r="BH27" s="517"/>
      <c r="BI27" s="517"/>
      <c r="BJ27" s="517"/>
      <c r="BK27" s="517"/>
      <c r="BL27" s="517"/>
      <c r="BM27" s="518"/>
      <c r="BN27" s="597">
        <v>1725795</v>
      </c>
      <c r="BO27" s="598"/>
      <c r="BP27" s="598"/>
      <c r="BQ27" s="598"/>
      <c r="BR27" s="598"/>
      <c r="BS27" s="598"/>
      <c r="BT27" s="598"/>
      <c r="BU27" s="599"/>
      <c r="BV27" s="597">
        <v>1724987</v>
      </c>
      <c r="BW27" s="598"/>
      <c r="BX27" s="598"/>
      <c r="BY27" s="598"/>
      <c r="BZ27" s="598"/>
      <c r="CA27" s="598"/>
      <c r="CB27" s="598"/>
      <c r="CC27" s="599"/>
      <c r="CD27" s="196"/>
      <c r="CE27" s="531"/>
      <c r="CF27" s="531"/>
      <c r="CG27" s="531"/>
      <c r="CH27" s="531"/>
      <c r="CI27" s="531"/>
      <c r="CJ27" s="531"/>
      <c r="CK27" s="531"/>
      <c r="CL27" s="531"/>
      <c r="CM27" s="531"/>
      <c r="CN27" s="531"/>
      <c r="CO27" s="531"/>
      <c r="CP27" s="531"/>
      <c r="CQ27" s="531"/>
      <c r="CR27" s="531"/>
      <c r="CS27" s="532"/>
      <c r="CT27" s="418"/>
      <c r="CU27" s="419"/>
      <c r="CV27" s="419"/>
      <c r="CW27" s="419"/>
      <c r="CX27" s="419"/>
      <c r="CY27" s="419"/>
      <c r="CZ27" s="419"/>
      <c r="DA27" s="420"/>
      <c r="DB27" s="418"/>
      <c r="DC27" s="419"/>
      <c r="DD27" s="419"/>
      <c r="DE27" s="419"/>
      <c r="DF27" s="419"/>
      <c r="DG27" s="419"/>
      <c r="DH27" s="419"/>
      <c r="DI27" s="420"/>
    </row>
    <row r="28" spans="1:113" ht="18.75" customHeight="1">
      <c r="A28" s="181"/>
      <c r="B28" s="561"/>
      <c r="C28" s="562"/>
      <c r="D28" s="563"/>
      <c r="E28" s="471" t="s">
        <v>181</v>
      </c>
      <c r="F28" s="451"/>
      <c r="G28" s="451"/>
      <c r="H28" s="451"/>
      <c r="I28" s="451"/>
      <c r="J28" s="451"/>
      <c r="K28" s="452"/>
      <c r="L28" s="472">
        <v>1</v>
      </c>
      <c r="M28" s="473"/>
      <c r="N28" s="473"/>
      <c r="O28" s="473"/>
      <c r="P28" s="515"/>
      <c r="Q28" s="472">
        <v>4350</v>
      </c>
      <c r="R28" s="473"/>
      <c r="S28" s="473"/>
      <c r="T28" s="473"/>
      <c r="U28" s="473"/>
      <c r="V28" s="515"/>
      <c r="W28" s="574"/>
      <c r="X28" s="562"/>
      <c r="Y28" s="563"/>
      <c r="Z28" s="471" t="s">
        <v>182</v>
      </c>
      <c r="AA28" s="451"/>
      <c r="AB28" s="451"/>
      <c r="AC28" s="451"/>
      <c r="AD28" s="451"/>
      <c r="AE28" s="451"/>
      <c r="AF28" s="451"/>
      <c r="AG28" s="452"/>
      <c r="AH28" s="472" t="s">
        <v>177</v>
      </c>
      <c r="AI28" s="473"/>
      <c r="AJ28" s="473"/>
      <c r="AK28" s="473"/>
      <c r="AL28" s="515"/>
      <c r="AM28" s="472" t="s">
        <v>177</v>
      </c>
      <c r="AN28" s="473"/>
      <c r="AO28" s="473"/>
      <c r="AP28" s="473"/>
      <c r="AQ28" s="473"/>
      <c r="AR28" s="515"/>
      <c r="AS28" s="472" t="s">
        <v>135</v>
      </c>
      <c r="AT28" s="473"/>
      <c r="AU28" s="473"/>
      <c r="AV28" s="473"/>
      <c r="AW28" s="473"/>
      <c r="AX28" s="474"/>
      <c r="AY28" s="600" t="s">
        <v>183</v>
      </c>
      <c r="AZ28" s="601"/>
      <c r="BA28" s="601"/>
      <c r="BB28" s="602"/>
      <c r="BC28" s="381" t="s">
        <v>48</v>
      </c>
      <c r="BD28" s="382"/>
      <c r="BE28" s="382"/>
      <c r="BF28" s="382"/>
      <c r="BG28" s="382"/>
      <c r="BH28" s="382"/>
      <c r="BI28" s="382"/>
      <c r="BJ28" s="382"/>
      <c r="BK28" s="382"/>
      <c r="BL28" s="382"/>
      <c r="BM28" s="383"/>
      <c r="BN28" s="384">
        <v>2744681</v>
      </c>
      <c r="BO28" s="385"/>
      <c r="BP28" s="385"/>
      <c r="BQ28" s="385"/>
      <c r="BR28" s="385"/>
      <c r="BS28" s="385"/>
      <c r="BT28" s="385"/>
      <c r="BU28" s="386"/>
      <c r="BV28" s="384">
        <v>3740114</v>
      </c>
      <c r="BW28" s="385"/>
      <c r="BX28" s="385"/>
      <c r="BY28" s="385"/>
      <c r="BZ28" s="385"/>
      <c r="CA28" s="385"/>
      <c r="CB28" s="385"/>
      <c r="CC28" s="386"/>
      <c r="CD28" s="194"/>
      <c r="CE28" s="531"/>
      <c r="CF28" s="531"/>
      <c r="CG28" s="531"/>
      <c r="CH28" s="531"/>
      <c r="CI28" s="531"/>
      <c r="CJ28" s="531"/>
      <c r="CK28" s="531"/>
      <c r="CL28" s="531"/>
      <c r="CM28" s="531"/>
      <c r="CN28" s="531"/>
      <c r="CO28" s="531"/>
      <c r="CP28" s="531"/>
      <c r="CQ28" s="531"/>
      <c r="CR28" s="531"/>
      <c r="CS28" s="532"/>
      <c r="CT28" s="418"/>
      <c r="CU28" s="419"/>
      <c r="CV28" s="419"/>
      <c r="CW28" s="419"/>
      <c r="CX28" s="419"/>
      <c r="CY28" s="419"/>
      <c r="CZ28" s="419"/>
      <c r="DA28" s="420"/>
      <c r="DB28" s="418"/>
      <c r="DC28" s="419"/>
      <c r="DD28" s="419"/>
      <c r="DE28" s="419"/>
      <c r="DF28" s="419"/>
      <c r="DG28" s="419"/>
      <c r="DH28" s="419"/>
      <c r="DI28" s="420"/>
    </row>
    <row r="29" spans="1:113" ht="18.75" customHeight="1">
      <c r="A29" s="181"/>
      <c r="B29" s="561"/>
      <c r="C29" s="562"/>
      <c r="D29" s="563"/>
      <c r="E29" s="471" t="s">
        <v>184</v>
      </c>
      <c r="F29" s="451"/>
      <c r="G29" s="451"/>
      <c r="H29" s="451"/>
      <c r="I29" s="451"/>
      <c r="J29" s="451"/>
      <c r="K29" s="452"/>
      <c r="L29" s="472">
        <v>19</v>
      </c>
      <c r="M29" s="473"/>
      <c r="N29" s="473"/>
      <c r="O29" s="473"/>
      <c r="P29" s="515"/>
      <c r="Q29" s="472">
        <v>4110</v>
      </c>
      <c r="R29" s="473"/>
      <c r="S29" s="473"/>
      <c r="T29" s="473"/>
      <c r="U29" s="473"/>
      <c r="V29" s="515"/>
      <c r="W29" s="575"/>
      <c r="X29" s="576"/>
      <c r="Y29" s="577"/>
      <c r="Z29" s="471" t="s">
        <v>185</v>
      </c>
      <c r="AA29" s="451"/>
      <c r="AB29" s="451"/>
      <c r="AC29" s="451"/>
      <c r="AD29" s="451"/>
      <c r="AE29" s="451"/>
      <c r="AF29" s="451"/>
      <c r="AG29" s="452"/>
      <c r="AH29" s="472">
        <v>707</v>
      </c>
      <c r="AI29" s="473"/>
      <c r="AJ29" s="473"/>
      <c r="AK29" s="473"/>
      <c r="AL29" s="515"/>
      <c r="AM29" s="472">
        <v>2299667</v>
      </c>
      <c r="AN29" s="473"/>
      <c r="AO29" s="473"/>
      <c r="AP29" s="473"/>
      <c r="AQ29" s="473"/>
      <c r="AR29" s="515"/>
      <c r="AS29" s="472">
        <v>3253</v>
      </c>
      <c r="AT29" s="473"/>
      <c r="AU29" s="473"/>
      <c r="AV29" s="473"/>
      <c r="AW29" s="473"/>
      <c r="AX29" s="474"/>
      <c r="AY29" s="603"/>
      <c r="AZ29" s="604"/>
      <c r="BA29" s="604"/>
      <c r="BB29" s="605"/>
      <c r="BC29" s="455" t="s">
        <v>186</v>
      </c>
      <c r="BD29" s="456"/>
      <c r="BE29" s="456"/>
      <c r="BF29" s="456"/>
      <c r="BG29" s="456"/>
      <c r="BH29" s="456"/>
      <c r="BI29" s="456"/>
      <c r="BJ29" s="456"/>
      <c r="BK29" s="456"/>
      <c r="BL29" s="456"/>
      <c r="BM29" s="457"/>
      <c r="BN29" s="421" t="s">
        <v>177</v>
      </c>
      <c r="BO29" s="422"/>
      <c r="BP29" s="422"/>
      <c r="BQ29" s="422"/>
      <c r="BR29" s="422"/>
      <c r="BS29" s="422"/>
      <c r="BT29" s="422"/>
      <c r="BU29" s="423"/>
      <c r="BV29" s="421" t="s">
        <v>177</v>
      </c>
      <c r="BW29" s="422"/>
      <c r="BX29" s="422"/>
      <c r="BY29" s="422"/>
      <c r="BZ29" s="422"/>
      <c r="CA29" s="422"/>
      <c r="CB29" s="422"/>
      <c r="CC29" s="423"/>
      <c r="CD29" s="196"/>
      <c r="CE29" s="531"/>
      <c r="CF29" s="531"/>
      <c r="CG29" s="531"/>
      <c r="CH29" s="531"/>
      <c r="CI29" s="531"/>
      <c r="CJ29" s="531"/>
      <c r="CK29" s="531"/>
      <c r="CL29" s="531"/>
      <c r="CM29" s="531"/>
      <c r="CN29" s="531"/>
      <c r="CO29" s="531"/>
      <c r="CP29" s="531"/>
      <c r="CQ29" s="531"/>
      <c r="CR29" s="531"/>
      <c r="CS29" s="532"/>
      <c r="CT29" s="418"/>
      <c r="CU29" s="419"/>
      <c r="CV29" s="419"/>
      <c r="CW29" s="419"/>
      <c r="CX29" s="419"/>
      <c r="CY29" s="419"/>
      <c r="CZ29" s="419"/>
      <c r="DA29" s="420"/>
      <c r="DB29" s="418"/>
      <c r="DC29" s="419"/>
      <c r="DD29" s="419"/>
      <c r="DE29" s="419"/>
      <c r="DF29" s="419"/>
      <c r="DG29" s="419"/>
      <c r="DH29" s="419"/>
      <c r="DI29" s="420"/>
    </row>
    <row r="30" spans="1:113" ht="18.75" customHeight="1" thickBot="1">
      <c r="A30" s="181"/>
      <c r="B30" s="564"/>
      <c r="C30" s="565"/>
      <c r="D30" s="566"/>
      <c r="E30" s="475"/>
      <c r="F30" s="476"/>
      <c r="G30" s="476"/>
      <c r="H30" s="476"/>
      <c r="I30" s="476"/>
      <c r="J30" s="476"/>
      <c r="K30" s="477"/>
      <c r="L30" s="578"/>
      <c r="M30" s="579"/>
      <c r="N30" s="579"/>
      <c r="O30" s="579"/>
      <c r="P30" s="580"/>
      <c r="Q30" s="578"/>
      <c r="R30" s="579"/>
      <c r="S30" s="579"/>
      <c r="T30" s="579"/>
      <c r="U30" s="579"/>
      <c r="V30" s="580"/>
      <c r="W30" s="581" t="s">
        <v>187</v>
      </c>
      <c r="X30" s="582"/>
      <c r="Y30" s="582"/>
      <c r="Z30" s="582"/>
      <c r="AA30" s="582"/>
      <c r="AB30" s="582"/>
      <c r="AC30" s="582"/>
      <c r="AD30" s="582"/>
      <c r="AE30" s="582"/>
      <c r="AF30" s="582"/>
      <c r="AG30" s="583"/>
      <c r="AH30" s="540">
        <v>102.2</v>
      </c>
      <c r="AI30" s="541"/>
      <c r="AJ30" s="541"/>
      <c r="AK30" s="541"/>
      <c r="AL30" s="541"/>
      <c r="AM30" s="541"/>
      <c r="AN30" s="541"/>
      <c r="AO30" s="541"/>
      <c r="AP30" s="541"/>
      <c r="AQ30" s="541"/>
      <c r="AR30" s="541"/>
      <c r="AS30" s="541"/>
      <c r="AT30" s="541"/>
      <c r="AU30" s="541"/>
      <c r="AV30" s="541"/>
      <c r="AW30" s="541"/>
      <c r="AX30" s="543"/>
      <c r="AY30" s="606"/>
      <c r="AZ30" s="607"/>
      <c r="BA30" s="607"/>
      <c r="BB30" s="608"/>
      <c r="BC30" s="594" t="s">
        <v>50</v>
      </c>
      <c r="BD30" s="595"/>
      <c r="BE30" s="595"/>
      <c r="BF30" s="595"/>
      <c r="BG30" s="595"/>
      <c r="BH30" s="595"/>
      <c r="BI30" s="595"/>
      <c r="BJ30" s="595"/>
      <c r="BK30" s="595"/>
      <c r="BL30" s="595"/>
      <c r="BM30" s="596"/>
      <c r="BN30" s="597">
        <v>2460633</v>
      </c>
      <c r="BO30" s="598"/>
      <c r="BP30" s="598"/>
      <c r="BQ30" s="598"/>
      <c r="BR30" s="598"/>
      <c r="BS30" s="598"/>
      <c r="BT30" s="598"/>
      <c r="BU30" s="599"/>
      <c r="BV30" s="597">
        <v>2396148</v>
      </c>
      <c r="BW30" s="598"/>
      <c r="BX30" s="598"/>
      <c r="BY30" s="598"/>
      <c r="BZ30" s="598"/>
      <c r="CA30" s="598"/>
      <c r="CB30" s="598"/>
      <c r="CC30" s="59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181" t="s">
        <v>188</v>
      </c>
      <c r="D32" s="181"/>
      <c r="E32" s="181"/>
      <c r="U32" s="180" t="s">
        <v>189</v>
      </c>
      <c r="AM32" s="180" t="s">
        <v>190</v>
      </c>
      <c r="BE32" s="180" t="s">
        <v>191</v>
      </c>
      <c r="BW32" s="180" t="s">
        <v>192</v>
      </c>
      <c r="CO32" s="180" t="s">
        <v>193</v>
      </c>
      <c r="DI32" s="204"/>
    </row>
    <row r="33" spans="1:113" ht="13.5" customHeight="1">
      <c r="A33" s="181"/>
      <c r="B33" s="205"/>
      <c r="C33" s="445" t="s">
        <v>194</v>
      </c>
      <c r="D33" s="445"/>
      <c r="E33" s="410" t="s">
        <v>195</v>
      </c>
      <c r="F33" s="410"/>
      <c r="G33" s="410"/>
      <c r="H33" s="410"/>
      <c r="I33" s="410"/>
      <c r="J33" s="410"/>
      <c r="K33" s="410"/>
      <c r="L33" s="410"/>
      <c r="M33" s="410"/>
      <c r="N33" s="410"/>
      <c r="O33" s="410"/>
      <c r="P33" s="410"/>
      <c r="Q33" s="410"/>
      <c r="R33" s="410"/>
      <c r="S33" s="410"/>
      <c r="T33" s="206"/>
      <c r="U33" s="445" t="s">
        <v>194</v>
      </c>
      <c r="V33" s="445"/>
      <c r="W33" s="410" t="s">
        <v>196</v>
      </c>
      <c r="X33" s="410"/>
      <c r="Y33" s="410"/>
      <c r="Z33" s="410"/>
      <c r="AA33" s="410"/>
      <c r="AB33" s="410"/>
      <c r="AC33" s="410"/>
      <c r="AD33" s="410"/>
      <c r="AE33" s="410"/>
      <c r="AF33" s="410"/>
      <c r="AG33" s="410"/>
      <c r="AH33" s="410"/>
      <c r="AI33" s="410"/>
      <c r="AJ33" s="410"/>
      <c r="AK33" s="410"/>
      <c r="AL33" s="206"/>
      <c r="AM33" s="445" t="s">
        <v>197</v>
      </c>
      <c r="AN33" s="445"/>
      <c r="AO33" s="410" t="s">
        <v>196</v>
      </c>
      <c r="AP33" s="410"/>
      <c r="AQ33" s="410"/>
      <c r="AR33" s="410"/>
      <c r="AS33" s="410"/>
      <c r="AT33" s="410"/>
      <c r="AU33" s="410"/>
      <c r="AV33" s="410"/>
      <c r="AW33" s="410"/>
      <c r="AX33" s="410"/>
      <c r="AY33" s="410"/>
      <c r="AZ33" s="410"/>
      <c r="BA33" s="410"/>
      <c r="BB33" s="410"/>
      <c r="BC33" s="410"/>
      <c r="BD33" s="207"/>
      <c r="BE33" s="410" t="s">
        <v>198</v>
      </c>
      <c r="BF33" s="410"/>
      <c r="BG33" s="410" t="s">
        <v>199</v>
      </c>
      <c r="BH33" s="410"/>
      <c r="BI33" s="410"/>
      <c r="BJ33" s="410"/>
      <c r="BK33" s="410"/>
      <c r="BL33" s="410"/>
      <c r="BM33" s="410"/>
      <c r="BN33" s="410"/>
      <c r="BO33" s="410"/>
      <c r="BP33" s="410"/>
      <c r="BQ33" s="410"/>
      <c r="BR33" s="410"/>
      <c r="BS33" s="410"/>
      <c r="BT33" s="410"/>
      <c r="BU33" s="410"/>
      <c r="BV33" s="207"/>
      <c r="BW33" s="445" t="s">
        <v>198</v>
      </c>
      <c r="BX33" s="445"/>
      <c r="BY33" s="410" t="s">
        <v>200</v>
      </c>
      <c r="BZ33" s="410"/>
      <c r="CA33" s="410"/>
      <c r="CB33" s="410"/>
      <c r="CC33" s="410"/>
      <c r="CD33" s="410"/>
      <c r="CE33" s="410"/>
      <c r="CF33" s="410"/>
      <c r="CG33" s="410"/>
      <c r="CH33" s="410"/>
      <c r="CI33" s="410"/>
      <c r="CJ33" s="410"/>
      <c r="CK33" s="410"/>
      <c r="CL33" s="410"/>
      <c r="CM33" s="410"/>
      <c r="CN33" s="206"/>
      <c r="CO33" s="445" t="s">
        <v>194</v>
      </c>
      <c r="CP33" s="445"/>
      <c r="CQ33" s="410" t="s">
        <v>201</v>
      </c>
      <c r="CR33" s="410"/>
      <c r="CS33" s="410"/>
      <c r="CT33" s="410"/>
      <c r="CU33" s="410"/>
      <c r="CV33" s="410"/>
      <c r="CW33" s="410"/>
      <c r="CX33" s="410"/>
      <c r="CY33" s="410"/>
      <c r="CZ33" s="410"/>
      <c r="DA33" s="410"/>
      <c r="DB33" s="410"/>
      <c r="DC33" s="410"/>
      <c r="DD33" s="410"/>
      <c r="DE33" s="410"/>
      <c r="DF33" s="206"/>
      <c r="DG33" s="609" t="s">
        <v>202</v>
      </c>
      <c r="DH33" s="609"/>
      <c r="DI33" s="208"/>
    </row>
    <row r="34" spans="1:113" ht="32.25" customHeight="1">
      <c r="A34" s="181"/>
      <c r="B34" s="205"/>
      <c r="C34" s="610">
        <f>IF(E34="","",1)</f>
        <v>1</v>
      </c>
      <c r="D34" s="610"/>
      <c r="E34" s="611" t="str">
        <f>IF('各会計、関係団体の財政状況及び健全化判断比率'!B7="","",'各会計、関係団体の財政状況及び健全化判断比率'!B7)</f>
        <v>一般会計</v>
      </c>
      <c r="F34" s="611"/>
      <c r="G34" s="611"/>
      <c r="H34" s="611"/>
      <c r="I34" s="611"/>
      <c r="J34" s="611"/>
      <c r="K34" s="611"/>
      <c r="L34" s="611"/>
      <c r="M34" s="611"/>
      <c r="N34" s="611"/>
      <c r="O34" s="611"/>
      <c r="P34" s="611"/>
      <c r="Q34" s="611"/>
      <c r="R34" s="611"/>
      <c r="S34" s="611"/>
      <c r="T34" s="181"/>
      <c r="U34" s="610">
        <f>IF(W34="","",MAX(C34:D43)+1)</f>
        <v>4</v>
      </c>
      <c r="V34" s="610"/>
      <c r="W34" s="611" t="str">
        <f>IF('各会計、関係団体の財政状況及び健全化判断比率'!B28="","",'各会計、関係団体の財政状況及び健全化判断比率'!B28)</f>
        <v>国民健康保険特別会計</v>
      </c>
      <c r="X34" s="611"/>
      <c r="Y34" s="611"/>
      <c r="Z34" s="611"/>
      <c r="AA34" s="611"/>
      <c r="AB34" s="611"/>
      <c r="AC34" s="611"/>
      <c r="AD34" s="611"/>
      <c r="AE34" s="611"/>
      <c r="AF34" s="611"/>
      <c r="AG34" s="611"/>
      <c r="AH34" s="611"/>
      <c r="AI34" s="611"/>
      <c r="AJ34" s="611"/>
      <c r="AK34" s="611"/>
      <c r="AL34" s="181"/>
      <c r="AM34" s="610">
        <f>IF(AO34="","",MAX(C34:D43,U34:V43)+1)</f>
        <v>7</v>
      </c>
      <c r="AN34" s="610"/>
      <c r="AO34" s="611" t="str">
        <f>IF('各会計、関係団体の財政状況及び健全化判断比率'!B31="","",'各会計、関係団体の財政状況及び健全化判断比率'!B31)</f>
        <v>水道事業会計</v>
      </c>
      <c r="AP34" s="611"/>
      <c r="AQ34" s="611"/>
      <c r="AR34" s="611"/>
      <c r="AS34" s="611"/>
      <c r="AT34" s="611"/>
      <c r="AU34" s="611"/>
      <c r="AV34" s="611"/>
      <c r="AW34" s="611"/>
      <c r="AX34" s="611"/>
      <c r="AY34" s="611"/>
      <c r="AZ34" s="611"/>
      <c r="BA34" s="611"/>
      <c r="BB34" s="611"/>
      <c r="BC34" s="611"/>
      <c r="BD34" s="181"/>
      <c r="BE34" s="610">
        <f>IF(BG34="","",MAX(C34:D43,U34:V43,AM34:AN43)+1)</f>
        <v>12</v>
      </c>
      <c r="BF34" s="610"/>
      <c r="BG34" s="611" t="str">
        <f>IF('各会計、関係団体の財政状況及び健全化判断比率'!B36="","",'各会計、関係団体の財政状況及び健全化判断比率'!B36)</f>
        <v>大坂・土方工業用地整備事業特別会計</v>
      </c>
      <c r="BH34" s="611"/>
      <c r="BI34" s="611"/>
      <c r="BJ34" s="611"/>
      <c r="BK34" s="611"/>
      <c r="BL34" s="611"/>
      <c r="BM34" s="611"/>
      <c r="BN34" s="611"/>
      <c r="BO34" s="611"/>
      <c r="BP34" s="611"/>
      <c r="BQ34" s="611"/>
      <c r="BR34" s="611"/>
      <c r="BS34" s="611"/>
      <c r="BT34" s="611"/>
      <c r="BU34" s="611"/>
      <c r="BV34" s="181"/>
      <c r="BW34" s="610">
        <f>IF(BY34="","",MAX(C34:D43,U34:V43,AM34:AN43,BE34:BF43)+1)</f>
        <v>13</v>
      </c>
      <c r="BX34" s="610"/>
      <c r="BY34" s="611" t="str">
        <f>IF('各会計、関係団体の財政状況及び健全化判断比率'!B68="","",'各会計、関係団体の財政状況及び健全化判断比率'!B68)</f>
        <v>小笠老人ホーム施設組合</v>
      </c>
      <c r="BZ34" s="611"/>
      <c r="CA34" s="611"/>
      <c r="CB34" s="611"/>
      <c r="CC34" s="611"/>
      <c r="CD34" s="611"/>
      <c r="CE34" s="611"/>
      <c r="CF34" s="611"/>
      <c r="CG34" s="611"/>
      <c r="CH34" s="611"/>
      <c r="CI34" s="611"/>
      <c r="CJ34" s="611"/>
      <c r="CK34" s="611"/>
      <c r="CL34" s="611"/>
      <c r="CM34" s="611"/>
      <c r="CN34" s="181"/>
      <c r="CO34" s="610">
        <f>IF(CQ34="","",MAX(C34:D43,U34:V43,AM34:AN43,BE34:BF43,BW34:BX43)+1)</f>
        <v>23</v>
      </c>
      <c r="CP34" s="610"/>
      <c r="CQ34" s="611" t="str">
        <f>IF('各会計、関係団体の財政状況及び健全化判断比率'!BS7="","",'各会計、関係団体の財政状況及び健全化判断比率'!BS7)</f>
        <v>かけがわ街づくり</v>
      </c>
      <c r="CR34" s="611"/>
      <c r="CS34" s="611"/>
      <c r="CT34" s="611"/>
      <c r="CU34" s="611"/>
      <c r="CV34" s="611"/>
      <c r="CW34" s="611"/>
      <c r="CX34" s="611"/>
      <c r="CY34" s="611"/>
      <c r="CZ34" s="611"/>
      <c r="DA34" s="611"/>
      <c r="DB34" s="611"/>
      <c r="DC34" s="611"/>
      <c r="DD34" s="611"/>
      <c r="DE34" s="611"/>
      <c r="DG34" s="612" t="str">
        <f>IF('各会計、関係団体の財政状況及び健全化判断比率'!BR7="","",'各会計、関係団体の財政状況及び健全化判断比率'!BR7)</f>
        <v/>
      </c>
      <c r="DH34" s="612"/>
      <c r="DI34" s="208"/>
    </row>
    <row r="35" spans="1:113" ht="32.25" customHeight="1">
      <c r="A35" s="181"/>
      <c r="B35" s="205"/>
      <c r="C35" s="610">
        <f>IF(E35="","",C34+1)</f>
        <v>2</v>
      </c>
      <c r="D35" s="610"/>
      <c r="E35" s="611" t="str">
        <f>IF('各会計、関係団体の財政状況及び健全化判断比率'!B8="","",'各会計、関係団体の財政状況及び健全化判断比率'!B8)</f>
        <v>公共用地取得特別会計</v>
      </c>
      <c r="F35" s="611"/>
      <c r="G35" s="611"/>
      <c r="H35" s="611"/>
      <c r="I35" s="611"/>
      <c r="J35" s="611"/>
      <c r="K35" s="611"/>
      <c r="L35" s="611"/>
      <c r="M35" s="611"/>
      <c r="N35" s="611"/>
      <c r="O35" s="611"/>
      <c r="P35" s="611"/>
      <c r="Q35" s="611"/>
      <c r="R35" s="611"/>
      <c r="S35" s="611"/>
      <c r="T35" s="181"/>
      <c r="U35" s="610">
        <f>IF(W35="","",U34+1)</f>
        <v>5</v>
      </c>
      <c r="V35" s="610"/>
      <c r="W35" s="611" t="str">
        <f>IF('各会計、関係団体の財政状況及び健全化判断比率'!B29="","",'各会計、関係団体の財政状況及び健全化判断比率'!B29)</f>
        <v>介護保険特別会計</v>
      </c>
      <c r="X35" s="611"/>
      <c r="Y35" s="611"/>
      <c r="Z35" s="611"/>
      <c r="AA35" s="611"/>
      <c r="AB35" s="611"/>
      <c r="AC35" s="611"/>
      <c r="AD35" s="611"/>
      <c r="AE35" s="611"/>
      <c r="AF35" s="611"/>
      <c r="AG35" s="611"/>
      <c r="AH35" s="611"/>
      <c r="AI35" s="611"/>
      <c r="AJ35" s="611"/>
      <c r="AK35" s="611"/>
      <c r="AL35" s="181"/>
      <c r="AM35" s="610">
        <f t="shared" ref="AM35:AM43" si="0">IF(AO35="","",AM34+1)</f>
        <v>8</v>
      </c>
      <c r="AN35" s="610"/>
      <c r="AO35" s="611" t="str">
        <f>IF('各会計、関係団体の財政状況及び健全化判断比率'!B32="","",'各会計、関係団体の財政状況及び健全化判断比率'!B32)</f>
        <v>簡易水道事業会計</v>
      </c>
      <c r="AP35" s="611"/>
      <c r="AQ35" s="611"/>
      <c r="AR35" s="611"/>
      <c r="AS35" s="611"/>
      <c r="AT35" s="611"/>
      <c r="AU35" s="611"/>
      <c r="AV35" s="611"/>
      <c r="AW35" s="611"/>
      <c r="AX35" s="611"/>
      <c r="AY35" s="611"/>
      <c r="AZ35" s="611"/>
      <c r="BA35" s="611"/>
      <c r="BB35" s="611"/>
      <c r="BC35" s="611"/>
      <c r="BD35" s="181"/>
      <c r="BE35" s="610" t="str">
        <f t="shared" ref="BE35:BE43" si="1">IF(BG35="","",BE34+1)</f>
        <v/>
      </c>
      <c r="BF35" s="610"/>
      <c r="BG35" s="611"/>
      <c r="BH35" s="611"/>
      <c r="BI35" s="611"/>
      <c r="BJ35" s="611"/>
      <c r="BK35" s="611"/>
      <c r="BL35" s="611"/>
      <c r="BM35" s="611"/>
      <c r="BN35" s="611"/>
      <c r="BO35" s="611"/>
      <c r="BP35" s="611"/>
      <c r="BQ35" s="611"/>
      <c r="BR35" s="611"/>
      <c r="BS35" s="611"/>
      <c r="BT35" s="611"/>
      <c r="BU35" s="611"/>
      <c r="BV35" s="181"/>
      <c r="BW35" s="610">
        <f t="shared" ref="BW35:BW43" si="2">IF(BY35="","",BW34+1)</f>
        <v>14</v>
      </c>
      <c r="BX35" s="610"/>
      <c r="BY35" s="611" t="str">
        <f>IF('各会計、関係団体の財政状況及び健全化判断比率'!B69="","",'各会計、関係団体の財政状況及び健全化判断比率'!B69)</f>
        <v>東遠広域施設組合</v>
      </c>
      <c r="BZ35" s="611"/>
      <c r="CA35" s="611"/>
      <c r="CB35" s="611"/>
      <c r="CC35" s="611"/>
      <c r="CD35" s="611"/>
      <c r="CE35" s="611"/>
      <c r="CF35" s="611"/>
      <c r="CG35" s="611"/>
      <c r="CH35" s="611"/>
      <c r="CI35" s="611"/>
      <c r="CJ35" s="611"/>
      <c r="CK35" s="611"/>
      <c r="CL35" s="611"/>
      <c r="CM35" s="611"/>
      <c r="CN35" s="181"/>
      <c r="CO35" s="610">
        <f t="shared" ref="CO35:CO43" si="3">IF(CQ35="","",CO34+1)</f>
        <v>24</v>
      </c>
      <c r="CP35" s="610"/>
      <c r="CQ35" s="611" t="str">
        <f>IF('各会計、関係団体の財政状況及び健全化判断比率'!BS8="","",'各会計、関係団体の財政状況及び健全化判断比率'!BS8)</f>
        <v>これっしかどころ</v>
      </c>
      <c r="CR35" s="611"/>
      <c r="CS35" s="611"/>
      <c r="CT35" s="611"/>
      <c r="CU35" s="611"/>
      <c r="CV35" s="611"/>
      <c r="CW35" s="611"/>
      <c r="CX35" s="611"/>
      <c r="CY35" s="611"/>
      <c r="CZ35" s="611"/>
      <c r="DA35" s="611"/>
      <c r="DB35" s="611"/>
      <c r="DC35" s="611"/>
      <c r="DD35" s="611"/>
      <c r="DE35" s="611"/>
      <c r="DG35" s="612" t="str">
        <f>IF('各会計、関係団体の財政状況及び健全化判断比率'!BR8="","",'各会計、関係団体の財政状況及び健全化判断比率'!BR8)</f>
        <v/>
      </c>
      <c r="DH35" s="612"/>
      <c r="DI35" s="208"/>
    </row>
    <row r="36" spans="1:113" ht="32.25" customHeight="1">
      <c r="A36" s="181"/>
      <c r="B36" s="205"/>
      <c r="C36" s="610">
        <f>IF(E36="","",C35+1)</f>
        <v>3</v>
      </c>
      <c r="D36" s="610"/>
      <c r="E36" s="611" t="str">
        <f>IF('各会計、関係団体の財政状況及び健全化判断比率'!B9="","",'各会計、関係団体の財政状況及び健全化判断比率'!B9)</f>
        <v>掛川駅周辺施設管理特別会計</v>
      </c>
      <c r="F36" s="611"/>
      <c r="G36" s="611"/>
      <c r="H36" s="611"/>
      <c r="I36" s="611"/>
      <c r="J36" s="611"/>
      <c r="K36" s="611"/>
      <c r="L36" s="611"/>
      <c r="M36" s="611"/>
      <c r="N36" s="611"/>
      <c r="O36" s="611"/>
      <c r="P36" s="611"/>
      <c r="Q36" s="611"/>
      <c r="R36" s="611"/>
      <c r="S36" s="611"/>
      <c r="T36" s="181"/>
      <c r="U36" s="610">
        <f t="shared" ref="U36:U43" si="4">IF(W36="","",U35+1)</f>
        <v>6</v>
      </c>
      <c r="V36" s="610"/>
      <c r="W36" s="611" t="str">
        <f>IF('各会計、関係団体の財政状況及び健全化判断比率'!B30="","",'各会計、関係団体の財政状況及び健全化判断比率'!B30)</f>
        <v>後期高齢者医療保険特別会計</v>
      </c>
      <c r="X36" s="611"/>
      <c r="Y36" s="611"/>
      <c r="Z36" s="611"/>
      <c r="AA36" s="611"/>
      <c r="AB36" s="611"/>
      <c r="AC36" s="611"/>
      <c r="AD36" s="611"/>
      <c r="AE36" s="611"/>
      <c r="AF36" s="611"/>
      <c r="AG36" s="611"/>
      <c r="AH36" s="611"/>
      <c r="AI36" s="611"/>
      <c r="AJ36" s="611"/>
      <c r="AK36" s="611"/>
      <c r="AL36" s="181"/>
      <c r="AM36" s="610">
        <f t="shared" si="0"/>
        <v>9</v>
      </c>
      <c r="AN36" s="610"/>
      <c r="AO36" s="611" t="str">
        <f>IF('各会計、関係団体の財政状況及び健全化判断比率'!B33="","",'各会計、関係団体の財政状況及び健全化判断比率'!B33)</f>
        <v>公共下水道事業会計</v>
      </c>
      <c r="AP36" s="611"/>
      <c r="AQ36" s="611"/>
      <c r="AR36" s="611"/>
      <c r="AS36" s="611"/>
      <c r="AT36" s="611"/>
      <c r="AU36" s="611"/>
      <c r="AV36" s="611"/>
      <c r="AW36" s="611"/>
      <c r="AX36" s="611"/>
      <c r="AY36" s="611"/>
      <c r="AZ36" s="611"/>
      <c r="BA36" s="611"/>
      <c r="BB36" s="611"/>
      <c r="BC36" s="611"/>
      <c r="BD36" s="181"/>
      <c r="BE36" s="610" t="str">
        <f t="shared" si="1"/>
        <v/>
      </c>
      <c r="BF36" s="610"/>
      <c r="BG36" s="611"/>
      <c r="BH36" s="611"/>
      <c r="BI36" s="611"/>
      <c r="BJ36" s="611"/>
      <c r="BK36" s="611"/>
      <c r="BL36" s="611"/>
      <c r="BM36" s="611"/>
      <c r="BN36" s="611"/>
      <c r="BO36" s="611"/>
      <c r="BP36" s="611"/>
      <c r="BQ36" s="611"/>
      <c r="BR36" s="611"/>
      <c r="BS36" s="611"/>
      <c r="BT36" s="611"/>
      <c r="BU36" s="611"/>
      <c r="BV36" s="181"/>
      <c r="BW36" s="610">
        <f t="shared" si="2"/>
        <v>15</v>
      </c>
      <c r="BX36" s="610"/>
      <c r="BY36" s="611" t="str">
        <f>IF('各会計、関係団体の財政状況及び健全化判断比率'!B70="","",'各会計、関係団体の財政状況及び健全化判断比率'!B70)</f>
        <v>太田川原野谷川治水水防組合</v>
      </c>
      <c r="BZ36" s="611"/>
      <c r="CA36" s="611"/>
      <c r="CB36" s="611"/>
      <c r="CC36" s="611"/>
      <c r="CD36" s="611"/>
      <c r="CE36" s="611"/>
      <c r="CF36" s="611"/>
      <c r="CG36" s="611"/>
      <c r="CH36" s="611"/>
      <c r="CI36" s="611"/>
      <c r="CJ36" s="611"/>
      <c r="CK36" s="611"/>
      <c r="CL36" s="611"/>
      <c r="CM36" s="611"/>
      <c r="CN36" s="181"/>
      <c r="CO36" s="610">
        <f t="shared" si="3"/>
        <v>25</v>
      </c>
      <c r="CP36" s="610"/>
      <c r="CQ36" s="611" t="str">
        <f>IF('各会計、関係団体の財政状況及び健全化判断比率'!BS9="","",'各会計、関係団体の財政状況及び健全化判断比率'!BS9)</f>
        <v>森の都ならここ</v>
      </c>
      <c r="CR36" s="611"/>
      <c r="CS36" s="611"/>
      <c r="CT36" s="611"/>
      <c r="CU36" s="611"/>
      <c r="CV36" s="611"/>
      <c r="CW36" s="611"/>
      <c r="CX36" s="611"/>
      <c r="CY36" s="611"/>
      <c r="CZ36" s="611"/>
      <c r="DA36" s="611"/>
      <c r="DB36" s="611"/>
      <c r="DC36" s="611"/>
      <c r="DD36" s="611"/>
      <c r="DE36" s="611"/>
      <c r="DG36" s="612" t="str">
        <f>IF('各会計、関係団体の財政状況及び健全化判断比率'!BR9="","",'各会計、関係団体の財政状況及び健全化判断比率'!BR9)</f>
        <v/>
      </c>
      <c r="DH36" s="612"/>
      <c r="DI36" s="208"/>
    </row>
    <row r="37" spans="1:113" ht="32.25" customHeight="1">
      <c r="A37" s="181"/>
      <c r="B37" s="205"/>
      <c r="C37" s="610" t="str">
        <f>IF(E37="","",C36+1)</f>
        <v/>
      </c>
      <c r="D37" s="610"/>
      <c r="E37" s="611" t="str">
        <f>IF('各会計、関係団体の財政状況及び健全化判断比率'!B10="","",'各会計、関係団体の財政状況及び健全化判断比率'!B10)</f>
        <v/>
      </c>
      <c r="F37" s="611"/>
      <c r="G37" s="611"/>
      <c r="H37" s="611"/>
      <c r="I37" s="611"/>
      <c r="J37" s="611"/>
      <c r="K37" s="611"/>
      <c r="L37" s="611"/>
      <c r="M37" s="611"/>
      <c r="N37" s="611"/>
      <c r="O37" s="611"/>
      <c r="P37" s="611"/>
      <c r="Q37" s="611"/>
      <c r="R37" s="611"/>
      <c r="S37" s="611"/>
      <c r="T37" s="181"/>
      <c r="U37" s="610" t="str">
        <f t="shared" si="4"/>
        <v/>
      </c>
      <c r="V37" s="610"/>
      <c r="W37" s="611"/>
      <c r="X37" s="611"/>
      <c r="Y37" s="611"/>
      <c r="Z37" s="611"/>
      <c r="AA37" s="611"/>
      <c r="AB37" s="611"/>
      <c r="AC37" s="611"/>
      <c r="AD37" s="611"/>
      <c r="AE37" s="611"/>
      <c r="AF37" s="611"/>
      <c r="AG37" s="611"/>
      <c r="AH37" s="611"/>
      <c r="AI37" s="611"/>
      <c r="AJ37" s="611"/>
      <c r="AK37" s="611"/>
      <c r="AL37" s="181"/>
      <c r="AM37" s="610">
        <f t="shared" si="0"/>
        <v>10</v>
      </c>
      <c r="AN37" s="610"/>
      <c r="AO37" s="611" t="str">
        <f>IF('各会計、関係団体の財政状況及び健全化判断比率'!B34="","",'各会計、関係団体の財政状況及び健全化判断比率'!B34)</f>
        <v>農業集落排水事業会計</v>
      </c>
      <c r="AP37" s="611"/>
      <c r="AQ37" s="611"/>
      <c r="AR37" s="611"/>
      <c r="AS37" s="611"/>
      <c r="AT37" s="611"/>
      <c r="AU37" s="611"/>
      <c r="AV37" s="611"/>
      <c r="AW37" s="611"/>
      <c r="AX37" s="611"/>
      <c r="AY37" s="611"/>
      <c r="AZ37" s="611"/>
      <c r="BA37" s="611"/>
      <c r="BB37" s="611"/>
      <c r="BC37" s="611"/>
      <c r="BD37" s="181"/>
      <c r="BE37" s="610" t="str">
        <f t="shared" si="1"/>
        <v/>
      </c>
      <c r="BF37" s="610"/>
      <c r="BG37" s="611"/>
      <c r="BH37" s="611"/>
      <c r="BI37" s="611"/>
      <c r="BJ37" s="611"/>
      <c r="BK37" s="611"/>
      <c r="BL37" s="611"/>
      <c r="BM37" s="611"/>
      <c r="BN37" s="611"/>
      <c r="BO37" s="611"/>
      <c r="BP37" s="611"/>
      <c r="BQ37" s="611"/>
      <c r="BR37" s="611"/>
      <c r="BS37" s="611"/>
      <c r="BT37" s="611"/>
      <c r="BU37" s="611"/>
      <c r="BV37" s="181"/>
      <c r="BW37" s="610">
        <f t="shared" si="2"/>
        <v>16</v>
      </c>
      <c r="BX37" s="610"/>
      <c r="BY37" s="611" t="str">
        <f>IF('各会計、関係団体の財政状況及び健全化判断比率'!B71="","",'各会計、関係団体の財政状況及び健全化判断比率'!B71)</f>
        <v>東遠学園組合</v>
      </c>
      <c r="BZ37" s="611"/>
      <c r="CA37" s="611"/>
      <c r="CB37" s="611"/>
      <c r="CC37" s="611"/>
      <c r="CD37" s="611"/>
      <c r="CE37" s="611"/>
      <c r="CF37" s="611"/>
      <c r="CG37" s="611"/>
      <c r="CH37" s="611"/>
      <c r="CI37" s="611"/>
      <c r="CJ37" s="611"/>
      <c r="CK37" s="611"/>
      <c r="CL37" s="611"/>
      <c r="CM37" s="611"/>
      <c r="CN37" s="181"/>
      <c r="CO37" s="610">
        <f t="shared" si="3"/>
        <v>26</v>
      </c>
      <c r="CP37" s="610"/>
      <c r="CQ37" s="611" t="str">
        <f>IF('各会計、関係団体の財政状況及び健全化判断比率'!BS10="","",'各会計、関係団体の財政状況及び健全化判断比率'!BS10)</f>
        <v>掛川市文化財団</v>
      </c>
      <c r="CR37" s="611"/>
      <c r="CS37" s="611"/>
      <c r="CT37" s="611"/>
      <c r="CU37" s="611"/>
      <c r="CV37" s="611"/>
      <c r="CW37" s="611"/>
      <c r="CX37" s="611"/>
      <c r="CY37" s="611"/>
      <c r="CZ37" s="611"/>
      <c r="DA37" s="611"/>
      <c r="DB37" s="611"/>
      <c r="DC37" s="611"/>
      <c r="DD37" s="611"/>
      <c r="DE37" s="611"/>
      <c r="DG37" s="612" t="str">
        <f>IF('各会計、関係団体の財政状況及び健全化判断比率'!BR10="","",'各会計、関係団体の財政状況及び健全化判断比率'!BR10)</f>
        <v/>
      </c>
      <c r="DH37" s="612"/>
      <c r="DI37" s="208"/>
    </row>
    <row r="38" spans="1:113" ht="32.25" customHeight="1">
      <c r="A38" s="181"/>
      <c r="B38" s="205"/>
      <c r="C38" s="610" t="str">
        <f t="shared" ref="C38:C43" si="5">IF(E38="","",C37+1)</f>
        <v/>
      </c>
      <c r="D38" s="610"/>
      <c r="E38" s="611" t="str">
        <f>IF('各会計、関係団体の財政状況及び健全化判断比率'!B11="","",'各会計、関係団体の財政状況及び健全化判断比率'!B11)</f>
        <v/>
      </c>
      <c r="F38" s="611"/>
      <c r="G38" s="611"/>
      <c r="H38" s="611"/>
      <c r="I38" s="611"/>
      <c r="J38" s="611"/>
      <c r="K38" s="611"/>
      <c r="L38" s="611"/>
      <c r="M38" s="611"/>
      <c r="N38" s="611"/>
      <c r="O38" s="611"/>
      <c r="P38" s="611"/>
      <c r="Q38" s="611"/>
      <c r="R38" s="611"/>
      <c r="S38" s="611"/>
      <c r="T38" s="181"/>
      <c r="U38" s="610" t="str">
        <f t="shared" si="4"/>
        <v/>
      </c>
      <c r="V38" s="610"/>
      <c r="W38" s="611"/>
      <c r="X38" s="611"/>
      <c r="Y38" s="611"/>
      <c r="Z38" s="611"/>
      <c r="AA38" s="611"/>
      <c r="AB38" s="611"/>
      <c r="AC38" s="611"/>
      <c r="AD38" s="611"/>
      <c r="AE38" s="611"/>
      <c r="AF38" s="611"/>
      <c r="AG38" s="611"/>
      <c r="AH38" s="611"/>
      <c r="AI38" s="611"/>
      <c r="AJ38" s="611"/>
      <c r="AK38" s="611"/>
      <c r="AL38" s="181"/>
      <c r="AM38" s="610">
        <f t="shared" si="0"/>
        <v>11</v>
      </c>
      <c r="AN38" s="610"/>
      <c r="AO38" s="611" t="str">
        <f>IF('各会計、関係団体の財政状況及び健全化判断比率'!B35="","",'各会計、関係団体の財政状況及び健全化判断比率'!B35)</f>
        <v>浄化槽市町村設置推進事業会計</v>
      </c>
      <c r="AP38" s="611"/>
      <c r="AQ38" s="611"/>
      <c r="AR38" s="611"/>
      <c r="AS38" s="611"/>
      <c r="AT38" s="611"/>
      <c r="AU38" s="611"/>
      <c r="AV38" s="611"/>
      <c r="AW38" s="611"/>
      <c r="AX38" s="611"/>
      <c r="AY38" s="611"/>
      <c r="AZ38" s="611"/>
      <c r="BA38" s="611"/>
      <c r="BB38" s="611"/>
      <c r="BC38" s="611"/>
      <c r="BD38" s="181"/>
      <c r="BE38" s="610" t="str">
        <f t="shared" si="1"/>
        <v/>
      </c>
      <c r="BF38" s="610"/>
      <c r="BG38" s="611"/>
      <c r="BH38" s="611"/>
      <c r="BI38" s="611"/>
      <c r="BJ38" s="611"/>
      <c r="BK38" s="611"/>
      <c r="BL38" s="611"/>
      <c r="BM38" s="611"/>
      <c r="BN38" s="611"/>
      <c r="BO38" s="611"/>
      <c r="BP38" s="611"/>
      <c r="BQ38" s="611"/>
      <c r="BR38" s="611"/>
      <c r="BS38" s="611"/>
      <c r="BT38" s="611"/>
      <c r="BU38" s="611"/>
      <c r="BV38" s="181"/>
      <c r="BW38" s="610">
        <f t="shared" si="2"/>
        <v>17</v>
      </c>
      <c r="BX38" s="610"/>
      <c r="BY38" s="611" t="str">
        <f>IF('各会計、関係団体の財政状況及び健全化判断比率'!B72="","",'各会計、関係団体の財政状況及び健全化判断比率'!B72)</f>
        <v>東遠地区聖苑組合</v>
      </c>
      <c r="BZ38" s="611"/>
      <c r="CA38" s="611"/>
      <c r="CB38" s="611"/>
      <c r="CC38" s="611"/>
      <c r="CD38" s="611"/>
      <c r="CE38" s="611"/>
      <c r="CF38" s="611"/>
      <c r="CG38" s="611"/>
      <c r="CH38" s="611"/>
      <c r="CI38" s="611"/>
      <c r="CJ38" s="611"/>
      <c r="CK38" s="611"/>
      <c r="CL38" s="611"/>
      <c r="CM38" s="611"/>
      <c r="CN38" s="181"/>
      <c r="CO38" s="610">
        <f t="shared" si="3"/>
        <v>27</v>
      </c>
      <c r="CP38" s="610"/>
      <c r="CQ38" s="611" t="str">
        <f>IF('各会計、関係団体の財政状況及び健全化判断比率'!BS11="","",'各会計、関係団体の財政状況及び健全化判断比率'!BS11)</f>
        <v>大東マリーナ</v>
      </c>
      <c r="CR38" s="611"/>
      <c r="CS38" s="611"/>
      <c r="CT38" s="611"/>
      <c r="CU38" s="611"/>
      <c r="CV38" s="611"/>
      <c r="CW38" s="611"/>
      <c r="CX38" s="611"/>
      <c r="CY38" s="611"/>
      <c r="CZ38" s="611"/>
      <c r="DA38" s="611"/>
      <c r="DB38" s="611"/>
      <c r="DC38" s="611"/>
      <c r="DD38" s="611"/>
      <c r="DE38" s="611"/>
      <c r="DG38" s="612" t="str">
        <f>IF('各会計、関係団体の財政状況及び健全化判断比率'!BR11="","",'各会計、関係団体の財政状況及び健全化判断比率'!BR11)</f>
        <v/>
      </c>
      <c r="DH38" s="612"/>
      <c r="DI38" s="208"/>
    </row>
    <row r="39" spans="1:113" ht="32.25" customHeight="1">
      <c r="A39" s="181"/>
      <c r="B39" s="205"/>
      <c r="C39" s="610" t="str">
        <f t="shared" si="5"/>
        <v/>
      </c>
      <c r="D39" s="610"/>
      <c r="E39" s="611" t="str">
        <f>IF('各会計、関係団体の財政状況及び健全化判断比率'!B12="","",'各会計、関係団体の財政状況及び健全化判断比率'!B12)</f>
        <v/>
      </c>
      <c r="F39" s="611"/>
      <c r="G39" s="611"/>
      <c r="H39" s="611"/>
      <c r="I39" s="611"/>
      <c r="J39" s="611"/>
      <c r="K39" s="611"/>
      <c r="L39" s="611"/>
      <c r="M39" s="611"/>
      <c r="N39" s="611"/>
      <c r="O39" s="611"/>
      <c r="P39" s="611"/>
      <c r="Q39" s="611"/>
      <c r="R39" s="611"/>
      <c r="S39" s="611"/>
      <c r="T39" s="181"/>
      <c r="U39" s="610" t="str">
        <f t="shared" si="4"/>
        <v/>
      </c>
      <c r="V39" s="610"/>
      <c r="W39" s="611"/>
      <c r="X39" s="611"/>
      <c r="Y39" s="611"/>
      <c r="Z39" s="611"/>
      <c r="AA39" s="611"/>
      <c r="AB39" s="611"/>
      <c r="AC39" s="611"/>
      <c r="AD39" s="611"/>
      <c r="AE39" s="611"/>
      <c r="AF39" s="611"/>
      <c r="AG39" s="611"/>
      <c r="AH39" s="611"/>
      <c r="AI39" s="611"/>
      <c r="AJ39" s="611"/>
      <c r="AK39" s="611"/>
      <c r="AL39" s="181"/>
      <c r="AM39" s="610" t="str">
        <f t="shared" si="0"/>
        <v/>
      </c>
      <c r="AN39" s="610"/>
      <c r="AO39" s="611"/>
      <c r="AP39" s="611"/>
      <c r="AQ39" s="611"/>
      <c r="AR39" s="611"/>
      <c r="AS39" s="611"/>
      <c r="AT39" s="611"/>
      <c r="AU39" s="611"/>
      <c r="AV39" s="611"/>
      <c r="AW39" s="611"/>
      <c r="AX39" s="611"/>
      <c r="AY39" s="611"/>
      <c r="AZ39" s="611"/>
      <c r="BA39" s="611"/>
      <c r="BB39" s="611"/>
      <c r="BC39" s="611"/>
      <c r="BD39" s="181"/>
      <c r="BE39" s="610" t="str">
        <f t="shared" si="1"/>
        <v/>
      </c>
      <c r="BF39" s="610"/>
      <c r="BG39" s="611"/>
      <c r="BH39" s="611"/>
      <c r="BI39" s="611"/>
      <c r="BJ39" s="611"/>
      <c r="BK39" s="611"/>
      <c r="BL39" s="611"/>
      <c r="BM39" s="611"/>
      <c r="BN39" s="611"/>
      <c r="BO39" s="611"/>
      <c r="BP39" s="611"/>
      <c r="BQ39" s="611"/>
      <c r="BR39" s="611"/>
      <c r="BS39" s="611"/>
      <c r="BT39" s="611"/>
      <c r="BU39" s="611"/>
      <c r="BV39" s="181"/>
      <c r="BW39" s="610">
        <f t="shared" si="2"/>
        <v>18</v>
      </c>
      <c r="BX39" s="610"/>
      <c r="BY39" s="611" t="str">
        <f>IF('各会計、関係団体の財政状況及び健全化判断比率'!B73="","",'各会計、関係団体の財政状況及び健全化判断比率'!B73)</f>
        <v>中東遠看護専門学校組合</v>
      </c>
      <c r="BZ39" s="611"/>
      <c r="CA39" s="611"/>
      <c r="CB39" s="611"/>
      <c r="CC39" s="611"/>
      <c r="CD39" s="611"/>
      <c r="CE39" s="611"/>
      <c r="CF39" s="611"/>
      <c r="CG39" s="611"/>
      <c r="CH39" s="611"/>
      <c r="CI39" s="611"/>
      <c r="CJ39" s="611"/>
      <c r="CK39" s="611"/>
      <c r="CL39" s="611"/>
      <c r="CM39" s="611"/>
      <c r="CN39" s="181"/>
      <c r="CO39" s="610">
        <f t="shared" si="3"/>
        <v>28</v>
      </c>
      <c r="CP39" s="610"/>
      <c r="CQ39" s="611" t="str">
        <f>IF('各会計、関係団体の財政状況及び健全化判断比率'!BS12="","",'各会計、関係団体の財政状況及び健全化判断比率'!BS12)</f>
        <v>小笠掛川勤労者福祉サービスセンター</v>
      </c>
      <c r="CR39" s="611"/>
      <c r="CS39" s="611"/>
      <c r="CT39" s="611"/>
      <c r="CU39" s="611"/>
      <c r="CV39" s="611"/>
      <c r="CW39" s="611"/>
      <c r="CX39" s="611"/>
      <c r="CY39" s="611"/>
      <c r="CZ39" s="611"/>
      <c r="DA39" s="611"/>
      <c r="DB39" s="611"/>
      <c r="DC39" s="611"/>
      <c r="DD39" s="611"/>
      <c r="DE39" s="611"/>
      <c r="DG39" s="612" t="str">
        <f>IF('各会計、関係団体の財政状況及び健全化判断比率'!BR12="","",'各会計、関係団体の財政状況及び健全化判断比率'!BR12)</f>
        <v/>
      </c>
      <c r="DH39" s="612"/>
      <c r="DI39" s="208"/>
    </row>
    <row r="40" spans="1:113" ht="32.25" customHeight="1">
      <c r="A40" s="181"/>
      <c r="B40" s="205"/>
      <c r="C40" s="610" t="str">
        <f t="shared" si="5"/>
        <v/>
      </c>
      <c r="D40" s="610"/>
      <c r="E40" s="611" t="str">
        <f>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181"/>
      <c r="U40" s="610" t="str">
        <f t="shared" si="4"/>
        <v/>
      </c>
      <c r="V40" s="610"/>
      <c r="W40" s="611"/>
      <c r="X40" s="611"/>
      <c r="Y40" s="611"/>
      <c r="Z40" s="611"/>
      <c r="AA40" s="611"/>
      <c r="AB40" s="611"/>
      <c r="AC40" s="611"/>
      <c r="AD40" s="611"/>
      <c r="AE40" s="611"/>
      <c r="AF40" s="611"/>
      <c r="AG40" s="611"/>
      <c r="AH40" s="611"/>
      <c r="AI40" s="611"/>
      <c r="AJ40" s="611"/>
      <c r="AK40" s="611"/>
      <c r="AL40" s="181"/>
      <c r="AM40" s="610" t="str">
        <f t="shared" si="0"/>
        <v/>
      </c>
      <c r="AN40" s="610"/>
      <c r="AO40" s="611"/>
      <c r="AP40" s="611"/>
      <c r="AQ40" s="611"/>
      <c r="AR40" s="611"/>
      <c r="AS40" s="611"/>
      <c r="AT40" s="611"/>
      <c r="AU40" s="611"/>
      <c r="AV40" s="611"/>
      <c r="AW40" s="611"/>
      <c r="AX40" s="611"/>
      <c r="AY40" s="611"/>
      <c r="AZ40" s="611"/>
      <c r="BA40" s="611"/>
      <c r="BB40" s="611"/>
      <c r="BC40" s="611"/>
      <c r="BD40" s="181"/>
      <c r="BE40" s="610" t="str">
        <f t="shared" si="1"/>
        <v/>
      </c>
      <c r="BF40" s="610"/>
      <c r="BG40" s="611"/>
      <c r="BH40" s="611"/>
      <c r="BI40" s="611"/>
      <c r="BJ40" s="611"/>
      <c r="BK40" s="611"/>
      <c r="BL40" s="611"/>
      <c r="BM40" s="611"/>
      <c r="BN40" s="611"/>
      <c r="BO40" s="611"/>
      <c r="BP40" s="611"/>
      <c r="BQ40" s="611"/>
      <c r="BR40" s="611"/>
      <c r="BS40" s="611"/>
      <c r="BT40" s="611"/>
      <c r="BU40" s="611"/>
      <c r="BV40" s="181"/>
      <c r="BW40" s="610">
        <f t="shared" si="2"/>
        <v>19</v>
      </c>
      <c r="BX40" s="610"/>
      <c r="BY40" s="611" t="str">
        <f>IF('各会計、関係団体の財政状況及び健全化判断比率'!B74="","",'各会計、関係団体の財政状況及び健全化判断比率'!B74)</f>
        <v>掛川市・菊川市衛生施設組合</v>
      </c>
      <c r="BZ40" s="611"/>
      <c r="CA40" s="611"/>
      <c r="CB40" s="611"/>
      <c r="CC40" s="611"/>
      <c r="CD40" s="611"/>
      <c r="CE40" s="611"/>
      <c r="CF40" s="611"/>
      <c r="CG40" s="611"/>
      <c r="CH40" s="611"/>
      <c r="CI40" s="611"/>
      <c r="CJ40" s="611"/>
      <c r="CK40" s="611"/>
      <c r="CL40" s="611"/>
      <c r="CM40" s="611"/>
      <c r="CN40" s="181"/>
      <c r="CO40" s="610">
        <f t="shared" si="3"/>
        <v>29</v>
      </c>
      <c r="CP40" s="610"/>
      <c r="CQ40" s="611" t="str">
        <f>IF('各会計、関係団体の財政状況及び健全化判断比率'!BS13="","",'各会計、関係団体の財政状況及び健全化判断比率'!BS13)</f>
        <v>掛川市土地開発公社</v>
      </c>
      <c r="CR40" s="611"/>
      <c r="CS40" s="611"/>
      <c r="CT40" s="611"/>
      <c r="CU40" s="611"/>
      <c r="CV40" s="611"/>
      <c r="CW40" s="611"/>
      <c r="CX40" s="611"/>
      <c r="CY40" s="611"/>
      <c r="CZ40" s="611"/>
      <c r="DA40" s="611"/>
      <c r="DB40" s="611"/>
      <c r="DC40" s="611"/>
      <c r="DD40" s="611"/>
      <c r="DE40" s="611"/>
      <c r="DG40" s="612" t="str">
        <f>IF('各会計、関係団体の財政状況及び健全化判断比率'!BR13="","",'各会計、関係団体の財政状況及び健全化判断比率'!BR13)</f>
        <v>〇</v>
      </c>
      <c r="DH40" s="612"/>
      <c r="DI40" s="208"/>
    </row>
    <row r="41" spans="1:113" ht="32.25" customHeight="1">
      <c r="A41" s="181"/>
      <c r="B41" s="205"/>
      <c r="C41" s="610" t="str">
        <f t="shared" si="5"/>
        <v/>
      </c>
      <c r="D41" s="610"/>
      <c r="E41" s="611" t="str">
        <f>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181"/>
      <c r="U41" s="610" t="str">
        <f t="shared" si="4"/>
        <v/>
      </c>
      <c r="V41" s="610"/>
      <c r="W41" s="611"/>
      <c r="X41" s="611"/>
      <c r="Y41" s="611"/>
      <c r="Z41" s="611"/>
      <c r="AA41" s="611"/>
      <c r="AB41" s="611"/>
      <c r="AC41" s="611"/>
      <c r="AD41" s="611"/>
      <c r="AE41" s="611"/>
      <c r="AF41" s="611"/>
      <c r="AG41" s="611"/>
      <c r="AH41" s="611"/>
      <c r="AI41" s="611"/>
      <c r="AJ41" s="611"/>
      <c r="AK41" s="611"/>
      <c r="AL41" s="181"/>
      <c r="AM41" s="610" t="str">
        <f t="shared" si="0"/>
        <v/>
      </c>
      <c r="AN41" s="610"/>
      <c r="AO41" s="611"/>
      <c r="AP41" s="611"/>
      <c r="AQ41" s="611"/>
      <c r="AR41" s="611"/>
      <c r="AS41" s="611"/>
      <c r="AT41" s="611"/>
      <c r="AU41" s="611"/>
      <c r="AV41" s="611"/>
      <c r="AW41" s="611"/>
      <c r="AX41" s="611"/>
      <c r="AY41" s="611"/>
      <c r="AZ41" s="611"/>
      <c r="BA41" s="611"/>
      <c r="BB41" s="611"/>
      <c r="BC41" s="611"/>
      <c r="BD41" s="181"/>
      <c r="BE41" s="610" t="str">
        <f t="shared" si="1"/>
        <v/>
      </c>
      <c r="BF41" s="610"/>
      <c r="BG41" s="611"/>
      <c r="BH41" s="611"/>
      <c r="BI41" s="611"/>
      <c r="BJ41" s="611"/>
      <c r="BK41" s="611"/>
      <c r="BL41" s="611"/>
      <c r="BM41" s="611"/>
      <c r="BN41" s="611"/>
      <c r="BO41" s="611"/>
      <c r="BP41" s="611"/>
      <c r="BQ41" s="611"/>
      <c r="BR41" s="611"/>
      <c r="BS41" s="611"/>
      <c r="BT41" s="611"/>
      <c r="BU41" s="611"/>
      <c r="BV41" s="181"/>
      <c r="BW41" s="610">
        <f t="shared" si="2"/>
        <v>20</v>
      </c>
      <c r="BX41" s="610"/>
      <c r="BY41" s="611" t="str">
        <f>IF('各会計、関係団体の財政状況及び健全化判断比率'!B75="","",'各会計、関係団体の財政状況及び健全化判断比率'!B75)</f>
        <v>静岡地方税滞納整理機構</v>
      </c>
      <c r="BZ41" s="611"/>
      <c r="CA41" s="611"/>
      <c r="CB41" s="611"/>
      <c r="CC41" s="611"/>
      <c r="CD41" s="611"/>
      <c r="CE41" s="611"/>
      <c r="CF41" s="611"/>
      <c r="CG41" s="611"/>
      <c r="CH41" s="611"/>
      <c r="CI41" s="611"/>
      <c r="CJ41" s="611"/>
      <c r="CK41" s="611"/>
      <c r="CL41" s="611"/>
      <c r="CM41" s="611"/>
      <c r="CN41" s="181"/>
      <c r="CO41" s="610">
        <f t="shared" si="3"/>
        <v>30</v>
      </c>
      <c r="CP41" s="610"/>
      <c r="CQ41" s="611" t="str">
        <f>IF('各会計、関係団体の財政状況及び健全化判断比率'!BS14="","",'各会計、関係団体の財政状況及び健全化判断比率'!BS14)</f>
        <v>中東遠タスクフォースセンター</v>
      </c>
      <c r="CR41" s="611"/>
      <c r="CS41" s="611"/>
      <c r="CT41" s="611"/>
      <c r="CU41" s="611"/>
      <c r="CV41" s="611"/>
      <c r="CW41" s="611"/>
      <c r="CX41" s="611"/>
      <c r="CY41" s="611"/>
      <c r="CZ41" s="611"/>
      <c r="DA41" s="611"/>
      <c r="DB41" s="611"/>
      <c r="DC41" s="611"/>
      <c r="DD41" s="611"/>
      <c r="DE41" s="611"/>
      <c r="DG41" s="612" t="str">
        <f>IF('各会計、関係団体の財政状況及び健全化判断比率'!BR14="","",'各会計、関係団体の財政状況及び健全化判断比率'!BR14)</f>
        <v/>
      </c>
      <c r="DH41" s="612"/>
      <c r="DI41" s="208"/>
    </row>
    <row r="42" spans="1:113" ht="32.25" customHeight="1">
      <c r="B42" s="205"/>
      <c r="C42" s="610" t="str">
        <f t="shared" si="5"/>
        <v/>
      </c>
      <c r="D42" s="610"/>
      <c r="E42" s="611" t="str">
        <f>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181"/>
      <c r="U42" s="610" t="str">
        <f t="shared" si="4"/>
        <v/>
      </c>
      <c r="V42" s="610"/>
      <c r="W42" s="611"/>
      <c r="X42" s="611"/>
      <c r="Y42" s="611"/>
      <c r="Z42" s="611"/>
      <c r="AA42" s="611"/>
      <c r="AB42" s="611"/>
      <c r="AC42" s="611"/>
      <c r="AD42" s="611"/>
      <c r="AE42" s="611"/>
      <c r="AF42" s="611"/>
      <c r="AG42" s="611"/>
      <c r="AH42" s="611"/>
      <c r="AI42" s="611"/>
      <c r="AJ42" s="611"/>
      <c r="AK42" s="611"/>
      <c r="AL42" s="181"/>
      <c r="AM42" s="610" t="str">
        <f t="shared" si="0"/>
        <v/>
      </c>
      <c r="AN42" s="610"/>
      <c r="AO42" s="611"/>
      <c r="AP42" s="611"/>
      <c r="AQ42" s="611"/>
      <c r="AR42" s="611"/>
      <c r="AS42" s="611"/>
      <c r="AT42" s="611"/>
      <c r="AU42" s="611"/>
      <c r="AV42" s="611"/>
      <c r="AW42" s="611"/>
      <c r="AX42" s="611"/>
      <c r="AY42" s="611"/>
      <c r="AZ42" s="611"/>
      <c r="BA42" s="611"/>
      <c r="BB42" s="611"/>
      <c r="BC42" s="611"/>
      <c r="BD42" s="181"/>
      <c r="BE42" s="610" t="str">
        <f t="shared" si="1"/>
        <v/>
      </c>
      <c r="BF42" s="610"/>
      <c r="BG42" s="611"/>
      <c r="BH42" s="611"/>
      <c r="BI42" s="611"/>
      <c r="BJ42" s="611"/>
      <c r="BK42" s="611"/>
      <c r="BL42" s="611"/>
      <c r="BM42" s="611"/>
      <c r="BN42" s="611"/>
      <c r="BO42" s="611"/>
      <c r="BP42" s="611"/>
      <c r="BQ42" s="611"/>
      <c r="BR42" s="611"/>
      <c r="BS42" s="611"/>
      <c r="BT42" s="611"/>
      <c r="BU42" s="611"/>
      <c r="BV42" s="181"/>
      <c r="BW42" s="610">
        <f t="shared" si="2"/>
        <v>21</v>
      </c>
      <c r="BX42" s="610"/>
      <c r="BY42" s="611" t="str">
        <f>IF('各会計、関係団体の財政状況及び健全化判断比率'!B76="","",'各会計、関係団体の財政状況及び健全化判断比率'!B76)</f>
        <v>静岡県後期高齢者医療広域連合</v>
      </c>
      <c r="BZ42" s="611"/>
      <c r="CA42" s="611"/>
      <c r="CB42" s="611"/>
      <c r="CC42" s="611"/>
      <c r="CD42" s="611"/>
      <c r="CE42" s="611"/>
      <c r="CF42" s="611"/>
      <c r="CG42" s="611"/>
      <c r="CH42" s="611"/>
      <c r="CI42" s="611"/>
      <c r="CJ42" s="611"/>
      <c r="CK42" s="611"/>
      <c r="CL42" s="611"/>
      <c r="CM42" s="611"/>
      <c r="CN42" s="181"/>
      <c r="CO42" s="610">
        <f t="shared" si="3"/>
        <v>31</v>
      </c>
      <c r="CP42" s="610"/>
      <c r="CQ42" s="611" t="str">
        <f>IF('各会計、関係団体の財政状況及び健全化判断比率'!BS15="","",'各会計、関係団体の財政状況及び健全化判断比率'!BS15)</f>
        <v>かけがわ報徳パワー</v>
      </c>
      <c r="CR42" s="611"/>
      <c r="CS42" s="611"/>
      <c r="CT42" s="611"/>
      <c r="CU42" s="611"/>
      <c r="CV42" s="611"/>
      <c r="CW42" s="611"/>
      <c r="CX42" s="611"/>
      <c r="CY42" s="611"/>
      <c r="CZ42" s="611"/>
      <c r="DA42" s="611"/>
      <c r="DB42" s="611"/>
      <c r="DC42" s="611"/>
      <c r="DD42" s="611"/>
      <c r="DE42" s="611"/>
      <c r="DG42" s="612" t="str">
        <f>IF('各会計、関係団体の財政状況及び健全化判断比率'!BR15="","",'各会計、関係団体の財政状況及び健全化判断比率'!BR15)</f>
        <v/>
      </c>
      <c r="DH42" s="612"/>
      <c r="DI42" s="208"/>
    </row>
    <row r="43" spans="1:113" ht="32.25" customHeight="1">
      <c r="B43" s="205"/>
      <c r="C43" s="610" t="str">
        <f t="shared" si="5"/>
        <v/>
      </c>
      <c r="D43" s="610"/>
      <c r="E43" s="611" t="str">
        <f>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181"/>
      <c r="U43" s="610" t="str">
        <f t="shared" si="4"/>
        <v/>
      </c>
      <c r="V43" s="610"/>
      <c r="W43" s="611"/>
      <c r="X43" s="611"/>
      <c r="Y43" s="611"/>
      <c r="Z43" s="611"/>
      <c r="AA43" s="611"/>
      <c r="AB43" s="611"/>
      <c r="AC43" s="611"/>
      <c r="AD43" s="611"/>
      <c r="AE43" s="611"/>
      <c r="AF43" s="611"/>
      <c r="AG43" s="611"/>
      <c r="AH43" s="611"/>
      <c r="AI43" s="611"/>
      <c r="AJ43" s="611"/>
      <c r="AK43" s="611"/>
      <c r="AL43" s="181"/>
      <c r="AM43" s="610" t="str">
        <f t="shared" si="0"/>
        <v/>
      </c>
      <c r="AN43" s="610"/>
      <c r="AO43" s="611"/>
      <c r="AP43" s="611"/>
      <c r="AQ43" s="611"/>
      <c r="AR43" s="611"/>
      <c r="AS43" s="611"/>
      <c r="AT43" s="611"/>
      <c r="AU43" s="611"/>
      <c r="AV43" s="611"/>
      <c r="AW43" s="611"/>
      <c r="AX43" s="611"/>
      <c r="AY43" s="611"/>
      <c r="AZ43" s="611"/>
      <c r="BA43" s="611"/>
      <c r="BB43" s="611"/>
      <c r="BC43" s="611"/>
      <c r="BD43" s="181"/>
      <c r="BE43" s="610" t="str">
        <f t="shared" si="1"/>
        <v/>
      </c>
      <c r="BF43" s="610"/>
      <c r="BG43" s="611"/>
      <c r="BH43" s="611"/>
      <c r="BI43" s="611"/>
      <c r="BJ43" s="611"/>
      <c r="BK43" s="611"/>
      <c r="BL43" s="611"/>
      <c r="BM43" s="611"/>
      <c r="BN43" s="611"/>
      <c r="BO43" s="611"/>
      <c r="BP43" s="611"/>
      <c r="BQ43" s="611"/>
      <c r="BR43" s="611"/>
      <c r="BS43" s="611"/>
      <c r="BT43" s="611"/>
      <c r="BU43" s="611"/>
      <c r="BV43" s="181"/>
      <c r="BW43" s="610">
        <f t="shared" si="2"/>
        <v>22</v>
      </c>
      <c r="BX43" s="610"/>
      <c r="BY43" s="611" t="str">
        <f>IF('各会計、関係団体の財政状況及び健全化判断比率'!B77="","",'各会計、関係団体の財政状況及び健全化判断比率'!B77)</f>
        <v>静岡県後期高齢者医療広域連合（事業会計分）</v>
      </c>
      <c r="BZ43" s="611"/>
      <c r="CA43" s="611"/>
      <c r="CB43" s="611"/>
      <c r="CC43" s="611"/>
      <c r="CD43" s="611"/>
      <c r="CE43" s="611"/>
      <c r="CF43" s="611"/>
      <c r="CG43" s="611"/>
      <c r="CH43" s="611"/>
      <c r="CI43" s="611"/>
      <c r="CJ43" s="611"/>
      <c r="CK43" s="611"/>
      <c r="CL43" s="611"/>
      <c r="CM43" s="611"/>
      <c r="CN43" s="181"/>
      <c r="CO43" s="610" t="str">
        <f t="shared" si="3"/>
        <v/>
      </c>
      <c r="CP43" s="610"/>
      <c r="CQ43" s="611" t="str">
        <f>IF('各会計、関係団体の財政状況及び健全化判断比率'!BS16="","",'各会計、関係団体の財政状況及び健全化判断比率'!BS16)</f>
        <v/>
      </c>
      <c r="CR43" s="611"/>
      <c r="CS43" s="611"/>
      <c r="CT43" s="611"/>
      <c r="CU43" s="611"/>
      <c r="CV43" s="611"/>
      <c r="CW43" s="611"/>
      <c r="CX43" s="611"/>
      <c r="CY43" s="611"/>
      <c r="CZ43" s="611"/>
      <c r="DA43" s="611"/>
      <c r="DB43" s="611"/>
      <c r="DC43" s="611"/>
      <c r="DD43" s="611"/>
      <c r="DE43" s="611"/>
      <c r="DG43" s="612" t="str">
        <f>IF('各会計、関係団体の財政状況及び健全化判断比率'!BR16="","",'各会計、関係団体の財政状況及び健全化判断比率'!BR16)</f>
        <v/>
      </c>
      <c r="DH43" s="612"/>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203</v>
      </c>
      <c r="E46" s="180" t="s">
        <v>204</v>
      </c>
    </row>
    <row r="47" spans="1:113">
      <c r="E47" s="180" t="s">
        <v>205</v>
      </c>
    </row>
    <row r="48" spans="1:113">
      <c r="E48" s="180" t="s">
        <v>206</v>
      </c>
    </row>
    <row r="49" spans="5:5">
      <c r="E49" s="212" t="s">
        <v>207</v>
      </c>
    </row>
    <row r="50" spans="5:5">
      <c r="E50" s="180" t="s">
        <v>208</v>
      </c>
    </row>
    <row r="51" spans="5:5">
      <c r="E51" s="180" t="s">
        <v>209</v>
      </c>
    </row>
    <row r="52" spans="5:5">
      <c r="E52" s="180" t="s">
        <v>210</v>
      </c>
    </row>
    <row r="53" spans="5:5"/>
    <row r="54" spans="5:5"/>
    <row r="55" spans="5:5"/>
    <row r="56" spans="5:5"/>
  </sheetData>
  <sheetProtection algorithmName="SHA-512" hashValue="/f4Vb39LcAt4aUMtO9zh81OiMS2o/xesfDlvWGPsUlawHoVAMl6F5koPP8nXC64A8shUxHrZXVSTjXAGon0iOw==" saltValue="zYzkDRNA0x7WlNtWtWVgt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c r="A34" s="22"/>
      <c r="B34" s="31"/>
      <c r="C34" s="1154" t="s">
        <v>576</v>
      </c>
      <c r="D34" s="1154"/>
      <c r="E34" s="1155"/>
      <c r="F34" s="32">
        <v>5.28</v>
      </c>
      <c r="G34" s="33">
        <v>5.65</v>
      </c>
      <c r="H34" s="33">
        <v>6.42</v>
      </c>
      <c r="I34" s="33">
        <v>7.53</v>
      </c>
      <c r="J34" s="34">
        <v>8.36</v>
      </c>
      <c r="K34" s="22"/>
      <c r="L34" s="22"/>
      <c r="M34" s="22"/>
      <c r="N34" s="22"/>
      <c r="O34" s="22"/>
      <c r="P34" s="22"/>
    </row>
    <row r="35" spans="1:16" ht="39" customHeight="1">
      <c r="A35" s="22"/>
      <c r="B35" s="35"/>
      <c r="C35" s="1150" t="s">
        <v>577</v>
      </c>
      <c r="D35" s="1150"/>
      <c r="E35" s="1151"/>
      <c r="F35" s="36">
        <v>3.7</v>
      </c>
      <c r="G35" s="37">
        <v>4.42</v>
      </c>
      <c r="H35" s="37">
        <v>5.0599999999999996</v>
      </c>
      <c r="I35" s="37">
        <v>5.34</v>
      </c>
      <c r="J35" s="38">
        <v>5.79</v>
      </c>
      <c r="K35" s="22"/>
      <c r="L35" s="22"/>
      <c r="M35" s="22"/>
      <c r="N35" s="22"/>
      <c r="O35" s="22"/>
      <c r="P35" s="22"/>
    </row>
    <row r="36" spans="1:16" ht="39" customHeight="1">
      <c r="A36" s="22"/>
      <c r="B36" s="35"/>
      <c r="C36" s="1150" t="s">
        <v>578</v>
      </c>
      <c r="D36" s="1150"/>
      <c r="E36" s="1151"/>
      <c r="F36" s="36">
        <v>1.63</v>
      </c>
      <c r="G36" s="37">
        <v>1.81</v>
      </c>
      <c r="H36" s="37">
        <v>1.99</v>
      </c>
      <c r="I36" s="37">
        <v>1.98</v>
      </c>
      <c r="J36" s="38">
        <v>1.96</v>
      </c>
      <c r="K36" s="22"/>
      <c r="L36" s="22"/>
      <c r="M36" s="22"/>
      <c r="N36" s="22"/>
      <c r="O36" s="22"/>
      <c r="P36" s="22"/>
    </row>
    <row r="37" spans="1:16" ht="39" customHeight="1">
      <c r="A37" s="22"/>
      <c r="B37" s="35"/>
      <c r="C37" s="1150" t="s">
        <v>579</v>
      </c>
      <c r="D37" s="1150"/>
      <c r="E37" s="1151"/>
      <c r="F37" s="36">
        <v>2.4700000000000002</v>
      </c>
      <c r="G37" s="37">
        <v>2.27</v>
      </c>
      <c r="H37" s="37">
        <v>0.74</v>
      </c>
      <c r="I37" s="37">
        <v>0.94</v>
      </c>
      <c r="J37" s="38">
        <v>0.97</v>
      </c>
      <c r="K37" s="22"/>
      <c r="L37" s="22"/>
      <c r="M37" s="22"/>
      <c r="N37" s="22"/>
      <c r="O37" s="22"/>
      <c r="P37" s="22"/>
    </row>
    <row r="38" spans="1:16" ht="39" customHeight="1">
      <c r="A38" s="22"/>
      <c r="B38" s="35"/>
      <c r="C38" s="1150" t="s">
        <v>580</v>
      </c>
      <c r="D38" s="1150"/>
      <c r="E38" s="1151"/>
      <c r="F38" s="36">
        <v>0.46</v>
      </c>
      <c r="G38" s="37">
        <v>0.48</v>
      </c>
      <c r="H38" s="37">
        <v>1.06</v>
      </c>
      <c r="I38" s="37">
        <v>0.56999999999999995</v>
      </c>
      <c r="J38" s="38">
        <v>0.13</v>
      </c>
      <c r="K38" s="22"/>
      <c r="L38" s="22"/>
      <c r="M38" s="22"/>
      <c r="N38" s="22"/>
      <c r="O38" s="22"/>
      <c r="P38" s="22"/>
    </row>
    <row r="39" spans="1:16" ht="39" customHeight="1">
      <c r="A39" s="22"/>
      <c r="B39" s="35"/>
      <c r="C39" s="1150" t="s">
        <v>581</v>
      </c>
      <c r="D39" s="1150"/>
      <c r="E39" s="1151"/>
      <c r="F39" s="36" t="s">
        <v>526</v>
      </c>
      <c r="G39" s="37" t="s">
        <v>526</v>
      </c>
      <c r="H39" s="37" t="s">
        <v>526</v>
      </c>
      <c r="I39" s="37" t="s">
        <v>526</v>
      </c>
      <c r="J39" s="38">
        <v>0.12</v>
      </c>
      <c r="K39" s="22"/>
      <c r="L39" s="22"/>
      <c r="M39" s="22"/>
      <c r="N39" s="22"/>
      <c r="O39" s="22"/>
      <c r="P39" s="22"/>
    </row>
    <row r="40" spans="1:16" ht="39" customHeight="1">
      <c r="A40" s="22"/>
      <c r="B40" s="35"/>
      <c r="C40" s="1150" t="s">
        <v>582</v>
      </c>
      <c r="D40" s="1150"/>
      <c r="E40" s="1151"/>
      <c r="F40" s="36">
        <v>0.02</v>
      </c>
      <c r="G40" s="37">
        <v>0</v>
      </c>
      <c r="H40" s="37">
        <v>0.01</v>
      </c>
      <c r="I40" s="37">
        <v>0.09</v>
      </c>
      <c r="J40" s="38">
        <v>7.0000000000000007E-2</v>
      </c>
      <c r="K40" s="22"/>
      <c r="L40" s="22"/>
      <c r="M40" s="22"/>
      <c r="N40" s="22"/>
      <c r="O40" s="22"/>
      <c r="P40" s="22"/>
    </row>
    <row r="41" spans="1:16" ht="39" customHeight="1">
      <c r="A41" s="22"/>
      <c r="B41" s="35"/>
      <c r="C41" s="1150" t="s">
        <v>583</v>
      </c>
      <c r="D41" s="1150"/>
      <c r="E41" s="1151"/>
      <c r="F41" s="36">
        <v>0.01</v>
      </c>
      <c r="G41" s="37">
        <v>0.04</v>
      </c>
      <c r="H41" s="37">
        <v>0.03</v>
      </c>
      <c r="I41" s="37">
        <v>0.01</v>
      </c>
      <c r="J41" s="38">
        <v>0.01</v>
      </c>
      <c r="K41" s="22"/>
      <c r="L41" s="22"/>
      <c r="M41" s="22"/>
      <c r="N41" s="22"/>
      <c r="O41" s="22"/>
      <c r="P41" s="22"/>
    </row>
    <row r="42" spans="1:16" ht="39" customHeight="1">
      <c r="A42" s="22"/>
      <c r="B42" s="39"/>
      <c r="C42" s="1150" t="s">
        <v>584</v>
      </c>
      <c r="D42" s="1150"/>
      <c r="E42" s="1151"/>
      <c r="F42" s="36" t="s">
        <v>526</v>
      </c>
      <c r="G42" s="37" t="s">
        <v>526</v>
      </c>
      <c r="H42" s="37" t="s">
        <v>526</v>
      </c>
      <c r="I42" s="37" t="s">
        <v>526</v>
      </c>
      <c r="J42" s="38" t="s">
        <v>526</v>
      </c>
      <c r="K42" s="22"/>
      <c r="L42" s="22"/>
      <c r="M42" s="22"/>
      <c r="N42" s="22"/>
      <c r="O42" s="22"/>
      <c r="P42" s="22"/>
    </row>
    <row r="43" spans="1:16" ht="39" customHeight="1" thickBot="1">
      <c r="A43" s="22"/>
      <c r="B43" s="40"/>
      <c r="C43" s="1152" t="s">
        <v>585</v>
      </c>
      <c r="D43" s="1152"/>
      <c r="E43" s="1153"/>
      <c r="F43" s="41">
        <v>0</v>
      </c>
      <c r="G43" s="42">
        <v>0</v>
      </c>
      <c r="H43" s="42">
        <v>0.01</v>
      </c>
      <c r="I43" s="42">
        <v>0.03</v>
      </c>
      <c r="J43" s="43">
        <v>0</v>
      </c>
      <c r="K43" s="22"/>
      <c r="L43" s="22"/>
      <c r="M43" s="22"/>
      <c r="N43" s="22"/>
      <c r="O43" s="22"/>
      <c r="P43" s="22"/>
    </row>
    <row r="44" spans="1:16" ht="39" customHeight="1">
      <c r="A44" s="22"/>
      <c r="B44" s="44" t="s">
        <v>8</v>
      </c>
      <c r="C44" s="45"/>
      <c r="D44" s="45"/>
      <c r="E44" s="45"/>
      <c r="F44" s="22"/>
      <c r="G44" s="22"/>
      <c r="H44" s="22"/>
      <c r="I44" s="22"/>
      <c r="J44" s="22"/>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tHhOYVBbShVV/eeelZMsjiupVki/gOkcXARNVw1zMSOVIIuHoXWw7XsLRgwH0YRg2VY/VQF4cw6eRGmj7N/gg==" saltValue="5Z1gzxCY7C4k6diKr4Sh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c r="A1" s="46"/>
      <c r="B1" s="46"/>
      <c r="C1" s="46"/>
      <c r="D1" s="46"/>
      <c r="E1" s="46"/>
      <c r="F1" s="46"/>
      <c r="G1" s="46"/>
      <c r="H1" s="46"/>
      <c r="I1" s="46"/>
      <c r="J1" s="46"/>
      <c r="K1" s="46"/>
      <c r="L1" s="46"/>
      <c r="M1" s="46"/>
      <c r="N1" s="46"/>
      <c r="O1" s="46"/>
      <c r="P1" s="46"/>
      <c r="Q1" s="46"/>
      <c r="R1" s="46"/>
      <c r="S1" s="46"/>
      <c r="T1" s="46"/>
      <c r="U1" s="46"/>
    </row>
    <row r="2" spans="1:21" ht="13.5" customHeight="1">
      <c r="A2" s="46"/>
      <c r="B2" s="46"/>
      <c r="C2" s="46"/>
      <c r="D2" s="46"/>
      <c r="E2" s="46"/>
      <c r="F2" s="46"/>
      <c r="G2" s="46"/>
      <c r="H2" s="46"/>
      <c r="I2" s="46"/>
      <c r="J2" s="46"/>
      <c r="K2" s="46"/>
      <c r="L2" s="46"/>
      <c r="M2" s="46"/>
      <c r="N2" s="46"/>
      <c r="O2" s="46"/>
      <c r="P2" s="46"/>
      <c r="Q2" s="46"/>
      <c r="R2" s="46"/>
      <c r="S2" s="46"/>
      <c r="T2" s="46"/>
      <c r="U2" s="46"/>
    </row>
    <row r="3" spans="1:21" ht="13.5" customHeight="1">
      <c r="A3" s="46"/>
      <c r="B3" s="46"/>
      <c r="C3" s="46"/>
      <c r="D3" s="46"/>
      <c r="E3" s="46"/>
      <c r="F3" s="46"/>
      <c r="G3" s="46"/>
      <c r="H3" s="46"/>
      <c r="I3" s="46"/>
      <c r="J3" s="46"/>
      <c r="K3" s="46"/>
      <c r="L3" s="46"/>
      <c r="M3" s="46"/>
      <c r="N3" s="46"/>
      <c r="O3" s="46"/>
      <c r="P3" s="46"/>
      <c r="Q3" s="46"/>
      <c r="R3" s="46"/>
      <c r="S3" s="46"/>
      <c r="T3" s="46"/>
      <c r="U3" s="46"/>
    </row>
    <row r="4" spans="1:21" ht="13.5" customHeight="1">
      <c r="A4" s="46"/>
      <c r="B4" s="46"/>
      <c r="C4" s="46"/>
      <c r="D4" s="46"/>
      <c r="E4" s="46"/>
      <c r="F4" s="46"/>
      <c r="G4" s="46"/>
      <c r="H4" s="46"/>
      <c r="I4" s="46"/>
      <c r="J4" s="46"/>
      <c r="K4" s="46"/>
      <c r="L4" s="46"/>
      <c r="M4" s="46"/>
      <c r="N4" s="46"/>
      <c r="O4" s="46"/>
      <c r="P4" s="46"/>
      <c r="Q4" s="46"/>
      <c r="R4" s="46"/>
      <c r="S4" s="46"/>
      <c r="T4" s="46"/>
      <c r="U4" s="46"/>
    </row>
    <row r="5" spans="1:21" ht="13.5" customHeight="1">
      <c r="A5" s="46"/>
      <c r="B5" s="46"/>
      <c r="C5" s="46"/>
      <c r="D5" s="46"/>
      <c r="E5" s="46"/>
      <c r="F5" s="46"/>
      <c r="G5" s="46"/>
      <c r="H5" s="46"/>
      <c r="I5" s="46"/>
      <c r="J5" s="46"/>
      <c r="K5" s="46"/>
      <c r="L5" s="46"/>
      <c r="M5" s="46"/>
      <c r="N5" s="46"/>
      <c r="O5" s="46"/>
      <c r="P5" s="46"/>
      <c r="Q5" s="46"/>
      <c r="R5" s="46"/>
      <c r="S5" s="46"/>
      <c r="T5" s="46"/>
      <c r="U5" s="46"/>
    </row>
    <row r="6" spans="1:21" ht="13.5" customHeight="1">
      <c r="A6" s="46"/>
      <c r="B6" s="46"/>
      <c r="C6" s="46"/>
      <c r="D6" s="46"/>
      <c r="E6" s="46"/>
      <c r="F6" s="46"/>
      <c r="G6" s="46"/>
      <c r="H6" s="46"/>
      <c r="I6" s="46"/>
      <c r="J6" s="46"/>
      <c r="K6" s="46"/>
      <c r="L6" s="46"/>
      <c r="M6" s="46"/>
      <c r="N6" s="46"/>
      <c r="O6" s="46"/>
      <c r="P6" s="46"/>
      <c r="Q6" s="46"/>
      <c r="R6" s="46"/>
      <c r="S6" s="46"/>
      <c r="T6" s="46"/>
      <c r="U6" s="46"/>
    </row>
    <row r="7" spans="1:21" ht="13.5" customHeight="1">
      <c r="A7" s="46"/>
      <c r="B7" s="46"/>
      <c r="C7" s="46"/>
      <c r="D7" s="46"/>
      <c r="E7" s="46"/>
      <c r="F7" s="46"/>
      <c r="G7" s="46"/>
      <c r="H7" s="46"/>
      <c r="I7" s="46"/>
      <c r="J7" s="46"/>
      <c r="K7" s="46"/>
      <c r="L7" s="46"/>
      <c r="M7" s="46"/>
      <c r="N7" s="46"/>
      <c r="O7" s="46"/>
      <c r="P7" s="46"/>
      <c r="Q7" s="46"/>
      <c r="R7" s="46"/>
      <c r="S7" s="46"/>
      <c r="T7" s="46"/>
      <c r="U7" s="46"/>
    </row>
    <row r="8" spans="1:21" ht="13.5" customHeight="1">
      <c r="A8" s="46"/>
      <c r="B8" s="46"/>
      <c r="C8" s="46"/>
      <c r="D8" s="46"/>
      <c r="E8" s="46"/>
      <c r="F8" s="46"/>
      <c r="G8" s="46"/>
      <c r="H8" s="46"/>
      <c r="I8" s="46"/>
      <c r="J8" s="46"/>
      <c r="K8" s="46"/>
      <c r="L8" s="46"/>
      <c r="M8" s="46"/>
      <c r="N8" s="46"/>
      <c r="O8" s="46"/>
      <c r="P8" s="46"/>
      <c r="Q8" s="46"/>
      <c r="R8" s="46"/>
      <c r="S8" s="46"/>
      <c r="T8" s="46"/>
      <c r="U8" s="46"/>
    </row>
    <row r="9" spans="1:21" ht="13.5" customHeight="1">
      <c r="A9" s="46"/>
      <c r="B9" s="46"/>
      <c r="C9" s="46"/>
      <c r="D9" s="46"/>
      <c r="E9" s="46"/>
      <c r="F9" s="46"/>
      <c r="G9" s="46"/>
      <c r="H9" s="46"/>
      <c r="I9" s="46"/>
      <c r="J9" s="46"/>
      <c r="K9" s="46"/>
      <c r="L9" s="46"/>
      <c r="M9" s="46"/>
      <c r="N9" s="46"/>
      <c r="O9" s="46"/>
      <c r="P9" s="46"/>
      <c r="Q9" s="46"/>
      <c r="R9" s="46"/>
      <c r="S9" s="46"/>
      <c r="T9" s="46"/>
      <c r="U9" s="46"/>
    </row>
    <row r="10" spans="1:21" ht="13.5" customHeight="1">
      <c r="A10" s="46"/>
      <c r="B10" s="46"/>
      <c r="C10" s="46"/>
      <c r="D10" s="46"/>
      <c r="E10" s="46"/>
      <c r="F10" s="46"/>
      <c r="G10" s="46"/>
      <c r="H10" s="46"/>
      <c r="I10" s="46"/>
      <c r="J10" s="46"/>
      <c r="K10" s="46"/>
      <c r="L10" s="46"/>
      <c r="M10" s="46"/>
      <c r="N10" s="46"/>
      <c r="O10" s="46"/>
      <c r="P10" s="46"/>
      <c r="Q10" s="46"/>
      <c r="R10" s="46"/>
      <c r="S10" s="46"/>
      <c r="T10" s="46"/>
      <c r="U10" s="46"/>
    </row>
    <row r="11" spans="1:21" ht="13.5" customHeight="1">
      <c r="A11" s="46"/>
      <c r="B11" s="46"/>
      <c r="C11" s="46"/>
      <c r="D11" s="46"/>
      <c r="E11" s="46"/>
      <c r="F11" s="46"/>
      <c r="G11" s="46"/>
      <c r="H11" s="46"/>
      <c r="I11" s="46"/>
      <c r="J11" s="46"/>
      <c r="K11" s="46"/>
      <c r="L11" s="46"/>
      <c r="M11" s="46"/>
      <c r="N11" s="46"/>
      <c r="O11" s="46"/>
      <c r="P11" s="46"/>
      <c r="Q11" s="46"/>
      <c r="R11" s="46"/>
      <c r="S11" s="46"/>
      <c r="T11" s="46"/>
      <c r="U11" s="46"/>
    </row>
    <row r="12" spans="1:21" ht="13.5" customHeight="1">
      <c r="A12" s="46"/>
      <c r="B12" s="46"/>
      <c r="C12" s="46"/>
      <c r="D12" s="46"/>
      <c r="E12" s="46"/>
      <c r="F12" s="46"/>
      <c r="G12" s="46"/>
      <c r="H12" s="46"/>
      <c r="I12" s="46"/>
      <c r="J12" s="46"/>
      <c r="K12" s="46"/>
      <c r="L12" s="46"/>
      <c r="M12" s="46"/>
      <c r="N12" s="46"/>
      <c r="O12" s="46"/>
      <c r="P12" s="46"/>
      <c r="Q12" s="46"/>
      <c r="R12" s="46"/>
      <c r="S12" s="46"/>
      <c r="T12" s="46"/>
      <c r="U12" s="46"/>
    </row>
    <row r="13" spans="1:21" ht="13.5" customHeight="1">
      <c r="A13" s="46"/>
      <c r="B13" s="46"/>
      <c r="C13" s="46"/>
      <c r="D13" s="46"/>
      <c r="E13" s="46"/>
      <c r="F13" s="46"/>
      <c r="G13" s="46"/>
      <c r="H13" s="46"/>
      <c r="I13" s="46"/>
      <c r="J13" s="46"/>
      <c r="K13" s="46"/>
      <c r="L13" s="46"/>
      <c r="M13" s="46"/>
      <c r="N13" s="46"/>
      <c r="O13" s="46"/>
      <c r="P13" s="46"/>
      <c r="Q13" s="46"/>
      <c r="R13" s="46"/>
      <c r="S13" s="46"/>
      <c r="T13" s="46"/>
      <c r="U13" s="46"/>
    </row>
    <row r="14" spans="1:21" ht="13.5" customHeight="1">
      <c r="A14" s="46"/>
      <c r="B14" s="46"/>
      <c r="C14" s="46"/>
      <c r="D14" s="46"/>
      <c r="E14" s="46"/>
      <c r="F14" s="46"/>
      <c r="G14" s="46"/>
      <c r="H14" s="46"/>
      <c r="I14" s="46"/>
      <c r="J14" s="46"/>
      <c r="K14" s="46"/>
      <c r="L14" s="46"/>
      <c r="M14" s="46"/>
      <c r="N14" s="46"/>
      <c r="O14" s="46"/>
      <c r="P14" s="46"/>
      <c r="Q14" s="46"/>
      <c r="R14" s="46"/>
      <c r="S14" s="46"/>
      <c r="T14" s="46"/>
      <c r="U14" s="46"/>
    </row>
    <row r="15" spans="1:21" ht="13.5" customHeight="1">
      <c r="A15" s="46"/>
      <c r="B15" s="46"/>
      <c r="C15" s="46"/>
      <c r="D15" s="46"/>
      <c r="E15" s="46"/>
      <c r="F15" s="46"/>
      <c r="G15" s="46"/>
      <c r="H15" s="46"/>
      <c r="I15" s="46"/>
      <c r="J15" s="46"/>
      <c r="K15" s="46"/>
      <c r="L15" s="46"/>
      <c r="M15" s="46"/>
      <c r="N15" s="46"/>
      <c r="O15" s="46"/>
      <c r="P15" s="46"/>
      <c r="Q15" s="46"/>
      <c r="R15" s="46"/>
      <c r="S15" s="46"/>
      <c r="T15" s="46"/>
      <c r="U15" s="46"/>
    </row>
    <row r="16" spans="1:21" ht="13.5" customHeight="1">
      <c r="A16" s="46"/>
      <c r="B16" s="46"/>
      <c r="C16" s="46"/>
      <c r="D16" s="46"/>
      <c r="E16" s="46"/>
      <c r="F16" s="46"/>
      <c r="G16" s="46"/>
      <c r="H16" s="46"/>
      <c r="I16" s="46"/>
      <c r="J16" s="46"/>
      <c r="K16" s="46"/>
      <c r="L16" s="46"/>
      <c r="M16" s="46"/>
      <c r="N16" s="46"/>
      <c r="O16" s="46"/>
      <c r="P16" s="46"/>
      <c r="Q16" s="46"/>
      <c r="R16" s="46"/>
      <c r="S16" s="46"/>
      <c r="T16" s="46"/>
      <c r="U16" s="46"/>
    </row>
    <row r="17" spans="1:21" ht="13.5" customHeight="1">
      <c r="A17" s="46"/>
      <c r="B17" s="46"/>
      <c r="C17" s="46"/>
      <c r="D17" s="46"/>
      <c r="E17" s="46"/>
      <c r="F17" s="46"/>
      <c r="G17" s="46"/>
      <c r="H17" s="46"/>
      <c r="I17" s="46"/>
      <c r="J17" s="46"/>
      <c r="K17" s="46"/>
      <c r="L17" s="46"/>
      <c r="M17" s="46"/>
      <c r="N17" s="46"/>
      <c r="O17" s="46"/>
      <c r="P17" s="46"/>
      <c r="Q17" s="46"/>
      <c r="R17" s="46"/>
      <c r="S17" s="46"/>
      <c r="T17" s="46"/>
      <c r="U17" s="46"/>
    </row>
    <row r="18" spans="1:21" ht="13.5" customHeight="1">
      <c r="A18" s="46"/>
      <c r="B18" s="46"/>
      <c r="C18" s="46"/>
      <c r="D18" s="46"/>
      <c r="E18" s="46"/>
      <c r="F18" s="46"/>
      <c r="G18" s="46"/>
      <c r="H18" s="46"/>
      <c r="I18" s="46"/>
      <c r="J18" s="46"/>
      <c r="K18" s="46"/>
      <c r="L18" s="46"/>
      <c r="M18" s="46"/>
      <c r="N18" s="46"/>
      <c r="O18" s="46"/>
      <c r="P18" s="46"/>
      <c r="Q18" s="46"/>
      <c r="R18" s="46"/>
      <c r="S18" s="46"/>
      <c r="T18" s="46"/>
      <c r="U18" s="46"/>
    </row>
    <row r="19" spans="1:21" ht="13.5" customHeight="1">
      <c r="A19" s="46"/>
      <c r="B19" s="46"/>
      <c r="C19" s="46"/>
      <c r="D19" s="46"/>
      <c r="E19" s="46"/>
      <c r="F19" s="46"/>
      <c r="G19" s="46"/>
      <c r="H19" s="46"/>
      <c r="I19" s="46"/>
      <c r="J19" s="46"/>
      <c r="K19" s="46"/>
      <c r="L19" s="46"/>
      <c r="M19" s="46"/>
      <c r="N19" s="46"/>
      <c r="O19" s="46"/>
      <c r="P19" s="46"/>
      <c r="Q19" s="46"/>
      <c r="R19" s="46"/>
      <c r="S19" s="46"/>
      <c r="T19" s="46"/>
      <c r="U19" s="46"/>
    </row>
    <row r="20" spans="1:21" ht="13.5" customHeight="1">
      <c r="A20" s="46"/>
      <c r="B20" s="46"/>
      <c r="C20" s="46"/>
      <c r="D20" s="46"/>
      <c r="E20" s="46"/>
      <c r="F20" s="46"/>
      <c r="G20" s="46"/>
      <c r="H20" s="46"/>
      <c r="I20" s="46"/>
      <c r="J20" s="46"/>
      <c r="K20" s="46"/>
      <c r="L20" s="46"/>
      <c r="M20" s="46"/>
      <c r="N20" s="46"/>
      <c r="O20" s="46"/>
      <c r="P20" s="46"/>
      <c r="Q20" s="46"/>
      <c r="R20" s="46"/>
      <c r="S20" s="46"/>
      <c r="T20" s="46"/>
      <c r="U20" s="46"/>
    </row>
    <row r="21" spans="1:21" ht="13.5" customHeight="1">
      <c r="A21" s="46"/>
      <c r="B21" s="46"/>
      <c r="C21" s="46"/>
      <c r="D21" s="46"/>
      <c r="E21" s="46"/>
      <c r="F21" s="46"/>
      <c r="G21" s="46"/>
      <c r="H21" s="46"/>
      <c r="I21" s="46"/>
      <c r="J21" s="46"/>
      <c r="K21" s="46"/>
      <c r="L21" s="46"/>
      <c r="M21" s="46"/>
      <c r="N21" s="46"/>
      <c r="O21" s="46"/>
      <c r="P21" s="46"/>
      <c r="Q21" s="46"/>
      <c r="R21" s="46"/>
      <c r="S21" s="46"/>
      <c r="T21" s="46"/>
      <c r="U21" s="46"/>
    </row>
    <row r="22" spans="1:21" ht="13.5" customHeight="1">
      <c r="A22" s="46"/>
      <c r="B22" s="46"/>
      <c r="C22" s="46"/>
      <c r="D22" s="46"/>
      <c r="E22" s="46"/>
      <c r="F22" s="46"/>
      <c r="G22" s="46"/>
      <c r="H22" s="46"/>
      <c r="I22" s="46"/>
      <c r="J22" s="46"/>
      <c r="K22" s="46"/>
      <c r="L22" s="46"/>
      <c r="M22" s="46"/>
      <c r="N22" s="46"/>
      <c r="O22" s="46"/>
      <c r="P22" s="46"/>
      <c r="Q22" s="46"/>
      <c r="R22" s="46"/>
      <c r="S22" s="46"/>
      <c r="T22" s="46"/>
      <c r="U22" s="46"/>
    </row>
    <row r="23" spans="1:21" ht="13.5" customHeight="1">
      <c r="A23" s="46"/>
      <c r="B23" s="46"/>
      <c r="C23" s="46"/>
      <c r="D23" s="46"/>
      <c r="E23" s="46"/>
      <c r="F23" s="46"/>
      <c r="G23" s="46"/>
      <c r="H23" s="46"/>
      <c r="I23" s="46"/>
      <c r="J23" s="46"/>
      <c r="K23" s="46"/>
      <c r="L23" s="46"/>
      <c r="M23" s="46"/>
      <c r="N23" s="46"/>
      <c r="O23" s="46"/>
      <c r="P23" s="46"/>
      <c r="Q23" s="46"/>
      <c r="R23" s="46"/>
      <c r="S23" s="46"/>
      <c r="T23" s="46"/>
      <c r="U23" s="46"/>
    </row>
    <row r="24" spans="1:21" ht="13.5" customHeight="1">
      <c r="A24" s="46"/>
      <c r="B24" s="46"/>
      <c r="C24" s="46"/>
      <c r="D24" s="46"/>
      <c r="E24" s="46"/>
      <c r="F24" s="46"/>
      <c r="G24" s="46"/>
      <c r="H24" s="46"/>
      <c r="I24" s="46"/>
      <c r="J24" s="46"/>
      <c r="K24" s="46"/>
      <c r="L24" s="46"/>
      <c r="M24" s="46"/>
      <c r="N24" s="46"/>
      <c r="O24" s="46"/>
      <c r="P24" s="46"/>
      <c r="Q24" s="46"/>
      <c r="R24" s="46"/>
      <c r="S24" s="46"/>
      <c r="T24" s="46"/>
      <c r="U24" s="46"/>
    </row>
    <row r="25" spans="1:21" ht="13.5" customHeight="1">
      <c r="A25" s="46"/>
      <c r="B25" s="46"/>
      <c r="C25" s="46"/>
      <c r="D25" s="46"/>
      <c r="E25" s="46"/>
      <c r="F25" s="46"/>
      <c r="G25" s="46"/>
      <c r="H25" s="46"/>
      <c r="I25" s="46"/>
      <c r="J25" s="46"/>
      <c r="K25" s="46"/>
      <c r="L25" s="46"/>
      <c r="M25" s="46"/>
      <c r="N25" s="46"/>
      <c r="O25" s="46"/>
      <c r="P25" s="46"/>
      <c r="Q25" s="46"/>
      <c r="R25" s="46"/>
      <c r="S25" s="46"/>
      <c r="T25" s="46"/>
      <c r="U25" s="46"/>
    </row>
    <row r="26" spans="1:21" ht="13.5" customHeight="1">
      <c r="A26" s="46"/>
      <c r="B26" s="46"/>
      <c r="C26" s="46"/>
      <c r="D26" s="46"/>
      <c r="E26" s="46"/>
      <c r="F26" s="46"/>
      <c r="G26" s="46"/>
      <c r="H26" s="46"/>
      <c r="I26" s="46"/>
      <c r="J26" s="46"/>
      <c r="K26" s="46"/>
      <c r="L26" s="46"/>
      <c r="M26" s="46"/>
      <c r="N26" s="46"/>
      <c r="O26" s="46"/>
      <c r="P26" s="46"/>
      <c r="Q26" s="46"/>
      <c r="R26" s="46"/>
      <c r="S26" s="46"/>
      <c r="T26" s="46"/>
      <c r="U26" s="46"/>
    </row>
    <row r="27" spans="1:21" ht="13.5" customHeight="1">
      <c r="A27" s="46"/>
      <c r="B27" s="46"/>
      <c r="C27" s="46"/>
      <c r="D27" s="46"/>
      <c r="E27" s="46"/>
      <c r="F27" s="46"/>
      <c r="G27" s="46"/>
      <c r="H27" s="46"/>
      <c r="I27" s="46"/>
      <c r="J27" s="46"/>
      <c r="K27" s="46"/>
      <c r="L27" s="46"/>
      <c r="M27" s="46"/>
      <c r="N27" s="46"/>
      <c r="O27" s="46"/>
      <c r="P27" s="46"/>
      <c r="Q27" s="46"/>
      <c r="R27" s="46"/>
      <c r="S27" s="46"/>
      <c r="T27" s="46"/>
      <c r="U27" s="46"/>
    </row>
    <row r="28" spans="1:21" ht="13.5" customHeight="1">
      <c r="A28" s="46"/>
      <c r="B28" s="46"/>
      <c r="C28" s="46"/>
      <c r="D28" s="46"/>
      <c r="E28" s="46"/>
      <c r="F28" s="46"/>
      <c r="G28" s="46"/>
      <c r="H28" s="46"/>
      <c r="I28" s="46"/>
      <c r="J28" s="46"/>
      <c r="K28" s="46"/>
      <c r="L28" s="46"/>
      <c r="M28" s="46"/>
      <c r="N28" s="46"/>
      <c r="O28" s="46"/>
      <c r="P28" s="46"/>
      <c r="Q28" s="46"/>
      <c r="R28" s="46"/>
      <c r="S28" s="46"/>
      <c r="T28" s="46"/>
      <c r="U28" s="46"/>
    </row>
    <row r="29" spans="1:21" ht="13.5" customHeight="1">
      <c r="A29" s="46"/>
      <c r="B29" s="46"/>
      <c r="C29" s="46"/>
      <c r="D29" s="46"/>
      <c r="E29" s="46"/>
      <c r="F29" s="46"/>
      <c r="G29" s="46"/>
      <c r="H29" s="46"/>
      <c r="I29" s="46"/>
      <c r="J29" s="46"/>
      <c r="K29" s="46"/>
      <c r="L29" s="46"/>
      <c r="M29" s="46"/>
      <c r="N29" s="46"/>
      <c r="O29" s="46"/>
      <c r="P29" s="46"/>
      <c r="Q29" s="46"/>
      <c r="R29" s="46"/>
      <c r="S29" s="46"/>
      <c r="T29" s="46"/>
      <c r="U29" s="46"/>
    </row>
    <row r="30" spans="1:21" ht="13.5" customHeight="1">
      <c r="A30" s="46"/>
      <c r="B30" s="46"/>
      <c r="C30" s="46"/>
      <c r="D30" s="46"/>
      <c r="E30" s="46"/>
      <c r="F30" s="46"/>
      <c r="G30" s="46"/>
      <c r="H30" s="46"/>
      <c r="I30" s="46"/>
      <c r="J30" s="46"/>
      <c r="K30" s="46"/>
      <c r="L30" s="46"/>
      <c r="M30" s="46"/>
      <c r="N30" s="46"/>
      <c r="O30" s="46"/>
      <c r="P30" s="46"/>
      <c r="Q30" s="46"/>
      <c r="R30" s="46"/>
      <c r="S30" s="46"/>
      <c r="T30" s="46"/>
      <c r="U30" s="46"/>
    </row>
    <row r="31" spans="1:21" ht="13.5" customHeight="1">
      <c r="A31" s="46"/>
      <c r="B31" s="46"/>
      <c r="C31" s="46"/>
      <c r="D31" s="46"/>
      <c r="E31" s="46"/>
      <c r="F31" s="46"/>
      <c r="G31" s="46"/>
      <c r="H31" s="46"/>
      <c r="I31" s="46"/>
      <c r="J31" s="46"/>
      <c r="K31" s="46"/>
      <c r="L31" s="46"/>
      <c r="M31" s="46"/>
      <c r="N31" s="46"/>
      <c r="O31" s="46"/>
      <c r="P31" s="46"/>
      <c r="Q31" s="46"/>
      <c r="R31" s="46"/>
      <c r="S31" s="46"/>
      <c r="T31" s="46"/>
      <c r="U31" s="46"/>
    </row>
    <row r="32" spans="1:21" ht="13.5" customHeight="1">
      <c r="A32" s="46"/>
      <c r="B32" s="46"/>
      <c r="C32" s="46"/>
      <c r="D32" s="46"/>
      <c r="E32" s="46"/>
      <c r="F32" s="46"/>
      <c r="G32" s="46"/>
      <c r="H32" s="46"/>
      <c r="I32" s="46"/>
      <c r="J32" s="46"/>
      <c r="K32" s="46"/>
      <c r="L32" s="46"/>
      <c r="M32" s="46"/>
      <c r="N32" s="46"/>
      <c r="O32" s="46"/>
      <c r="P32" s="46"/>
      <c r="Q32" s="46"/>
      <c r="R32" s="46"/>
      <c r="S32" s="46"/>
      <c r="T32" s="46"/>
      <c r="U32" s="46"/>
    </row>
    <row r="33" spans="1:21" ht="13.5" customHeight="1">
      <c r="A33" s="46"/>
      <c r="B33" s="46"/>
      <c r="C33" s="46"/>
      <c r="D33" s="46"/>
      <c r="E33" s="46"/>
      <c r="F33" s="46"/>
      <c r="G33" s="46"/>
      <c r="H33" s="46"/>
      <c r="I33" s="46"/>
      <c r="J33" s="46"/>
      <c r="K33" s="46"/>
      <c r="L33" s="46"/>
      <c r="M33" s="46"/>
      <c r="N33" s="46"/>
      <c r="O33" s="46"/>
      <c r="P33" s="46"/>
      <c r="Q33" s="46"/>
      <c r="R33" s="46"/>
      <c r="S33" s="46"/>
      <c r="T33" s="46"/>
      <c r="U33" s="46"/>
    </row>
    <row r="34" spans="1:21" ht="13.5" customHeight="1">
      <c r="A34" s="46"/>
      <c r="B34" s="46"/>
      <c r="C34" s="46"/>
      <c r="D34" s="46"/>
      <c r="E34" s="46"/>
      <c r="F34" s="46"/>
      <c r="G34" s="46"/>
      <c r="H34" s="46"/>
      <c r="I34" s="46"/>
      <c r="J34" s="46"/>
      <c r="K34" s="46"/>
      <c r="L34" s="46"/>
      <c r="M34" s="46"/>
      <c r="N34" s="46"/>
      <c r="O34" s="46"/>
      <c r="P34" s="46"/>
      <c r="Q34" s="46"/>
      <c r="R34" s="46"/>
      <c r="S34" s="46"/>
      <c r="T34" s="46"/>
      <c r="U34" s="46"/>
    </row>
    <row r="35" spans="1:21" ht="13.5" customHeight="1">
      <c r="A35" s="46"/>
      <c r="B35" s="46"/>
      <c r="C35" s="46"/>
      <c r="D35" s="46"/>
      <c r="E35" s="46"/>
      <c r="F35" s="46"/>
      <c r="G35" s="46"/>
      <c r="H35" s="46"/>
      <c r="I35" s="46"/>
      <c r="J35" s="46"/>
      <c r="K35" s="46"/>
      <c r="L35" s="46"/>
      <c r="M35" s="46"/>
      <c r="N35" s="46"/>
      <c r="O35" s="46"/>
      <c r="P35" s="46"/>
      <c r="Q35" s="46"/>
      <c r="R35" s="46"/>
      <c r="S35" s="46"/>
      <c r="T35" s="46"/>
      <c r="U35" s="46"/>
    </row>
    <row r="36" spans="1:21" ht="13.5" customHeight="1">
      <c r="A36" s="46"/>
      <c r="B36" s="46"/>
      <c r="C36" s="46"/>
      <c r="D36" s="46"/>
      <c r="E36" s="46"/>
      <c r="F36" s="46"/>
      <c r="G36" s="46"/>
      <c r="H36" s="46"/>
      <c r="I36" s="46"/>
      <c r="J36" s="46"/>
      <c r="K36" s="46"/>
      <c r="L36" s="46"/>
      <c r="M36" s="46"/>
      <c r="N36" s="46"/>
      <c r="O36" s="46"/>
      <c r="P36" s="46"/>
      <c r="Q36" s="46"/>
      <c r="R36" s="46"/>
      <c r="S36" s="46"/>
      <c r="T36" s="46"/>
      <c r="U36" s="46"/>
    </row>
    <row r="37" spans="1:21" ht="13.5" customHeight="1">
      <c r="A37" s="46"/>
      <c r="B37" s="46"/>
      <c r="C37" s="46"/>
      <c r="D37" s="46"/>
      <c r="E37" s="46"/>
      <c r="F37" s="46"/>
      <c r="G37" s="46"/>
      <c r="H37" s="46"/>
      <c r="I37" s="46"/>
      <c r="J37" s="46"/>
      <c r="K37" s="46"/>
      <c r="L37" s="46"/>
      <c r="M37" s="46"/>
      <c r="N37" s="46"/>
      <c r="O37" s="46"/>
      <c r="P37" s="46"/>
      <c r="Q37" s="46"/>
      <c r="R37" s="46"/>
      <c r="S37" s="46"/>
      <c r="T37" s="46"/>
      <c r="U37" s="46"/>
    </row>
    <row r="38" spans="1:21" ht="13.5" customHeight="1">
      <c r="A38" s="46"/>
      <c r="B38" s="46"/>
      <c r="C38" s="46"/>
      <c r="D38" s="46"/>
      <c r="E38" s="46"/>
      <c r="F38" s="46"/>
      <c r="G38" s="46"/>
      <c r="H38" s="46"/>
      <c r="I38" s="46"/>
      <c r="J38" s="46"/>
      <c r="K38" s="46"/>
      <c r="L38" s="46"/>
      <c r="M38" s="46"/>
      <c r="N38" s="46"/>
      <c r="O38" s="46"/>
      <c r="P38" s="46"/>
      <c r="Q38" s="46"/>
      <c r="R38" s="46"/>
      <c r="S38" s="46"/>
      <c r="T38" s="46"/>
      <c r="U38" s="46"/>
    </row>
    <row r="39" spans="1:21" ht="13.5" customHeight="1">
      <c r="A39" s="46"/>
      <c r="B39" s="46"/>
      <c r="C39" s="46"/>
      <c r="D39" s="46"/>
      <c r="E39" s="46"/>
      <c r="F39" s="46"/>
      <c r="G39" s="46"/>
      <c r="H39" s="46"/>
      <c r="I39" s="46"/>
      <c r="J39" s="46"/>
      <c r="K39" s="46"/>
      <c r="L39" s="46"/>
      <c r="M39" s="46"/>
      <c r="N39" s="46"/>
      <c r="O39" s="46"/>
      <c r="P39" s="46"/>
      <c r="Q39" s="46"/>
      <c r="R39" s="46"/>
      <c r="S39" s="46"/>
      <c r="T39" s="46"/>
      <c r="U39" s="46"/>
    </row>
    <row r="40" spans="1:21" ht="13.5" customHeight="1">
      <c r="A40" s="46"/>
      <c r="B40" s="46"/>
      <c r="C40" s="46"/>
      <c r="D40" s="46"/>
      <c r="E40" s="46"/>
      <c r="F40" s="46"/>
      <c r="G40" s="46"/>
      <c r="H40" s="46"/>
      <c r="I40" s="46"/>
      <c r="J40" s="46"/>
      <c r="K40" s="46"/>
      <c r="L40" s="46"/>
      <c r="M40" s="46"/>
      <c r="N40" s="46"/>
      <c r="O40" s="46"/>
      <c r="P40" s="46"/>
      <c r="Q40" s="46"/>
      <c r="R40" s="46"/>
      <c r="S40" s="46"/>
      <c r="T40" s="46"/>
      <c r="U40" s="46"/>
    </row>
    <row r="41" spans="1:21" ht="13.5" customHeight="1">
      <c r="A41" s="46"/>
      <c r="B41" s="46"/>
      <c r="C41" s="46"/>
      <c r="D41" s="46"/>
      <c r="E41" s="46"/>
      <c r="F41" s="46"/>
      <c r="G41" s="46"/>
      <c r="H41" s="46"/>
      <c r="I41" s="46"/>
      <c r="J41" s="46"/>
      <c r="K41" s="46"/>
      <c r="L41" s="46"/>
      <c r="M41" s="46"/>
      <c r="N41" s="46"/>
      <c r="O41" s="46"/>
      <c r="P41" s="46"/>
      <c r="Q41" s="46"/>
      <c r="R41" s="46"/>
      <c r="S41" s="46"/>
      <c r="T41" s="46"/>
      <c r="U41" s="46"/>
    </row>
    <row r="42" spans="1:21" ht="13.5" customHeight="1">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c r="A44" s="46"/>
      <c r="B44" s="49" t="s">
        <v>10</v>
      </c>
      <c r="C44" s="50"/>
      <c r="D44" s="50"/>
      <c r="E44" s="51"/>
      <c r="F44" s="51"/>
      <c r="G44" s="51"/>
      <c r="H44" s="51"/>
      <c r="I44" s="51"/>
      <c r="J44" s="52" t="s">
        <v>2</v>
      </c>
      <c r="K44" s="53" t="s">
        <v>567</v>
      </c>
      <c r="L44" s="54" t="s">
        <v>568</v>
      </c>
      <c r="M44" s="54" t="s">
        <v>569</v>
      </c>
      <c r="N44" s="54" t="s">
        <v>570</v>
      </c>
      <c r="O44" s="55" t="s">
        <v>571</v>
      </c>
      <c r="P44" s="46"/>
      <c r="Q44" s="46"/>
      <c r="R44" s="46"/>
      <c r="S44" s="46"/>
      <c r="T44" s="46"/>
      <c r="U44" s="46"/>
    </row>
    <row r="45" spans="1:21" ht="30.75" customHeight="1">
      <c r="A45" s="46"/>
      <c r="B45" s="1156" t="s">
        <v>11</v>
      </c>
      <c r="C45" s="1157"/>
      <c r="D45" s="56"/>
      <c r="E45" s="1162" t="s">
        <v>12</v>
      </c>
      <c r="F45" s="1162"/>
      <c r="G45" s="1162"/>
      <c r="H45" s="1162"/>
      <c r="I45" s="1162"/>
      <c r="J45" s="1163"/>
      <c r="K45" s="57">
        <v>5239</v>
      </c>
      <c r="L45" s="58">
        <v>5210</v>
      </c>
      <c r="M45" s="58">
        <v>5186</v>
      </c>
      <c r="N45" s="58">
        <v>5388</v>
      </c>
      <c r="O45" s="59">
        <v>5229</v>
      </c>
      <c r="P45" s="46"/>
      <c r="Q45" s="46"/>
      <c r="R45" s="46"/>
      <c r="S45" s="46"/>
      <c r="T45" s="46"/>
      <c r="U45" s="46"/>
    </row>
    <row r="46" spans="1:21" ht="30.75" customHeight="1">
      <c r="A46" s="46"/>
      <c r="B46" s="1158"/>
      <c r="C46" s="1159"/>
      <c r="D46" s="60"/>
      <c r="E46" s="1164" t="s">
        <v>13</v>
      </c>
      <c r="F46" s="1164"/>
      <c r="G46" s="1164"/>
      <c r="H46" s="1164"/>
      <c r="I46" s="1164"/>
      <c r="J46" s="1165"/>
      <c r="K46" s="61" t="s">
        <v>526</v>
      </c>
      <c r="L46" s="62" t="s">
        <v>526</v>
      </c>
      <c r="M46" s="62" t="s">
        <v>526</v>
      </c>
      <c r="N46" s="62" t="s">
        <v>526</v>
      </c>
      <c r="O46" s="63" t="s">
        <v>526</v>
      </c>
      <c r="P46" s="46"/>
      <c r="Q46" s="46"/>
      <c r="R46" s="46"/>
      <c r="S46" s="46"/>
      <c r="T46" s="46"/>
      <c r="U46" s="46"/>
    </row>
    <row r="47" spans="1:21" ht="30.75" customHeight="1">
      <c r="A47" s="46"/>
      <c r="B47" s="1158"/>
      <c r="C47" s="1159"/>
      <c r="D47" s="60"/>
      <c r="E47" s="1164" t="s">
        <v>14</v>
      </c>
      <c r="F47" s="1164"/>
      <c r="G47" s="1164"/>
      <c r="H47" s="1164"/>
      <c r="I47" s="1164"/>
      <c r="J47" s="1165"/>
      <c r="K47" s="61" t="s">
        <v>526</v>
      </c>
      <c r="L47" s="62" t="s">
        <v>526</v>
      </c>
      <c r="M47" s="62" t="s">
        <v>526</v>
      </c>
      <c r="N47" s="62" t="s">
        <v>526</v>
      </c>
      <c r="O47" s="63" t="s">
        <v>526</v>
      </c>
      <c r="P47" s="46"/>
      <c r="Q47" s="46"/>
      <c r="R47" s="46"/>
      <c r="S47" s="46"/>
      <c r="T47" s="46"/>
      <c r="U47" s="46"/>
    </row>
    <row r="48" spans="1:21" ht="30.75" customHeight="1">
      <c r="A48" s="46"/>
      <c r="B48" s="1158"/>
      <c r="C48" s="1159"/>
      <c r="D48" s="60"/>
      <c r="E48" s="1164" t="s">
        <v>15</v>
      </c>
      <c r="F48" s="1164"/>
      <c r="G48" s="1164"/>
      <c r="H48" s="1164"/>
      <c r="I48" s="1164"/>
      <c r="J48" s="1165"/>
      <c r="K48" s="61">
        <v>1206</v>
      </c>
      <c r="L48" s="62">
        <v>1105</v>
      </c>
      <c r="M48" s="62">
        <v>1160</v>
      </c>
      <c r="N48" s="62">
        <v>1173</v>
      </c>
      <c r="O48" s="63">
        <v>1048</v>
      </c>
      <c r="P48" s="46"/>
      <c r="Q48" s="46"/>
      <c r="R48" s="46"/>
      <c r="S48" s="46"/>
      <c r="T48" s="46"/>
      <c r="U48" s="46"/>
    </row>
    <row r="49" spans="1:21" ht="30.75" customHeight="1">
      <c r="A49" s="46"/>
      <c r="B49" s="1158"/>
      <c r="C49" s="1159"/>
      <c r="D49" s="60"/>
      <c r="E49" s="1164" t="s">
        <v>16</v>
      </c>
      <c r="F49" s="1164"/>
      <c r="G49" s="1164"/>
      <c r="H49" s="1164"/>
      <c r="I49" s="1164"/>
      <c r="J49" s="1165"/>
      <c r="K49" s="61">
        <v>868</v>
      </c>
      <c r="L49" s="62">
        <v>885</v>
      </c>
      <c r="M49" s="62">
        <v>691</v>
      </c>
      <c r="N49" s="62">
        <v>646</v>
      </c>
      <c r="O49" s="63">
        <v>556</v>
      </c>
      <c r="P49" s="46"/>
      <c r="Q49" s="46"/>
      <c r="R49" s="46"/>
      <c r="S49" s="46"/>
      <c r="T49" s="46"/>
      <c r="U49" s="46"/>
    </row>
    <row r="50" spans="1:21" ht="30.75" customHeight="1">
      <c r="A50" s="46"/>
      <c r="B50" s="1158"/>
      <c r="C50" s="1159"/>
      <c r="D50" s="60"/>
      <c r="E50" s="1164" t="s">
        <v>17</v>
      </c>
      <c r="F50" s="1164"/>
      <c r="G50" s="1164"/>
      <c r="H50" s="1164"/>
      <c r="I50" s="1164"/>
      <c r="J50" s="1165"/>
      <c r="K50" s="61">
        <v>615</v>
      </c>
      <c r="L50" s="62">
        <v>598</v>
      </c>
      <c r="M50" s="62">
        <v>590</v>
      </c>
      <c r="N50" s="62">
        <v>567</v>
      </c>
      <c r="O50" s="63">
        <v>668</v>
      </c>
      <c r="P50" s="46"/>
      <c r="Q50" s="46"/>
      <c r="R50" s="46"/>
      <c r="S50" s="46"/>
      <c r="T50" s="46"/>
      <c r="U50" s="46"/>
    </row>
    <row r="51" spans="1:21" ht="30.75" customHeight="1">
      <c r="A51" s="46"/>
      <c r="B51" s="1160"/>
      <c r="C51" s="1161"/>
      <c r="D51" s="64"/>
      <c r="E51" s="1164" t="s">
        <v>18</v>
      </c>
      <c r="F51" s="1164"/>
      <c r="G51" s="1164"/>
      <c r="H51" s="1164"/>
      <c r="I51" s="1164"/>
      <c r="J51" s="1165"/>
      <c r="K51" s="61">
        <v>0</v>
      </c>
      <c r="L51" s="62">
        <v>0</v>
      </c>
      <c r="M51" s="62">
        <v>0</v>
      </c>
      <c r="N51" s="62">
        <v>0</v>
      </c>
      <c r="O51" s="63">
        <v>0</v>
      </c>
      <c r="P51" s="46"/>
      <c r="Q51" s="46"/>
      <c r="R51" s="46"/>
      <c r="S51" s="46"/>
      <c r="T51" s="46"/>
      <c r="U51" s="46"/>
    </row>
    <row r="52" spans="1:21" ht="30.75" customHeight="1">
      <c r="A52" s="46"/>
      <c r="B52" s="1166" t="s">
        <v>19</v>
      </c>
      <c r="C52" s="1167"/>
      <c r="D52" s="64"/>
      <c r="E52" s="1164" t="s">
        <v>20</v>
      </c>
      <c r="F52" s="1164"/>
      <c r="G52" s="1164"/>
      <c r="H52" s="1164"/>
      <c r="I52" s="1164"/>
      <c r="J52" s="1165"/>
      <c r="K52" s="61">
        <v>5755</v>
      </c>
      <c r="L52" s="62">
        <v>5928</v>
      </c>
      <c r="M52" s="62">
        <v>5855</v>
      </c>
      <c r="N52" s="62">
        <v>5908</v>
      </c>
      <c r="O52" s="63">
        <v>5708</v>
      </c>
      <c r="P52" s="46"/>
      <c r="Q52" s="46"/>
      <c r="R52" s="46"/>
      <c r="S52" s="46"/>
      <c r="T52" s="46"/>
      <c r="U52" s="46"/>
    </row>
    <row r="53" spans="1:21" ht="30.75" customHeight="1" thickBot="1">
      <c r="A53" s="46"/>
      <c r="B53" s="1168" t="s">
        <v>21</v>
      </c>
      <c r="C53" s="1169"/>
      <c r="D53" s="65"/>
      <c r="E53" s="1170" t="s">
        <v>22</v>
      </c>
      <c r="F53" s="1170"/>
      <c r="G53" s="1170"/>
      <c r="H53" s="1170"/>
      <c r="I53" s="1170"/>
      <c r="J53" s="1171"/>
      <c r="K53" s="66">
        <v>2173</v>
      </c>
      <c r="L53" s="67">
        <v>1870</v>
      </c>
      <c r="M53" s="67">
        <v>1772</v>
      </c>
      <c r="N53" s="67">
        <v>1866</v>
      </c>
      <c r="O53" s="68">
        <v>1793</v>
      </c>
      <c r="P53" s="46"/>
      <c r="Q53" s="46"/>
      <c r="R53" s="46"/>
      <c r="S53" s="46"/>
      <c r="T53" s="46"/>
      <c r="U53" s="46"/>
    </row>
    <row r="54" spans="1:21" ht="24" customHeight="1">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c r="A55" s="46"/>
      <c r="B55" s="70" t="s">
        <v>24</v>
      </c>
      <c r="C55" s="71"/>
      <c r="D55" s="71"/>
      <c r="E55" s="71"/>
      <c r="F55" s="71"/>
      <c r="G55" s="71"/>
      <c r="H55" s="71"/>
      <c r="I55" s="71"/>
      <c r="J55" s="71"/>
      <c r="K55" s="72"/>
      <c r="L55" s="72"/>
      <c r="M55" s="72"/>
      <c r="N55" s="72"/>
      <c r="O55" s="73" t="s">
        <v>586</v>
      </c>
      <c r="P55" s="46"/>
      <c r="Q55" s="46"/>
      <c r="R55" s="46"/>
      <c r="S55" s="46"/>
      <c r="T55" s="46"/>
      <c r="U55" s="46"/>
    </row>
    <row r="56" spans="1:21" ht="31.5" customHeight="1" thickBot="1">
      <c r="A56" s="46"/>
      <c r="B56" s="74"/>
      <c r="C56" s="75"/>
      <c r="D56" s="75"/>
      <c r="E56" s="76"/>
      <c r="F56" s="76"/>
      <c r="G56" s="76"/>
      <c r="H56" s="76"/>
      <c r="I56" s="76"/>
      <c r="J56" s="77" t="s">
        <v>2</v>
      </c>
      <c r="K56" s="78" t="s">
        <v>587</v>
      </c>
      <c r="L56" s="79" t="s">
        <v>588</v>
      </c>
      <c r="M56" s="79" t="s">
        <v>589</v>
      </c>
      <c r="N56" s="79" t="s">
        <v>590</v>
      </c>
      <c r="O56" s="80" t="s">
        <v>591</v>
      </c>
      <c r="P56" s="46"/>
      <c r="Q56" s="46"/>
      <c r="R56" s="46"/>
      <c r="S56" s="46"/>
      <c r="T56" s="46"/>
      <c r="U56" s="46"/>
    </row>
    <row r="57" spans="1:21" ht="31.5" customHeight="1">
      <c r="B57" s="1172" t="s">
        <v>25</v>
      </c>
      <c r="C57" s="1173"/>
      <c r="D57" s="1176" t="s">
        <v>26</v>
      </c>
      <c r="E57" s="1177"/>
      <c r="F57" s="1177"/>
      <c r="G57" s="1177"/>
      <c r="H57" s="1177"/>
      <c r="I57" s="1177"/>
      <c r="J57" s="1178"/>
      <c r="K57" s="81"/>
      <c r="L57" s="82"/>
      <c r="M57" s="82"/>
      <c r="N57" s="82"/>
      <c r="O57" s="83"/>
    </row>
    <row r="58" spans="1:21" ht="31.5" customHeight="1" thickBot="1">
      <c r="B58" s="1174"/>
      <c r="C58" s="1175"/>
      <c r="D58" s="1179" t="s">
        <v>27</v>
      </c>
      <c r="E58" s="1180"/>
      <c r="F58" s="1180"/>
      <c r="G58" s="1180"/>
      <c r="H58" s="1180"/>
      <c r="I58" s="1180"/>
      <c r="J58" s="1181"/>
      <c r="K58" s="84"/>
      <c r="L58" s="85"/>
      <c r="M58" s="85"/>
      <c r="N58" s="85"/>
      <c r="O58" s="86"/>
    </row>
    <row r="59" spans="1:21" ht="24" customHeight="1">
      <c r="B59" s="87"/>
      <c r="C59" s="87"/>
      <c r="D59" s="88" t="s">
        <v>28</v>
      </c>
      <c r="E59" s="89"/>
      <c r="F59" s="89"/>
      <c r="G59" s="89"/>
      <c r="H59" s="89"/>
      <c r="I59" s="89"/>
      <c r="J59" s="89"/>
      <c r="K59" s="89"/>
      <c r="L59" s="89"/>
      <c r="M59" s="89"/>
      <c r="N59" s="89"/>
      <c r="O59" s="89"/>
    </row>
    <row r="60" spans="1:21" ht="24" customHeight="1">
      <c r="B60" s="90"/>
      <c r="C60" s="90"/>
      <c r="D60" s="88" t="s">
        <v>29</v>
      </c>
      <c r="E60" s="89"/>
      <c r="F60" s="89"/>
      <c r="G60" s="89"/>
      <c r="H60" s="89"/>
      <c r="I60" s="89"/>
      <c r="J60" s="89"/>
      <c r="K60" s="89"/>
      <c r="L60" s="89"/>
      <c r="M60" s="89"/>
      <c r="N60" s="89"/>
      <c r="O60" s="89"/>
    </row>
    <row r="61" spans="1:21" ht="24" customHeight="1">
      <c r="A61" s="46"/>
      <c r="B61" s="69"/>
      <c r="C61" s="46"/>
      <c r="D61" s="46"/>
      <c r="E61" s="46"/>
      <c r="F61" s="46"/>
      <c r="G61" s="46"/>
      <c r="H61" s="46"/>
      <c r="I61" s="46"/>
      <c r="J61" s="46"/>
      <c r="K61" s="46"/>
      <c r="L61" s="46"/>
      <c r="M61" s="46"/>
      <c r="N61" s="46"/>
      <c r="O61" s="46"/>
      <c r="P61" s="46"/>
      <c r="Q61" s="46"/>
      <c r="R61" s="46"/>
      <c r="S61" s="46"/>
      <c r="T61" s="46"/>
      <c r="U61" s="46"/>
    </row>
    <row r="62" spans="1:21" ht="24" customHeight="1">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5rRnnrPYACuUfe/s5AtMUGyg2H9aCGD0ldxsjXYUDu1kAwhbgqmFgE2ZSHKaslifxIqqaRTlWFHgN7A77IkZeQ==" saltValue="dGr04cSbKBvEeco407XCM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2" t="s">
        <v>9</v>
      </c>
    </row>
    <row r="40" spans="2:13" ht="27.75" customHeight="1" thickBot="1">
      <c r="B40" s="93" t="s">
        <v>10</v>
      </c>
      <c r="C40" s="94"/>
      <c r="D40" s="94"/>
      <c r="E40" s="95"/>
      <c r="F40" s="95"/>
      <c r="G40" s="95"/>
      <c r="H40" s="96" t="s">
        <v>2</v>
      </c>
      <c r="I40" s="97" t="s">
        <v>567</v>
      </c>
      <c r="J40" s="98" t="s">
        <v>568</v>
      </c>
      <c r="K40" s="98" t="s">
        <v>569</v>
      </c>
      <c r="L40" s="98" t="s">
        <v>570</v>
      </c>
      <c r="M40" s="99" t="s">
        <v>571</v>
      </c>
    </row>
    <row r="41" spans="2:13" ht="27.75" customHeight="1">
      <c r="B41" s="1182" t="s">
        <v>30</v>
      </c>
      <c r="C41" s="1183"/>
      <c r="D41" s="100"/>
      <c r="E41" s="1188" t="s">
        <v>31</v>
      </c>
      <c r="F41" s="1188"/>
      <c r="G41" s="1188"/>
      <c r="H41" s="1189"/>
      <c r="I41" s="101">
        <v>46051</v>
      </c>
      <c r="J41" s="102">
        <v>45954</v>
      </c>
      <c r="K41" s="102">
        <v>45502</v>
      </c>
      <c r="L41" s="102">
        <v>44960</v>
      </c>
      <c r="M41" s="103">
        <v>44755</v>
      </c>
    </row>
    <row r="42" spans="2:13" ht="27.75" customHeight="1">
      <c r="B42" s="1184"/>
      <c r="C42" s="1185"/>
      <c r="D42" s="104"/>
      <c r="E42" s="1190" t="s">
        <v>32</v>
      </c>
      <c r="F42" s="1190"/>
      <c r="G42" s="1190"/>
      <c r="H42" s="1191"/>
      <c r="I42" s="105">
        <v>7190</v>
      </c>
      <c r="J42" s="106">
        <v>5680</v>
      </c>
      <c r="K42" s="106">
        <v>5419</v>
      </c>
      <c r="L42" s="106">
        <v>4900</v>
      </c>
      <c r="M42" s="107">
        <v>4307</v>
      </c>
    </row>
    <row r="43" spans="2:13" ht="27.75" customHeight="1">
      <c r="B43" s="1184"/>
      <c r="C43" s="1185"/>
      <c r="D43" s="104"/>
      <c r="E43" s="1190" t="s">
        <v>33</v>
      </c>
      <c r="F43" s="1190"/>
      <c r="G43" s="1190"/>
      <c r="H43" s="1191"/>
      <c r="I43" s="105">
        <v>17078</v>
      </c>
      <c r="J43" s="106">
        <v>16928</v>
      </c>
      <c r="K43" s="106">
        <v>17337</v>
      </c>
      <c r="L43" s="106">
        <v>16109</v>
      </c>
      <c r="M43" s="107">
        <v>15011</v>
      </c>
    </row>
    <row r="44" spans="2:13" ht="27.75" customHeight="1">
      <c r="B44" s="1184"/>
      <c r="C44" s="1185"/>
      <c r="D44" s="104"/>
      <c r="E44" s="1190" t="s">
        <v>34</v>
      </c>
      <c r="F44" s="1190"/>
      <c r="G44" s="1190"/>
      <c r="H44" s="1191"/>
      <c r="I44" s="105">
        <v>7086</v>
      </c>
      <c r="J44" s="106">
        <v>6427</v>
      </c>
      <c r="K44" s="106">
        <v>6011</v>
      </c>
      <c r="L44" s="106">
        <v>5985</v>
      </c>
      <c r="M44" s="107">
        <v>5537</v>
      </c>
    </row>
    <row r="45" spans="2:13" ht="27.75" customHeight="1">
      <c r="B45" s="1184"/>
      <c r="C45" s="1185"/>
      <c r="D45" s="104"/>
      <c r="E45" s="1190" t="s">
        <v>35</v>
      </c>
      <c r="F45" s="1190"/>
      <c r="G45" s="1190"/>
      <c r="H45" s="1191"/>
      <c r="I45" s="105">
        <v>6329</v>
      </c>
      <c r="J45" s="106">
        <v>6210</v>
      </c>
      <c r="K45" s="106">
        <v>6102</v>
      </c>
      <c r="L45" s="106">
        <v>6081</v>
      </c>
      <c r="M45" s="107">
        <v>5908</v>
      </c>
    </row>
    <row r="46" spans="2:13" ht="27.75" customHeight="1">
      <c r="B46" s="1184"/>
      <c r="C46" s="1185"/>
      <c r="D46" s="108"/>
      <c r="E46" s="1190" t="s">
        <v>36</v>
      </c>
      <c r="F46" s="1190"/>
      <c r="G46" s="1190"/>
      <c r="H46" s="1191"/>
      <c r="I46" s="105">
        <v>745</v>
      </c>
      <c r="J46" s="106">
        <v>702</v>
      </c>
      <c r="K46" s="106" t="s">
        <v>526</v>
      </c>
      <c r="L46" s="106" t="s">
        <v>526</v>
      </c>
      <c r="M46" s="107" t="s">
        <v>526</v>
      </c>
    </row>
    <row r="47" spans="2:13" ht="27.75" customHeight="1">
      <c r="B47" s="1184"/>
      <c r="C47" s="1185"/>
      <c r="D47" s="109"/>
      <c r="E47" s="1192" t="s">
        <v>37</v>
      </c>
      <c r="F47" s="1193"/>
      <c r="G47" s="1193"/>
      <c r="H47" s="1194"/>
      <c r="I47" s="105" t="s">
        <v>526</v>
      </c>
      <c r="J47" s="106" t="s">
        <v>526</v>
      </c>
      <c r="K47" s="106" t="s">
        <v>526</v>
      </c>
      <c r="L47" s="106" t="s">
        <v>526</v>
      </c>
      <c r="M47" s="107" t="s">
        <v>526</v>
      </c>
    </row>
    <row r="48" spans="2:13" ht="27.75" customHeight="1">
      <c r="B48" s="1184"/>
      <c r="C48" s="1185"/>
      <c r="D48" s="104"/>
      <c r="E48" s="1190" t="s">
        <v>38</v>
      </c>
      <c r="F48" s="1190"/>
      <c r="G48" s="1190"/>
      <c r="H48" s="1191"/>
      <c r="I48" s="105" t="s">
        <v>526</v>
      </c>
      <c r="J48" s="106" t="s">
        <v>526</v>
      </c>
      <c r="K48" s="106" t="s">
        <v>526</v>
      </c>
      <c r="L48" s="106" t="s">
        <v>526</v>
      </c>
      <c r="M48" s="107" t="s">
        <v>526</v>
      </c>
    </row>
    <row r="49" spans="2:13" ht="27.75" customHeight="1">
      <c r="B49" s="1186"/>
      <c r="C49" s="1187"/>
      <c r="D49" s="104"/>
      <c r="E49" s="1190" t="s">
        <v>39</v>
      </c>
      <c r="F49" s="1190"/>
      <c r="G49" s="1190"/>
      <c r="H49" s="1191"/>
      <c r="I49" s="105" t="s">
        <v>526</v>
      </c>
      <c r="J49" s="106" t="s">
        <v>526</v>
      </c>
      <c r="K49" s="106" t="s">
        <v>526</v>
      </c>
      <c r="L49" s="106" t="s">
        <v>526</v>
      </c>
      <c r="M49" s="107" t="s">
        <v>526</v>
      </c>
    </row>
    <row r="50" spans="2:13" ht="27.75" customHeight="1">
      <c r="B50" s="1195" t="s">
        <v>40</v>
      </c>
      <c r="C50" s="1196"/>
      <c r="D50" s="110"/>
      <c r="E50" s="1190" t="s">
        <v>41</v>
      </c>
      <c r="F50" s="1190"/>
      <c r="G50" s="1190"/>
      <c r="H50" s="1191"/>
      <c r="I50" s="105">
        <v>7938</v>
      </c>
      <c r="J50" s="106">
        <v>8069</v>
      </c>
      <c r="K50" s="106">
        <v>7971</v>
      </c>
      <c r="L50" s="106">
        <v>7730</v>
      </c>
      <c r="M50" s="107">
        <v>6818</v>
      </c>
    </row>
    <row r="51" spans="2:13" ht="27.75" customHeight="1">
      <c r="B51" s="1184"/>
      <c r="C51" s="1185"/>
      <c r="D51" s="104"/>
      <c r="E51" s="1190" t="s">
        <v>42</v>
      </c>
      <c r="F51" s="1190"/>
      <c r="G51" s="1190"/>
      <c r="H51" s="1191"/>
      <c r="I51" s="105">
        <v>13060</v>
      </c>
      <c r="J51" s="106">
        <v>13549</v>
      </c>
      <c r="K51" s="106">
        <v>14219</v>
      </c>
      <c r="L51" s="106">
        <v>13763</v>
      </c>
      <c r="M51" s="107">
        <v>13435</v>
      </c>
    </row>
    <row r="52" spans="2:13" ht="27.75" customHeight="1">
      <c r="B52" s="1186"/>
      <c r="C52" s="1187"/>
      <c r="D52" s="104"/>
      <c r="E52" s="1190" t="s">
        <v>43</v>
      </c>
      <c r="F52" s="1190"/>
      <c r="G52" s="1190"/>
      <c r="H52" s="1191"/>
      <c r="I52" s="105">
        <v>46221</v>
      </c>
      <c r="J52" s="106">
        <v>46237</v>
      </c>
      <c r="K52" s="106">
        <v>46195</v>
      </c>
      <c r="L52" s="106">
        <v>45517</v>
      </c>
      <c r="M52" s="107">
        <v>45242</v>
      </c>
    </row>
    <row r="53" spans="2:13" ht="27.75" customHeight="1" thickBot="1">
      <c r="B53" s="1197" t="s">
        <v>44</v>
      </c>
      <c r="C53" s="1198"/>
      <c r="D53" s="111"/>
      <c r="E53" s="1199" t="s">
        <v>45</v>
      </c>
      <c r="F53" s="1199"/>
      <c r="G53" s="1199"/>
      <c r="H53" s="1200"/>
      <c r="I53" s="112">
        <v>17260</v>
      </c>
      <c r="J53" s="113">
        <v>14046</v>
      </c>
      <c r="K53" s="113">
        <v>11986</v>
      </c>
      <c r="L53" s="113">
        <v>11025</v>
      </c>
      <c r="M53" s="114">
        <v>10023</v>
      </c>
    </row>
    <row r="54" spans="2:13" ht="27.75" customHeight="1">
      <c r="B54" s="115" t="s">
        <v>46</v>
      </c>
      <c r="C54" s="116"/>
      <c r="D54" s="116"/>
      <c r="E54" s="117"/>
      <c r="F54" s="117"/>
      <c r="G54" s="117"/>
      <c r="H54" s="117"/>
      <c r="I54" s="118"/>
      <c r="J54" s="118"/>
      <c r="K54" s="118"/>
      <c r="L54" s="118"/>
      <c r="M54" s="118"/>
    </row>
    <row r="55" spans="2:13" ht="12.75" customHeight="1"/>
    <row r="56" spans="2:13" ht="12.75" hidden="1" customHeight="1"/>
    <row r="57" spans="2:13" ht="12.75" hidden="1" customHeight="1"/>
    <row r="58" spans="2:13" ht="12.75" hidden="1" customHeight="1"/>
  </sheetData>
  <sheetProtection algorithmName="SHA-512" hashValue="LLlHyS5AQ9uS9eY3GahaaWGOoBT9fXKjEiRavUOEyNpOveJzpo1S7x+EvSMvjIjBq/YZnVqJbzLq+Zi3OidysQ==" saltValue="oq/kYPY0IZzIHIV5onorw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9"/>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row r="2" s="1" customFormat="1" ht="16.5" customHeight="1"/>
    <row r="3" s="1" customFormat="1" ht="16.5" customHeight="1"/>
    <row r="4" s="1" customFormat="1" ht="16.5" customHeight="1"/>
    <row r="5" s="1" customFormat="1" ht="16.5" customHeight="1"/>
    <row r="6" s="1" customFormat="1" ht="16.5" customHeight="1"/>
    <row r="7" s="1" customFormat="1" ht="16.5" customHeight="1"/>
    <row r="8" s="1" customFormat="1" ht="16.5" customHeight="1"/>
    <row r="9" s="1" customFormat="1" ht="16.5" customHeight="1"/>
    <row r="10" s="1" customFormat="1" ht="16.5" customHeight="1"/>
    <row r="11" s="1" customFormat="1" ht="16.5" customHeight="1"/>
    <row r="12" s="1" customFormat="1" ht="16.5" customHeight="1"/>
    <row r="13" s="1" customFormat="1" ht="16.5" customHeight="1"/>
    <row r="14" s="1" customFormat="1" ht="16.5" customHeight="1"/>
    <row r="15" s="1" customFormat="1" ht="16.5" customHeight="1"/>
    <row r="16" s="1" customFormat="1" ht="16.5" customHeight="1"/>
    <row r="17" s="1" customFormat="1" ht="16.5" customHeight="1"/>
    <row r="18" s="1" customFormat="1" ht="16.5" customHeight="1"/>
    <row r="19" s="1" customFormat="1" ht="16.5" customHeight="1"/>
    <row r="20" s="1" customFormat="1" ht="16.5" customHeight="1"/>
    <row r="21" s="1" customFormat="1" ht="16.5" customHeight="1"/>
    <row r="22" s="1" customFormat="1" ht="16.5" customHeight="1"/>
    <row r="23" s="1" customFormat="1" ht="16.5" customHeight="1"/>
    <row r="24" s="1" customFormat="1" ht="16.5" customHeight="1"/>
    <row r="25" s="1" customFormat="1" ht="16.5" customHeight="1"/>
    <row r="26" s="1" customFormat="1" ht="16.5" customHeight="1"/>
    <row r="27" s="1" customFormat="1" ht="16.5" customHeight="1"/>
    <row r="28" s="1" customFormat="1" ht="16.5" customHeight="1"/>
    <row r="29" s="1" customFormat="1" ht="16.5" customHeight="1"/>
    <row r="30" s="1" customFormat="1" ht="16.5" customHeight="1"/>
    <row r="31" s="1" customFormat="1" ht="16.5" customHeight="1"/>
    <row r="32" s="1" customFormat="1" ht="16.5" customHeight="1"/>
    <row r="33" s="1" customFormat="1" ht="16.5" customHeight="1"/>
    <row r="34" s="1" customFormat="1" ht="16.5" customHeight="1"/>
    <row r="35" s="1" customFormat="1" ht="16.5" customHeight="1"/>
    <row r="36" s="1" customFormat="1" ht="16.5" customHeight="1"/>
    <row r="37" s="1" customFormat="1" ht="16.5" customHeight="1"/>
    <row r="38" s="1" customFormat="1" ht="16.5" customHeight="1"/>
    <row r="39" s="1" customFormat="1" ht="16.5" customHeight="1"/>
    <row r="40" s="1" customFormat="1" ht="16.5" customHeight="1"/>
    <row r="41" s="1" customFormat="1" ht="16.5" customHeight="1"/>
    <row r="42" s="1" customFormat="1" ht="16.5" customHeight="1"/>
    <row r="43" s="1" customFormat="1" ht="16.5" customHeight="1"/>
    <row r="44" s="1" customFormat="1" ht="16.5" customHeight="1"/>
    <row r="45" s="1" customFormat="1" ht="16.5" customHeight="1"/>
    <row r="46" s="1" customFormat="1" ht="16.5" customHeight="1"/>
    <row r="47" s="1" customFormat="1" ht="16.5" customHeight="1"/>
    <row r="48" s="1" customFormat="1"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9" t="s">
        <v>47</v>
      </c>
    </row>
    <row r="54" spans="2:8" ht="29.25" customHeight="1" thickBot="1">
      <c r="B54" s="120" t="s">
        <v>1</v>
      </c>
      <c r="C54" s="121"/>
      <c r="D54" s="121"/>
      <c r="E54" s="122" t="s">
        <v>2</v>
      </c>
      <c r="F54" s="123" t="s">
        <v>569</v>
      </c>
      <c r="G54" s="123" t="s">
        <v>570</v>
      </c>
      <c r="H54" s="124" t="s">
        <v>571</v>
      </c>
    </row>
    <row r="55" spans="2:8" ht="52.5" customHeight="1">
      <c r="B55" s="125"/>
      <c r="C55" s="1209" t="s">
        <v>48</v>
      </c>
      <c r="D55" s="1209"/>
      <c r="E55" s="1210"/>
      <c r="F55" s="126">
        <v>3918</v>
      </c>
      <c r="G55" s="126">
        <v>3740</v>
      </c>
      <c r="H55" s="127">
        <v>2745</v>
      </c>
    </row>
    <row r="56" spans="2:8" ht="52.5" customHeight="1">
      <c r="B56" s="128"/>
      <c r="C56" s="1211" t="s">
        <v>49</v>
      </c>
      <c r="D56" s="1211"/>
      <c r="E56" s="1212"/>
      <c r="F56" s="129" t="s">
        <v>526</v>
      </c>
      <c r="G56" s="129" t="s">
        <v>526</v>
      </c>
      <c r="H56" s="130" t="s">
        <v>526</v>
      </c>
    </row>
    <row r="57" spans="2:8" ht="53.25" customHeight="1">
      <c r="B57" s="128"/>
      <c r="C57" s="1213" t="s">
        <v>50</v>
      </c>
      <c r="D57" s="1213"/>
      <c r="E57" s="1214"/>
      <c r="F57" s="131">
        <v>2428</v>
      </c>
      <c r="G57" s="131">
        <v>2396</v>
      </c>
      <c r="H57" s="132">
        <v>2461</v>
      </c>
    </row>
    <row r="58" spans="2:8" ht="45.75" customHeight="1">
      <c r="B58" s="133"/>
      <c r="C58" s="1201" t="s">
        <v>617</v>
      </c>
      <c r="D58" s="1202"/>
      <c r="E58" s="1203"/>
      <c r="F58" s="134">
        <v>612</v>
      </c>
      <c r="G58" s="134">
        <v>612</v>
      </c>
      <c r="H58" s="135">
        <v>612</v>
      </c>
    </row>
    <row r="59" spans="2:8" ht="45.75" customHeight="1">
      <c r="B59" s="133"/>
      <c r="C59" s="1201" t="s">
        <v>618</v>
      </c>
      <c r="D59" s="1202"/>
      <c r="E59" s="1203"/>
      <c r="F59" s="134">
        <v>277</v>
      </c>
      <c r="G59" s="134">
        <v>367</v>
      </c>
      <c r="H59" s="135">
        <v>501</v>
      </c>
    </row>
    <row r="60" spans="2:8" ht="45.75" customHeight="1">
      <c r="B60" s="133"/>
      <c r="C60" s="1201" t="s">
        <v>619</v>
      </c>
      <c r="D60" s="1202"/>
      <c r="E60" s="1203"/>
      <c r="F60" s="134">
        <v>170</v>
      </c>
      <c r="G60" s="134">
        <v>171</v>
      </c>
      <c r="H60" s="135">
        <v>166</v>
      </c>
    </row>
    <row r="61" spans="2:8" ht="45.75" customHeight="1">
      <c r="B61" s="133"/>
      <c r="C61" s="1201" t="s">
        <v>622</v>
      </c>
      <c r="D61" s="1202"/>
      <c r="E61" s="1203"/>
      <c r="F61" s="134">
        <v>140</v>
      </c>
      <c r="G61" s="134">
        <v>149</v>
      </c>
      <c r="H61" s="135">
        <v>156</v>
      </c>
    </row>
    <row r="62" spans="2:8" ht="45.75" customHeight="1" thickBot="1">
      <c r="B62" s="136"/>
      <c r="C62" s="1204" t="s">
        <v>620</v>
      </c>
      <c r="D62" s="1205"/>
      <c r="E62" s="1206"/>
      <c r="F62" s="137">
        <v>133</v>
      </c>
      <c r="G62" s="137">
        <v>134</v>
      </c>
      <c r="H62" s="138">
        <v>134</v>
      </c>
    </row>
    <row r="63" spans="2:8" ht="52.5" customHeight="1" thickBot="1">
      <c r="B63" s="139"/>
      <c r="C63" s="1207" t="s">
        <v>51</v>
      </c>
      <c r="D63" s="1207"/>
      <c r="E63" s="1208"/>
      <c r="F63" s="140">
        <v>6346</v>
      </c>
      <c r="G63" s="140">
        <v>6136</v>
      </c>
      <c r="H63" s="141">
        <v>5205</v>
      </c>
    </row>
    <row r="64" spans="2:8" ht="15" customHeight="1"/>
    <row r="65" s="1" customFormat="1" ht="0" hidden="1" customHeight="1"/>
    <row r="66" s="1" customFormat="1" ht="0" hidden="1" customHeight="1"/>
    <row r="67" s="1" customFormat="1" ht="0" hidden="1" customHeight="1"/>
    <row r="68" s="1" customFormat="1" ht="0" hidden="1" customHeight="1"/>
    <row r="69" s="1" customFormat="1" ht="0" hidden="1" customHeight="1"/>
    <row r="70" s="1" customFormat="1" ht="0" hidden="1" customHeight="1"/>
    <row r="71" s="1" customFormat="1" ht="0" hidden="1" customHeight="1"/>
    <row r="72" s="1" customFormat="1" ht="0" hidden="1" customHeight="1"/>
    <row r="73" s="1" customFormat="1" ht="0" hidden="1" customHeight="1"/>
    <row r="74" s="1" customFormat="1" ht="0" hidden="1" customHeight="1"/>
    <row r="75" s="1" customFormat="1" ht="0" hidden="1" customHeight="1"/>
    <row r="76" s="1" customFormat="1" ht="0" hidden="1" customHeight="1"/>
    <row r="77" s="1" customFormat="1" ht="0" hidden="1" customHeight="1"/>
    <row r="78" s="1" customFormat="1" ht="0" hidden="1" customHeight="1"/>
    <row r="79" s="1" customFormat="1" ht="0" hidden="1" customHeight="1"/>
  </sheetData>
  <sheetProtection algorithmName="SHA-512" hashValue="GbDHxvpMySagbX5uImqOOv8m9Dr0EhPp+1nAUd5B3WynzBePfXtT2S9MdjM07nJnCcNq9Wmj9ubAU5BP5N/v+Q==" saltValue="+b6iXH2HPr+3KF8seHu54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64100-6BFC-4313-AA92-CA0BAF6B1A57}">
  <sheetPr>
    <pageSetUpPr fitToPage="1"/>
  </sheetPr>
  <dimension ref="A1:WZM160"/>
  <sheetViews>
    <sheetView showGridLines="0" tabSelected="1" zoomScale="85" zoomScaleNormal="85" zoomScaleSheetLayoutView="55" workbookViewId="0"/>
  </sheetViews>
  <sheetFormatPr defaultColWidth="0" defaultRowHeight="13.5" customHeight="1" zeroHeight="1"/>
  <cols>
    <col min="1" max="1" width="6.375" style="263" customWidth="1"/>
    <col min="2" max="107" width="2.5" style="263" customWidth="1"/>
    <col min="108" max="108" width="6.125" style="269" customWidth="1"/>
    <col min="109" max="109" width="5.875" style="267" customWidth="1"/>
    <col min="110" max="110" width="19.125" style="263" hidden="1"/>
    <col min="111" max="115" width="12.625" style="263" hidden="1"/>
    <col min="116" max="349" width="8.625" style="263" hidden="1"/>
    <col min="350" max="355" width="14.875" style="263" hidden="1"/>
    <col min="356" max="357" width="15.875" style="263" hidden="1"/>
    <col min="358" max="363" width="16.125" style="263" hidden="1"/>
    <col min="364" max="364" width="6.125" style="263" hidden="1"/>
    <col min="365" max="365" width="3" style="263" hidden="1"/>
    <col min="366" max="605" width="8.625" style="263" hidden="1"/>
    <col min="606" max="611" width="14.875" style="263" hidden="1"/>
    <col min="612" max="613" width="15.875" style="263" hidden="1"/>
    <col min="614" max="619" width="16.125" style="263" hidden="1"/>
    <col min="620" max="620" width="6.125" style="263" hidden="1"/>
    <col min="621" max="621" width="3" style="263" hidden="1"/>
    <col min="622" max="861" width="8.625" style="263" hidden="1"/>
    <col min="862" max="867" width="14.875" style="263" hidden="1"/>
    <col min="868" max="869" width="15.875" style="263" hidden="1"/>
    <col min="870" max="875" width="16.125" style="263" hidden="1"/>
    <col min="876" max="876" width="6.125" style="263" hidden="1"/>
    <col min="877" max="877" width="3" style="263" hidden="1"/>
    <col min="878" max="1117" width="8.625" style="263" hidden="1"/>
    <col min="1118" max="1123" width="14.875" style="263" hidden="1"/>
    <col min="1124" max="1125" width="15.875" style="263" hidden="1"/>
    <col min="1126" max="1131" width="16.125" style="263" hidden="1"/>
    <col min="1132" max="1132" width="6.125" style="263" hidden="1"/>
    <col min="1133" max="1133" width="3" style="263" hidden="1"/>
    <col min="1134" max="1373" width="8.625" style="263" hidden="1"/>
    <col min="1374" max="1379" width="14.875" style="263" hidden="1"/>
    <col min="1380" max="1381" width="15.875" style="263" hidden="1"/>
    <col min="1382" max="1387" width="16.125" style="263" hidden="1"/>
    <col min="1388" max="1388" width="6.125" style="263" hidden="1"/>
    <col min="1389" max="1389" width="3" style="263" hidden="1"/>
    <col min="1390" max="1629" width="8.625" style="263" hidden="1"/>
    <col min="1630" max="1635" width="14.875" style="263" hidden="1"/>
    <col min="1636" max="1637" width="15.875" style="263" hidden="1"/>
    <col min="1638" max="1643" width="16.125" style="263" hidden="1"/>
    <col min="1644" max="1644" width="6.125" style="263" hidden="1"/>
    <col min="1645" max="1645" width="3" style="263" hidden="1"/>
    <col min="1646" max="1885" width="8.625" style="263" hidden="1"/>
    <col min="1886" max="1891" width="14.875" style="263" hidden="1"/>
    <col min="1892" max="1893" width="15.875" style="263" hidden="1"/>
    <col min="1894" max="1899" width="16.125" style="263" hidden="1"/>
    <col min="1900" max="1900" width="6.125" style="263" hidden="1"/>
    <col min="1901" max="1901" width="3" style="263" hidden="1"/>
    <col min="1902" max="2141" width="8.625" style="263" hidden="1"/>
    <col min="2142" max="2147" width="14.875" style="263" hidden="1"/>
    <col min="2148" max="2149" width="15.875" style="263" hidden="1"/>
    <col min="2150" max="2155" width="16.125" style="263" hidden="1"/>
    <col min="2156" max="2156" width="6.125" style="263" hidden="1"/>
    <col min="2157" max="2157" width="3" style="263" hidden="1"/>
    <col min="2158" max="2397" width="8.625" style="263" hidden="1"/>
    <col min="2398" max="2403" width="14.875" style="263" hidden="1"/>
    <col min="2404" max="2405" width="15.875" style="263" hidden="1"/>
    <col min="2406" max="2411" width="16.125" style="263" hidden="1"/>
    <col min="2412" max="2412" width="6.125" style="263" hidden="1"/>
    <col min="2413" max="2413" width="3" style="263" hidden="1"/>
    <col min="2414" max="2653" width="8.625" style="263" hidden="1"/>
    <col min="2654" max="2659" width="14.875" style="263" hidden="1"/>
    <col min="2660" max="2661" width="15.875" style="263" hidden="1"/>
    <col min="2662" max="2667" width="16.125" style="263" hidden="1"/>
    <col min="2668" max="2668" width="6.125" style="263" hidden="1"/>
    <col min="2669" max="2669" width="3" style="263" hidden="1"/>
    <col min="2670" max="2909" width="8.625" style="263" hidden="1"/>
    <col min="2910" max="2915" width="14.875" style="263" hidden="1"/>
    <col min="2916" max="2917" width="15.875" style="263" hidden="1"/>
    <col min="2918" max="2923" width="16.125" style="263" hidden="1"/>
    <col min="2924" max="2924" width="6.125" style="263" hidden="1"/>
    <col min="2925" max="2925" width="3" style="263" hidden="1"/>
    <col min="2926" max="3165" width="8.625" style="263" hidden="1"/>
    <col min="3166" max="3171" width="14.875" style="263" hidden="1"/>
    <col min="3172" max="3173" width="15.875" style="263" hidden="1"/>
    <col min="3174" max="3179" width="16.125" style="263" hidden="1"/>
    <col min="3180" max="3180" width="6.125" style="263" hidden="1"/>
    <col min="3181" max="3181" width="3" style="263" hidden="1"/>
    <col min="3182" max="3421" width="8.625" style="263" hidden="1"/>
    <col min="3422" max="3427" width="14.875" style="263" hidden="1"/>
    <col min="3428" max="3429" width="15.875" style="263" hidden="1"/>
    <col min="3430" max="3435" width="16.125" style="263" hidden="1"/>
    <col min="3436" max="3436" width="6.125" style="263" hidden="1"/>
    <col min="3437" max="3437" width="3" style="263" hidden="1"/>
    <col min="3438" max="3677" width="8.625" style="263" hidden="1"/>
    <col min="3678" max="3683" width="14.875" style="263" hidden="1"/>
    <col min="3684" max="3685" width="15.875" style="263" hidden="1"/>
    <col min="3686" max="3691" width="16.125" style="263" hidden="1"/>
    <col min="3692" max="3692" width="6.125" style="263" hidden="1"/>
    <col min="3693" max="3693" width="3" style="263" hidden="1"/>
    <col min="3694" max="3933" width="8.625" style="263" hidden="1"/>
    <col min="3934" max="3939" width="14.875" style="263" hidden="1"/>
    <col min="3940" max="3941" width="15.875" style="263" hidden="1"/>
    <col min="3942" max="3947" width="16.125" style="263" hidden="1"/>
    <col min="3948" max="3948" width="6.125" style="263" hidden="1"/>
    <col min="3949" max="3949" width="3" style="263" hidden="1"/>
    <col min="3950" max="4189" width="8.625" style="263" hidden="1"/>
    <col min="4190" max="4195" width="14.875" style="263" hidden="1"/>
    <col min="4196" max="4197" width="15.875" style="263" hidden="1"/>
    <col min="4198" max="4203" width="16.125" style="263" hidden="1"/>
    <col min="4204" max="4204" width="6.125" style="263" hidden="1"/>
    <col min="4205" max="4205" width="3" style="263" hidden="1"/>
    <col min="4206" max="4445" width="8.625" style="263" hidden="1"/>
    <col min="4446" max="4451" width="14.875" style="263" hidden="1"/>
    <col min="4452" max="4453" width="15.875" style="263" hidden="1"/>
    <col min="4454" max="4459" width="16.125" style="263" hidden="1"/>
    <col min="4460" max="4460" width="6.125" style="263" hidden="1"/>
    <col min="4461" max="4461" width="3" style="263" hidden="1"/>
    <col min="4462" max="4701" width="8.625" style="263" hidden="1"/>
    <col min="4702" max="4707" width="14.875" style="263" hidden="1"/>
    <col min="4708" max="4709" width="15.875" style="263" hidden="1"/>
    <col min="4710" max="4715" width="16.125" style="263" hidden="1"/>
    <col min="4716" max="4716" width="6.125" style="263" hidden="1"/>
    <col min="4717" max="4717" width="3" style="263" hidden="1"/>
    <col min="4718" max="4957" width="8.625" style="263" hidden="1"/>
    <col min="4958" max="4963" width="14.875" style="263" hidden="1"/>
    <col min="4964" max="4965" width="15.875" style="263" hidden="1"/>
    <col min="4966" max="4971" width="16.125" style="263" hidden="1"/>
    <col min="4972" max="4972" width="6.125" style="263" hidden="1"/>
    <col min="4973" max="4973" width="3" style="263" hidden="1"/>
    <col min="4974" max="5213" width="8.625" style="263" hidden="1"/>
    <col min="5214" max="5219" width="14.875" style="263" hidden="1"/>
    <col min="5220" max="5221" width="15.875" style="263" hidden="1"/>
    <col min="5222" max="5227" width="16.125" style="263" hidden="1"/>
    <col min="5228" max="5228" width="6.125" style="263" hidden="1"/>
    <col min="5229" max="5229" width="3" style="263" hidden="1"/>
    <col min="5230" max="5469" width="8.625" style="263" hidden="1"/>
    <col min="5470" max="5475" width="14.875" style="263" hidden="1"/>
    <col min="5476" max="5477" width="15.875" style="263" hidden="1"/>
    <col min="5478" max="5483" width="16.125" style="263" hidden="1"/>
    <col min="5484" max="5484" width="6.125" style="263" hidden="1"/>
    <col min="5485" max="5485" width="3" style="263" hidden="1"/>
    <col min="5486" max="5725" width="8.625" style="263" hidden="1"/>
    <col min="5726" max="5731" width="14.875" style="263" hidden="1"/>
    <col min="5732" max="5733" width="15.875" style="263" hidden="1"/>
    <col min="5734" max="5739" width="16.125" style="263" hidden="1"/>
    <col min="5740" max="5740" width="6.125" style="263" hidden="1"/>
    <col min="5741" max="5741" width="3" style="263" hidden="1"/>
    <col min="5742" max="5981" width="8.625" style="263" hidden="1"/>
    <col min="5982" max="5987" width="14.875" style="263" hidden="1"/>
    <col min="5988" max="5989" width="15.875" style="263" hidden="1"/>
    <col min="5990" max="5995" width="16.125" style="263" hidden="1"/>
    <col min="5996" max="5996" width="6.125" style="263" hidden="1"/>
    <col min="5997" max="5997" width="3" style="263" hidden="1"/>
    <col min="5998" max="6237" width="8.625" style="263" hidden="1"/>
    <col min="6238" max="6243" width="14.875" style="263" hidden="1"/>
    <col min="6244" max="6245" width="15.875" style="263" hidden="1"/>
    <col min="6246" max="6251" width="16.125" style="263" hidden="1"/>
    <col min="6252" max="6252" width="6.125" style="263" hidden="1"/>
    <col min="6253" max="6253" width="3" style="263" hidden="1"/>
    <col min="6254" max="6493" width="8.625" style="263" hidden="1"/>
    <col min="6494" max="6499" width="14.875" style="263" hidden="1"/>
    <col min="6500" max="6501" width="15.875" style="263" hidden="1"/>
    <col min="6502" max="6507" width="16.125" style="263" hidden="1"/>
    <col min="6508" max="6508" width="6.125" style="263" hidden="1"/>
    <col min="6509" max="6509" width="3" style="263" hidden="1"/>
    <col min="6510" max="6749" width="8.625" style="263" hidden="1"/>
    <col min="6750" max="6755" width="14.875" style="263" hidden="1"/>
    <col min="6756" max="6757" width="15.875" style="263" hidden="1"/>
    <col min="6758" max="6763" width="16.125" style="263" hidden="1"/>
    <col min="6764" max="6764" width="6.125" style="263" hidden="1"/>
    <col min="6765" max="6765" width="3" style="263" hidden="1"/>
    <col min="6766" max="7005" width="8.625" style="263" hidden="1"/>
    <col min="7006" max="7011" width="14.875" style="263" hidden="1"/>
    <col min="7012" max="7013" width="15.875" style="263" hidden="1"/>
    <col min="7014" max="7019" width="16.125" style="263" hidden="1"/>
    <col min="7020" max="7020" width="6.125" style="263" hidden="1"/>
    <col min="7021" max="7021" width="3" style="263" hidden="1"/>
    <col min="7022" max="7261" width="8.625" style="263" hidden="1"/>
    <col min="7262" max="7267" width="14.875" style="263" hidden="1"/>
    <col min="7268" max="7269" width="15.875" style="263" hidden="1"/>
    <col min="7270" max="7275" width="16.125" style="263" hidden="1"/>
    <col min="7276" max="7276" width="6.125" style="263" hidden="1"/>
    <col min="7277" max="7277" width="3" style="263" hidden="1"/>
    <col min="7278" max="7517" width="8.625" style="263" hidden="1"/>
    <col min="7518" max="7523" width="14.875" style="263" hidden="1"/>
    <col min="7524" max="7525" width="15.875" style="263" hidden="1"/>
    <col min="7526" max="7531" width="16.125" style="263" hidden="1"/>
    <col min="7532" max="7532" width="6.125" style="263" hidden="1"/>
    <col min="7533" max="7533" width="3" style="263" hidden="1"/>
    <col min="7534" max="7773" width="8.625" style="263" hidden="1"/>
    <col min="7774" max="7779" width="14.875" style="263" hidden="1"/>
    <col min="7780" max="7781" width="15.875" style="263" hidden="1"/>
    <col min="7782" max="7787" width="16.125" style="263" hidden="1"/>
    <col min="7788" max="7788" width="6.125" style="263" hidden="1"/>
    <col min="7789" max="7789" width="3" style="263" hidden="1"/>
    <col min="7790" max="8029" width="8.625" style="263" hidden="1"/>
    <col min="8030" max="8035" width="14.875" style="263" hidden="1"/>
    <col min="8036" max="8037" width="15.875" style="263" hidden="1"/>
    <col min="8038" max="8043" width="16.125" style="263" hidden="1"/>
    <col min="8044" max="8044" width="6.125" style="263" hidden="1"/>
    <col min="8045" max="8045" width="3" style="263" hidden="1"/>
    <col min="8046" max="8285" width="8.625" style="263" hidden="1"/>
    <col min="8286" max="8291" width="14.875" style="263" hidden="1"/>
    <col min="8292" max="8293" width="15.875" style="263" hidden="1"/>
    <col min="8294" max="8299" width="16.125" style="263" hidden="1"/>
    <col min="8300" max="8300" width="6.125" style="263" hidden="1"/>
    <col min="8301" max="8301" width="3" style="263" hidden="1"/>
    <col min="8302" max="8541" width="8.625" style="263" hidden="1"/>
    <col min="8542" max="8547" width="14.875" style="263" hidden="1"/>
    <col min="8548" max="8549" width="15.875" style="263" hidden="1"/>
    <col min="8550" max="8555" width="16.125" style="263" hidden="1"/>
    <col min="8556" max="8556" width="6.125" style="263" hidden="1"/>
    <col min="8557" max="8557" width="3" style="263" hidden="1"/>
    <col min="8558" max="8797" width="8.625" style="263" hidden="1"/>
    <col min="8798" max="8803" width="14.875" style="263" hidden="1"/>
    <col min="8804" max="8805" width="15.875" style="263" hidden="1"/>
    <col min="8806" max="8811" width="16.125" style="263" hidden="1"/>
    <col min="8812" max="8812" width="6.125" style="263" hidden="1"/>
    <col min="8813" max="8813" width="3" style="263" hidden="1"/>
    <col min="8814" max="9053" width="8.625" style="263" hidden="1"/>
    <col min="9054" max="9059" width="14.875" style="263" hidden="1"/>
    <col min="9060" max="9061" width="15.875" style="263" hidden="1"/>
    <col min="9062" max="9067" width="16.125" style="263" hidden="1"/>
    <col min="9068" max="9068" width="6.125" style="263" hidden="1"/>
    <col min="9069" max="9069" width="3" style="263" hidden="1"/>
    <col min="9070" max="9309" width="8.625" style="263" hidden="1"/>
    <col min="9310" max="9315" width="14.875" style="263" hidden="1"/>
    <col min="9316" max="9317" width="15.875" style="263" hidden="1"/>
    <col min="9318" max="9323" width="16.125" style="263" hidden="1"/>
    <col min="9324" max="9324" width="6.125" style="263" hidden="1"/>
    <col min="9325" max="9325" width="3" style="263" hidden="1"/>
    <col min="9326" max="9565" width="8.625" style="263" hidden="1"/>
    <col min="9566" max="9571" width="14.875" style="263" hidden="1"/>
    <col min="9572" max="9573" width="15.875" style="263" hidden="1"/>
    <col min="9574" max="9579" width="16.125" style="263" hidden="1"/>
    <col min="9580" max="9580" width="6.125" style="263" hidden="1"/>
    <col min="9581" max="9581" width="3" style="263" hidden="1"/>
    <col min="9582" max="9821" width="8.625" style="263" hidden="1"/>
    <col min="9822" max="9827" width="14.875" style="263" hidden="1"/>
    <col min="9828" max="9829" width="15.875" style="263" hidden="1"/>
    <col min="9830" max="9835" width="16.125" style="263" hidden="1"/>
    <col min="9836" max="9836" width="6.125" style="263" hidden="1"/>
    <col min="9837" max="9837" width="3" style="263" hidden="1"/>
    <col min="9838" max="10077" width="8.625" style="263" hidden="1"/>
    <col min="10078" max="10083" width="14.875" style="263" hidden="1"/>
    <col min="10084" max="10085" width="15.875" style="263" hidden="1"/>
    <col min="10086" max="10091" width="16.125" style="263" hidden="1"/>
    <col min="10092" max="10092" width="6.125" style="263" hidden="1"/>
    <col min="10093" max="10093" width="3" style="263" hidden="1"/>
    <col min="10094" max="10333" width="8.625" style="263" hidden="1"/>
    <col min="10334" max="10339" width="14.875" style="263" hidden="1"/>
    <col min="10340" max="10341" width="15.875" style="263" hidden="1"/>
    <col min="10342" max="10347" width="16.125" style="263" hidden="1"/>
    <col min="10348" max="10348" width="6.125" style="263" hidden="1"/>
    <col min="10349" max="10349" width="3" style="263" hidden="1"/>
    <col min="10350" max="10589" width="8.625" style="263" hidden="1"/>
    <col min="10590" max="10595" width="14.875" style="263" hidden="1"/>
    <col min="10596" max="10597" width="15.875" style="263" hidden="1"/>
    <col min="10598" max="10603" width="16.125" style="263" hidden="1"/>
    <col min="10604" max="10604" width="6.125" style="263" hidden="1"/>
    <col min="10605" max="10605" width="3" style="263" hidden="1"/>
    <col min="10606" max="10845" width="8.625" style="263" hidden="1"/>
    <col min="10846" max="10851" width="14.875" style="263" hidden="1"/>
    <col min="10852" max="10853" width="15.875" style="263" hidden="1"/>
    <col min="10854" max="10859" width="16.125" style="263" hidden="1"/>
    <col min="10860" max="10860" width="6.125" style="263" hidden="1"/>
    <col min="10861" max="10861" width="3" style="263" hidden="1"/>
    <col min="10862" max="11101" width="8.625" style="263" hidden="1"/>
    <col min="11102" max="11107" width="14.875" style="263" hidden="1"/>
    <col min="11108" max="11109" width="15.875" style="263" hidden="1"/>
    <col min="11110" max="11115" width="16.125" style="263" hidden="1"/>
    <col min="11116" max="11116" width="6.125" style="263" hidden="1"/>
    <col min="11117" max="11117" width="3" style="263" hidden="1"/>
    <col min="11118" max="11357" width="8.625" style="263" hidden="1"/>
    <col min="11358" max="11363" width="14.875" style="263" hidden="1"/>
    <col min="11364" max="11365" width="15.875" style="263" hidden="1"/>
    <col min="11366" max="11371" width="16.125" style="263" hidden="1"/>
    <col min="11372" max="11372" width="6.125" style="263" hidden="1"/>
    <col min="11373" max="11373" width="3" style="263" hidden="1"/>
    <col min="11374" max="11613" width="8.625" style="263" hidden="1"/>
    <col min="11614" max="11619" width="14.875" style="263" hidden="1"/>
    <col min="11620" max="11621" width="15.875" style="263" hidden="1"/>
    <col min="11622" max="11627" width="16.125" style="263" hidden="1"/>
    <col min="11628" max="11628" width="6.125" style="263" hidden="1"/>
    <col min="11629" max="11629" width="3" style="263" hidden="1"/>
    <col min="11630" max="11869" width="8.625" style="263" hidden="1"/>
    <col min="11870" max="11875" width="14.875" style="263" hidden="1"/>
    <col min="11876" max="11877" width="15.875" style="263" hidden="1"/>
    <col min="11878" max="11883" width="16.125" style="263" hidden="1"/>
    <col min="11884" max="11884" width="6.125" style="263" hidden="1"/>
    <col min="11885" max="11885" width="3" style="263" hidden="1"/>
    <col min="11886" max="12125" width="8.625" style="263" hidden="1"/>
    <col min="12126" max="12131" width="14.875" style="263" hidden="1"/>
    <col min="12132" max="12133" width="15.875" style="263" hidden="1"/>
    <col min="12134" max="12139" width="16.125" style="263" hidden="1"/>
    <col min="12140" max="12140" width="6.125" style="263" hidden="1"/>
    <col min="12141" max="12141" width="3" style="263" hidden="1"/>
    <col min="12142" max="12381" width="8.625" style="263" hidden="1"/>
    <col min="12382" max="12387" width="14.875" style="263" hidden="1"/>
    <col min="12388" max="12389" width="15.875" style="263" hidden="1"/>
    <col min="12390" max="12395" width="16.125" style="263" hidden="1"/>
    <col min="12396" max="12396" width="6.125" style="263" hidden="1"/>
    <col min="12397" max="12397" width="3" style="263" hidden="1"/>
    <col min="12398" max="12637" width="8.625" style="263" hidden="1"/>
    <col min="12638" max="12643" width="14.875" style="263" hidden="1"/>
    <col min="12644" max="12645" width="15.875" style="263" hidden="1"/>
    <col min="12646" max="12651" width="16.125" style="263" hidden="1"/>
    <col min="12652" max="12652" width="6.125" style="263" hidden="1"/>
    <col min="12653" max="12653" width="3" style="263" hidden="1"/>
    <col min="12654" max="12893" width="8.625" style="263" hidden="1"/>
    <col min="12894" max="12899" width="14.875" style="263" hidden="1"/>
    <col min="12900" max="12901" width="15.875" style="263" hidden="1"/>
    <col min="12902" max="12907" width="16.125" style="263" hidden="1"/>
    <col min="12908" max="12908" width="6.125" style="263" hidden="1"/>
    <col min="12909" max="12909" width="3" style="263" hidden="1"/>
    <col min="12910" max="13149" width="8.625" style="263" hidden="1"/>
    <col min="13150" max="13155" width="14.875" style="263" hidden="1"/>
    <col min="13156" max="13157" width="15.875" style="263" hidden="1"/>
    <col min="13158" max="13163" width="16.125" style="263" hidden="1"/>
    <col min="13164" max="13164" width="6.125" style="263" hidden="1"/>
    <col min="13165" max="13165" width="3" style="263" hidden="1"/>
    <col min="13166" max="13405" width="8.625" style="263" hidden="1"/>
    <col min="13406" max="13411" width="14.875" style="263" hidden="1"/>
    <col min="13412" max="13413" width="15.875" style="263" hidden="1"/>
    <col min="13414" max="13419" width="16.125" style="263" hidden="1"/>
    <col min="13420" max="13420" width="6.125" style="263" hidden="1"/>
    <col min="13421" max="13421" width="3" style="263" hidden="1"/>
    <col min="13422" max="13661" width="8.625" style="263" hidden="1"/>
    <col min="13662" max="13667" width="14.875" style="263" hidden="1"/>
    <col min="13668" max="13669" width="15.875" style="263" hidden="1"/>
    <col min="13670" max="13675" width="16.125" style="263" hidden="1"/>
    <col min="13676" max="13676" width="6.125" style="263" hidden="1"/>
    <col min="13677" max="13677" width="3" style="263" hidden="1"/>
    <col min="13678" max="13917" width="8.625" style="263" hidden="1"/>
    <col min="13918" max="13923" width="14.875" style="263" hidden="1"/>
    <col min="13924" max="13925" width="15.875" style="263" hidden="1"/>
    <col min="13926" max="13931" width="16.125" style="263" hidden="1"/>
    <col min="13932" max="13932" width="6.125" style="263" hidden="1"/>
    <col min="13933" max="13933" width="3" style="263" hidden="1"/>
    <col min="13934" max="14173" width="8.625" style="263" hidden="1"/>
    <col min="14174" max="14179" width="14.875" style="263" hidden="1"/>
    <col min="14180" max="14181" width="15.875" style="263" hidden="1"/>
    <col min="14182" max="14187" width="16.125" style="263" hidden="1"/>
    <col min="14188" max="14188" width="6.125" style="263" hidden="1"/>
    <col min="14189" max="14189" width="3" style="263" hidden="1"/>
    <col min="14190" max="14429" width="8.625" style="263" hidden="1"/>
    <col min="14430" max="14435" width="14.875" style="263" hidden="1"/>
    <col min="14436" max="14437" width="15.875" style="263" hidden="1"/>
    <col min="14438" max="14443" width="16.125" style="263" hidden="1"/>
    <col min="14444" max="14444" width="6.125" style="263" hidden="1"/>
    <col min="14445" max="14445" width="3" style="263" hidden="1"/>
    <col min="14446" max="14685" width="8.625" style="263" hidden="1"/>
    <col min="14686" max="14691" width="14.875" style="263" hidden="1"/>
    <col min="14692" max="14693" width="15.875" style="263" hidden="1"/>
    <col min="14694" max="14699" width="16.125" style="263" hidden="1"/>
    <col min="14700" max="14700" width="6.125" style="263" hidden="1"/>
    <col min="14701" max="14701" width="3" style="263" hidden="1"/>
    <col min="14702" max="14941" width="8.625" style="263" hidden="1"/>
    <col min="14942" max="14947" width="14.875" style="263" hidden="1"/>
    <col min="14948" max="14949" width="15.875" style="263" hidden="1"/>
    <col min="14950" max="14955" width="16.125" style="263" hidden="1"/>
    <col min="14956" max="14956" width="6.125" style="263" hidden="1"/>
    <col min="14957" max="14957" width="3" style="263" hidden="1"/>
    <col min="14958" max="15197" width="8.625" style="263" hidden="1"/>
    <col min="15198" max="15203" width="14.875" style="263" hidden="1"/>
    <col min="15204" max="15205" width="15.875" style="263" hidden="1"/>
    <col min="15206" max="15211" width="16.125" style="263" hidden="1"/>
    <col min="15212" max="15212" width="6.125" style="263" hidden="1"/>
    <col min="15213" max="15213" width="3" style="263" hidden="1"/>
    <col min="15214" max="15453" width="8.625" style="263" hidden="1"/>
    <col min="15454" max="15459" width="14.875" style="263" hidden="1"/>
    <col min="15460" max="15461" width="15.875" style="263" hidden="1"/>
    <col min="15462" max="15467" width="16.125" style="263" hidden="1"/>
    <col min="15468" max="15468" width="6.125" style="263" hidden="1"/>
    <col min="15469" max="15469" width="3" style="263" hidden="1"/>
    <col min="15470" max="15709" width="8.625" style="263" hidden="1"/>
    <col min="15710" max="15715" width="14.875" style="263" hidden="1"/>
    <col min="15716" max="15717" width="15.875" style="263" hidden="1"/>
    <col min="15718" max="15723" width="16.125" style="263" hidden="1"/>
    <col min="15724" max="15724" width="6.125" style="263" hidden="1"/>
    <col min="15725" max="15725" width="3" style="263" hidden="1"/>
    <col min="15726" max="15965" width="8.625" style="263" hidden="1"/>
    <col min="15966" max="15971" width="14.875" style="263" hidden="1"/>
    <col min="15972" max="15973" width="15.875" style="263" hidden="1"/>
    <col min="15974" max="15979" width="16.125" style="263" hidden="1"/>
    <col min="15980" max="15980" width="6.125" style="263" hidden="1"/>
    <col min="15981" max="15981" width="3" style="263" hidden="1"/>
    <col min="15982" max="16221" width="8.625" style="263" hidden="1"/>
    <col min="16222" max="16227" width="14.875" style="263" hidden="1"/>
    <col min="16228" max="16229" width="15.875" style="263" hidden="1"/>
    <col min="16230" max="16235" width="16.125" style="263" hidden="1"/>
    <col min="16236" max="16236" width="6.125" style="263" hidden="1"/>
    <col min="16237" max="16237" width="3" style="263" hidden="1"/>
    <col min="16238" max="16384" width="8.625" style="263" hidden="1"/>
  </cols>
  <sheetData>
    <row r="1" spans="1:143" ht="42.75" customHeight="1">
      <c r="A1" s="350"/>
      <c r="B1" s="351"/>
      <c r="DD1" s="263"/>
      <c r="DE1" s="263"/>
    </row>
    <row r="2" spans="1:143" ht="25.5" customHeight="1">
      <c r="A2" s="352"/>
      <c r="C2" s="352"/>
      <c r="O2" s="352"/>
      <c r="P2" s="352"/>
      <c r="Q2" s="352"/>
      <c r="R2" s="352"/>
      <c r="S2" s="352"/>
      <c r="T2" s="352"/>
      <c r="U2" s="352"/>
      <c r="V2" s="352"/>
      <c r="W2" s="352"/>
      <c r="X2" s="352"/>
      <c r="Y2" s="352"/>
      <c r="Z2" s="352"/>
      <c r="AA2" s="352"/>
      <c r="AB2" s="352"/>
      <c r="AC2" s="352"/>
      <c r="AD2" s="352"/>
      <c r="AE2" s="352"/>
      <c r="AF2" s="352"/>
      <c r="AG2" s="352"/>
      <c r="AH2" s="352"/>
      <c r="AI2" s="352"/>
      <c r="AU2" s="352"/>
      <c r="BG2" s="352"/>
      <c r="BS2" s="352"/>
      <c r="CE2" s="352"/>
      <c r="CQ2" s="352"/>
      <c r="DD2" s="263"/>
      <c r="DE2" s="263"/>
    </row>
    <row r="3" spans="1:143" ht="25.5" customHeight="1">
      <c r="A3" s="352"/>
      <c r="C3" s="352"/>
      <c r="O3" s="352"/>
      <c r="P3" s="352"/>
      <c r="Q3" s="352"/>
      <c r="R3" s="352"/>
      <c r="S3" s="352"/>
      <c r="T3" s="352"/>
      <c r="U3" s="352"/>
      <c r="V3" s="352"/>
      <c r="W3" s="352"/>
      <c r="X3" s="352"/>
      <c r="Y3" s="352"/>
      <c r="Z3" s="352"/>
      <c r="AA3" s="352"/>
      <c r="AB3" s="352"/>
      <c r="AC3" s="352"/>
      <c r="AD3" s="352"/>
      <c r="AE3" s="352"/>
      <c r="AF3" s="352"/>
      <c r="AG3" s="352"/>
      <c r="AH3" s="352"/>
      <c r="AI3" s="352"/>
      <c r="AU3" s="352"/>
      <c r="BG3" s="352"/>
      <c r="BS3" s="352"/>
      <c r="CE3" s="352"/>
      <c r="CQ3" s="352"/>
      <c r="DD3" s="263"/>
      <c r="DE3" s="263"/>
    </row>
    <row r="4" spans="1:143" s="261" customFormat="1">
      <c r="A4" s="35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52"/>
      <c r="CD4" s="352"/>
      <c r="CE4" s="352"/>
      <c r="CF4" s="352"/>
      <c r="CG4" s="352"/>
      <c r="CH4" s="352"/>
      <c r="CI4" s="352"/>
      <c r="CJ4" s="352"/>
      <c r="CK4" s="352"/>
      <c r="CL4" s="352"/>
      <c r="CM4" s="352"/>
      <c r="CN4" s="352"/>
      <c r="CO4" s="352"/>
      <c r="CP4" s="352"/>
      <c r="CQ4" s="352"/>
      <c r="CR4" s="352"/>
      <c r="CS4" s="352"/>
      <c r="CT4" s="352"/>
      <c r="CU4" s="352"/>
      <c r="CV4" s="352"/>
      <c r="CW4" s="352"/>
      <c r="CX4" s="352"/>
      <c r="CY4" s="352"/>
      <c r="CZ4" s="352"/>
      <c r="DA4" s="352"/>
      <c r="DB4" s="352"/>
      <c r="DC4" s="352"/>
      <c r="DD4" s="352"/>
      <c r="DE4" s="352"/>
      <c r="DF4" s="262"/>
      <c r="DG4" s="262"/>
      <c r="DH4" s="262"/>
      <c r="DI4" s="262"/>
      <c r="DJ4" s="262"/>
      <c r="DK4" s="262"/>
      <c r="DL4" s="262"/>
      <c r="DM4" s="262"/>
      <c r="DN4" s="262"/>
      <c r="DO4" s="262"/>
      <c r="DP4" s="262"/>
      <c r="DQ4" s="262"/>
      <c r="DR4" s="262"/>
      <c r="DS4" s="262"/>
      <c r="DT4" s="262"/>
      <c r="DU4" s="262"/>
      <c r="DV4" s="262"/>
      <c r="DW4" s="262"/>
    </row>
    <row r="5" spans="1:143" s="261" customFormat="1">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352"/>
      <c r="BX5" s="352"/>
      <c r="BY5" s="352"/>
      <c r="BZ5" s="352"/>
      <c r="CA5" s="352"/>
      <c r="CB5" s="352"/>
      <c r="CC5" s="352"/>
      <c r="CD5" s="352"/>
      <c r="CE5" s="352"/>
      <c r="CF5" s="352"/>
      <c r="CG5" s="352"/>
      <c r="CH5" s="352"/>
      <c r="CI5" s="352"/>
      <c r="CJ5" s="352"/>
      <c r="CK5" s="352"/>
      <c r="CL5" s="352"/>
      <c r="CM5" s="352"/>
      <c r="CN5" s="352"/>
      <c r="CO5" s="352"/>
      <c r="CP5" s="352"/>
      <c r="CQ5" s="352"/>
      <c r="CR5" s="352"/>
      <c r="CS5" s="352"/>
      <c r="CT5" s="352"/>
      <c r="CU5" s="352"/>
      <c r="CV5" s="352"/>
      <c r="CW5" s="352"/>
      <c r="CX5" s="352"/>
      <c r="CY5" s="352"/>
      <c r="CZ5" s="352"/>
      <c r="DA5" s="352"/>
      <c r="DB5" s="352"/>
      <c r="DC5" s="352"/>
      <c r="DD5" s="352"/>
      <c r="DE5" s="352"/>
      <c r="DF5" s="262"/>
      <c r="DG5" s="262"/>
      <c r="DH5" s="262"/>
      <c r="DI5" s="262"/>
      <c r="DJ5" s="262"/>
      <c r="DK5" s="262"/>
      <c r="DL5" s="262"/>
      <c r="DM5" s="262"/>
      <c r="DN5" s="262"/>
      <c r="DO5" s="262"/>
      <c r="DP5" s="262"/>
      <c r="DQ5" s="262"/>
      <c r="DR5" s="262"/>
      <c r="DS5" s="262"/>
      <c r="DT5" s="262"/>
      <c r="DU5" s="262"/>
      <c r="DV5" s="262"/>
      <c r="DW5" s="262"/>
    </row>
    <row r="6" spans="1:143" s="261" customFormat="1">
      <c r="A6" s="352"/>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352"/>
      <c r="BS6" s="352"/>
      <c r="BT6" s="352"/>
      <c r="BU6" s="352"/>
      <c r="BV6" s="352"/>
      <c r="BW6" s="352"/>
      <c r="BX6" s="352"/>
      <c r="BY6" s="352"/>
      <c r="BZ6" s="352"/>
      <c r="CA6" s="352"/>
      <c r="CB6" s="352"/>
      <c r="CC6" s="352"/>
      <c r="CD6" s="352"/>
      <c r="CE6" s="352"/>
      <c r="CF6" s="352"/>
      <c r="CG6" s="352"/>
      <c r="CH6" s="352"/>
      <c r="CI6" s="352"/>
      <c r="CJ6" s="352"/>
      <c r="CK6" s="352"/>
      <c r="CL6" s="352"/>
      <c r="CM6" s="352"/>
      <c r="CN6" s="352"/>
      <c r="CO6" s="352"/>
      <c r="CP6" s="352"/>
      <c r="CQ6" s="352"/>
      <c r="CR6" s="352"/>
      <c r="CS6" s="352"/>
      <c r="CT6" s="352"/>
      <c r="CU6" s="352"/>
      <c r="CV6" s="352"/>
      <c r="CW6" s="352"/>
      <c r="CX6" s="352"/>
      <c r="CY6" s="352"/>
      <c r="CZ6" s="352"/>
      <c r="DA6" s="352"/>
      <c r="DB6" s="352"/>
      <c r="DC6" s="352"/>
      <c r="DD6" s="352"/>
      <c r="DE6" s="352"/>
      <c r="DF6" s="262"/>
      <c r="DG6" s="262"/>
      <c r="DH6" s="262"/>
      <c r="DI6" s="262"/>
      <c r="DJ6" s="262"/>
      <c r="DK6" s="262"/>
      <c r="DL6" s="262"/>
      <c r="DM6" s="262"/>
      <c r="DN6" s="262"/>
      <c r="DO6" s="262"/>
      <c r="DP6" s="262"/>
      <c r="DQ6" s="262"/>
      <c r="DR6" s="262"/>
      <c r="DS6" s="262"/>
      <c r="DT6" s="262"/>
      <c r="DU6" s="262"/>
      <c r="DV6" s="262"/>
      <c r="DW6" s="262"/>
    </row>
    <row r="7" spans="1:143" s="261" customFormat="1">
      <c r="A7" s="352"/>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c r="BW7" s="352"/>
      <c r="BX7" s="352"/>
      <c r="BY7" s="352"/>
      <c r="BZ7" s="352"/>
      <c r="CA7" s="352"/>
      <c r="CB7" s="352"/>
      <c r="CC7" s="352"/>
      <c r="CD7" s="352"/>
      <c r="CE7" s="352"/>
      <c r="CF7" s="352"/>
      <c r="CG7" s="352"/>
      <c r="CH7" s="352"/>
      <c r="CI7" s="352"/>
      <c r="CJ7" s="352"/>
      <c r="CK7" s="352"/>
      <c r="CL7" s="352"/>
      <c r="CM7" s="352"/>
      <c r="CN7" s="352"/>
      <c r="CO7" s="352"/>
      <c r="CP7" s="352"/>
      <c r="CQ7" s="352"/>
      <c r="CR7" s="352"/>
      <c r="CS7" s="352"/>
      <c r="CT7" s="352"/>
      <c r="CU7" s="352"/>
      <c r="CV7" s="352"/>
      <c r="CW7" s="352"/>
      <c r="CX7" s="352"/>
      <c r="CY7" s="352"/>
      <c r="CZ7" s="352"/>
      <c r="DA7" s="352"/>
      <c r="DB7" s="352"/>
      <c r="DC7" s="352"/>
      <c r="DD7" s="352"/>
      <c r="DE7" s="352"/>
      <c r="DF7" s="262"/>
      <c r="DG7" s="262"/>
      <c r="DH7" s="262"/>
      <c r="DI7" s="262"/>
      <c r="DJ7" s="262"/>
      <c r="DK7" s="262"/>
      <c r="DL7" s="262"/>
      <c r="DM7" s="262"/>
      <c r="DN7" s="262"/>
      <c r="DO7" s="262"/>
      <c r="DP7" s="262"/>
      <c r="DQ7" s="262"/>
      <c r="DR7" s="262"/>
      <c r="DS7" s="262"/>
      <c r="DT7" s="262"/>
      <c r="DU7" s="262"/>
      <c r="DV7" s="262"/>
      <c r="DW7" s="262"/>
    </row>
    <row r="8" spans="1:143" s="261" customFormat="1">
      <c r="A8" s="352"/>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352"/>
      <c r="BX8" s="352"/>
      <c r="BY8" s="352"/>
      <c r="BZ8" s="352"/>
      <c r="CA8" s="352"/>
      <c r="CB8" s="352"/>
      <c r="CC8" s="352"/>
      <c r="CD8" s="352"/>
      <c r="CE8" s="352"/>
      <c r="CF8" s="352"/>
      <c r="CG8" s="352"/>
      <c r="CH8" s="352"/>
      <c r="CI8" s="352"/>
      <c r="CJ8" s="352"/>
      <c r="CK8" s="352"/>
      <c r="CL8" s="352"/>
      <c r="CM8" s="352"/>
      <c r="CN8" s="352"/>
      <c r="CO8" s="352"/>
      <c r="CP8" s="352"/>
      <c r="CQ8" s="352"/>
      <c r="CR8" s="352"/>
      <c r="CS8" s="352"/>
      <c r="CT8" s="352"/>
      <c r="CU8" s="352"/>
      <c r="CV8" s="352"/>
      <c r="CW8" s="352"/>
      <c r="CX8" s="352"/>
      <c r="CY8" s="352"/>
      <c r="CZ8" s="352"/>
      <c r="DA8" s="352"/>
      <c r="DB8" s="352"/>
      <c r="DC8" s="352"/>
      <c r="DD8" s="352"/>
      <c r="DE8" s="352"/>
      <c r="DF8" s="262"/>
      <c r="DG8" s="262"/>
      <c r="DH8" s="262"/>
      <c r="DI8" s="262"/>
      <c r="DJ8" s="262"/>
      <c r="DK8" s="262"/>
      <c r="DL8" s="262"/>
      <c r="DM8" s="262"/>
      <c r="DN8" s="262"/>
      <c r="DO8" s="262"/>
      <c r="DP8" s="262"/>
      <c r="DQ8" s="262"/>
      <c r="DR8" s="262"/>
      <c r="DS8" s="262"/>
      <c r="DT8" s="262"/>
      <c r="DU8" s="262"/>
      <c r="DV8" s="262"/>
      <c r="DW8" s="262"/>
    </row>
    <row r="9" spans="1:143" s="261" customFormat="1">
      <c r="A9" s="352"/>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c r="BR9" s="352"/>
      <c r="BS9" s="352"/>
      <c r="BT9" s="352"/>
      <c r="BU9" s="352"/>
      <c r="BV9" s="352"/>
      <c r="BW9" s="352"/>
      <c r="BX9" s="352"/>
      <c r="BY9" s="352"/>
      <c r="BZ9" s="352"/>
      <c r="CA9" s="352"/>
      <c r="CB9" s="352"/>
      <c r="CC9" s="352"/>
      <c r="CD9" s="352"/>
      <c r="CE9" s="352"/>
      <c r="CF9" s="352"/>
      <c r="CG9" s="352"/>
      <c r="CH9" s="352"/>
      <c r="CI9" s="352"/>
      <c r="CJ9" s="352"/>
      <c r="CK9" s="352"/>
      <c r="CL9" s="352"/>
      <c r="CM9" s="352"/>
      <c r="CN9" s="352"/>
      <c r="CO9" s="352"/>
      <c r="CP9" s="352"/>
      <c r="CQ9" s="352"/>
      <c r="CR9" s="352"/>
      <c r="CS9" s="352"/>
      <c r="CT9" s="352"/>
      <c r="CU9" s="352"/>
      <c r="CV9" s="352"/>
      <c r="CW9" s="352"/>
      <c r="CX9" s="352"/>
      <c r="CY9" s="352"/>
      <c r="CZ9" s="352"/>
      <c r="DA9" s="352"/>
      <c r="DB9" s="352"/>
      <c r="DC9" s="352"/>
      <c r="DD9" s="352"/>
      <c r="DE9" s="352"/>
      <c r="DF9" s="262"/>
      <c r="DG9" s="262"/>
      <c r="DH9" s="262"/>
      <c r="DI9" s="262"/>
      <c r="DJ9" s="262"/>
      <c r="DK9" s="262"/>
      <c r="DL9" s="262"/>
      <c r="DM9" s="262"/>
      <c r="DN9" s="262"/>
      <c r="DO9" s="262"/>
      <c r="DP9" s="262"/>
      <c r="DQ9" s="262"/>
      <c r="DR9" s="262"/>
      <c r="DS9" s="262"/>
      <c r="DT9" s="262"/>
      <c r="DU9" s="262"/>
      <c r="DV9" s="262"/>
      <c r="DW9" s="262"/>
    </row>
    <row r="10" spans="1:143" s="261" customFormat="1">
      <c r="A10" s="352"/>
      <c r="B10" s="352"/>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c r="BQ10" s="352"/>
      <c r="BR10" s="352"/>
      <c r="BS10" s="352"/>
      <c r="BT10" s="352"/>
      <c r="BU10" s="352"/>
      <c r="BV10" s="352"/>
      <c r="BW10" s="352"/>
      <c r="BX10" s="352"/>
      <c r="BY10" s="352"/>
      <c r="BZ10" s="352"/>
      <c r="CA10" s="352"/>
      <c r="CB10" s="352"/>
      <c r="CC10" s="352"/>
      <c r="CD10" s="352"/>
      <c r="CE10" s="352"/>
      <c r="CF10" s="352"/>
      <c r="CG10" s="352"/>
      <c r="CH10" s="352"/>
      <c r="CI10" s="352"/>
      <c r="CJ10" s="352"/>
      <c r="CK10" s="352"/>
      <c r="CL10" s="352"/>
      <c r="CM10" s="352"/>
      <c r="CN10" s="352"/>
      <c r="CO10" s="352"/>
      <c r="CP10" s="352"/>
      <c r="CQ10" s="352"/>
      <c r="CR10" s="352"/>
      <c r="CS10" s="352"/>
      <c r="CT10" s="352"/>
      <c r="CU10" s="352"/>
      <c r="CV10" s="352"/>
      <c r="CW10" s="352"/>
      <c r="CX10" s="352"/>
      <c r="CY10" s="352"/>
      <c r="CZ10" s="352"/>
      <c r="DA10" s="352"/>
      <c r="DB10" s="352"/>
      <c r="DC10" s="352"/>
      <c r="DD10" s="352"/>
      <c r="DE10" s="352"/>
      <c r="DF10" s="262"/>
      <c r="DG10" s="262"/>
      <c r="DH10" s="262"/>
      <c r="DI10" s="262"/>
      <c r="DJ10" s="262"/>
      <c r="DK10" s="262"/>
      <c r="DL10" s="262"/>
      <c r="DM10" s="262"/>
      <c r="DN10" s="262"/>
      <c r="DO10" s="262"/>
      <c r="DP10" s="262"/>
      <c r="DQ10" s="262"/>
      <c r="DR10" s="262"/>
      <c r="DS10" s="262"/>
      <c r="DT10" s="262"/>
      <c r="DU10" s="262"/>
      <c r="DV10" s="262"/>
      <c r="DW10" s="262"/>
      <c r="EM10" s="261" t="s">
        <v>623</v>
      </c>
    </row>
    <row r="11" spans="1:143" s="261" customFormat="1">
      <c r="A11" s="352"/>
      <c r="B11" s="352"/>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2"/>
      <c r="BR11" s="352"/>
      <c r="BS11" s="352"/>
      <c r="BT11" s="352"/>
      <c r="BU11" s="352"/>
      <c r="BV11" s="352"/>
      <c r="BW11" s="352"/>
      <c r="BX11" s="352"/>
      <c r="BY11" s="352"/>
      <c r="BZ11" s="352"/>
      <c r="CA11" s="352"/>
      <c r="CB11" s="352"/>
      <c r="CC11" s="352"/>
      <c r="CD11" s="352"/>
      <c r="CE11" s="352"/>
      <c r="CF11" s="352"/>
      <c r="CG11" s="352"/>
      <c r="CH11" s="352"/>
      <c r="CI11" s="352"/>
      <c r="CJ11" s="352"/>
      <c r="CK11" s="352"/>
      <c r="CL11" s="352"/>
      <c r="CM11" s="352"/>
      <c r="CN11" s="352"/>
      <c r="CO11" s="352"/>
      <c r="CP11" s="352"/>
      <c r="CQ11" s="352"/>
      <c r="CR11" s="352"/>
      <c r="CS11" s="352"/>
      <c r="CT11" s="352"/>
      <c r="CU11" s="352"/>
      <c r="CV11" s="352"/>
      <c r="CW11" s="352"/>
      <c r="CX11" s="352"/>
      <c r="CY11" s="352"/>
      <c r="CZ11" s="352"/>
      <c r="DA11" s="352"/>
      <c r="DB11" s="352"/>
      <c r="DC11" s="352"/>
      <c r="DD11" s="352"/>
      <c r="DE11" s="352"/>
      <c r="DF11" s="262"/>
      <c r="DG11" s="262"/>
      <c r="DH11" s="262"/>
      <c r="DI11" s="262"/>
      <c r="DJ11" s="262"/>
      <c r="DK11" s="262"/>
      <c r="DL11" s="262"/>
      <c r="DM11" s="262"/>
      <c r="DN11" s="262"/>
      <c r="DO11" s="262"/>
      <c r="DP11" s="262"/>
      <c r="DQ11" s="262"/>
      <c r="DR11" s="262"/>
      <c r="DS11" s="262"/>
      <c r="DT11" s="262"/>
      <c r="DU11" s="262"/>
      <c r="DV11" s="262"/>
      <c r="DW11" s="262"/>
    </row>
    <row r="12" spans="1:143" s="261" customFormat="1">
      <c r="A12" s="352"/>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2"/>
      <c r="BT12" s="352"/>
      <c r="BU12" s="352"/>
      <c r="BV12" s="352"/>
      <c r="BW12" s="352"/>
      <c r="BX12" s="352"/>
      <c r="BY12" s="352"/>
      <c r="BZ12" s="352"/>
      <c r="CA12" s="352"/>
      <c r="CB12" s="352"/>
      <c r="CC12" s="352"/>
      <c r="CD12" s="352"/>
      <c r="CE12" s="352"/>
      <c r="CF12" s="352"/>
      <c r="CG12" s="352"/>
      <c r="CH12" s="352"/>
      <c r="CI12" s="352"/>
      <c r="CJ12" s="352"/>
      <c r="CK12" s="352"/>
      <c r="CL12" s="352"/>
      <c r="CM12" s="352"/>
      <c r="CN12" s="352"/>
      <c r="CO12" s="352"/>
      <c r="CP12" s="352"/>
      <c r="CQ12" s="352"/>
      <c r="CR12" s="352"/>
      <c r="CS12" s="352"/>
      <c r="CT12" s="352"/>
      <c r="CU12" s="352"/>
      <c r="CV12" s="352"/>
      <c r="CW12" s="352"/>
      <c r="CX12" s="352"/>
      <c r="CY12" s="352"/>
      <c r="CZ12" s="352"/>
      <c r="DA12" s="352"/>
      <c r="DB12" s="352"/>
      <c r="DC12" s="352"/>
      <c r="DD12" s="352"/>
      <c r="DE12" s="352"/>
      <c r="DF12" s="262"/>
      <c r="DG12" s="262"/>
      <c r="DH12" s="262"/>
      <c r="DI12" s="262"/>
      <c r="DJ12" s="262"/>
      <c r="DK12" s="262"/>
      <c r="DL12" s="262"/>
      <c r="DM12" s="262"/>
      <c r="DN12" s="262"/>
      <c r="DO12" s="262"/>
      <c r="DP12" s="262"/>
      <c r="DQ12" s="262"/>
      <c r="DR12" s="262"/>
      <c r="DS12" s="262"/>
      <c r="DT12" s="262"/>
      <c r="DU12" s="262"/>
      <c r="DV12" s="262"/>
      <c r="DW12" s="262"/>
      <c r="EM12" s="261" t="s">
        <v>623</v>
      </c>
    </row>
    <row r="13" spans="1:143" s="261" customFormat="1">
      <c r="A13" s="352"/>
      <c r="B13" s="352"/>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52"/>
      <c r="BU13" s="352"/>
      <c r="BV13" s="352"/>
      <c r="BW13" s="352"/>
      <c r="BX13" s="352"/>
      <c r="BY13" s="352"/>
      <c r="BZ13" s="352"/>
      <c r="CA13" s="352"/>
      <c r="CB13" s="352"/>
      <c r="CC13" s="352"/>
      <c r="CD13" s="352"/>
      <c r="CE13" s="352"/>
      <c r="CF13" s="352"/>
      <c r="CG13" s="352"/>
      <c r="CH13" s="352"/>
      <c r="CI13" s="352"/>
      <c r="CJ13" s="352"/>
      <c r="CK13" s="352"/>
      <c r="CL13" s="352"/>
      <c r="CM13" s="352"/>
      <c r="CN13" s="352"/>
      <c r="CO13" s="352"/>
      <c r="CP13" s="352"/>
      <c r="CQ13" s="352"/>
      <c r="CR13" s="352"/>
      <c r="CS13" s="352"/>
      <c r="CT13" s="352"/>
      <c r="CU13" s="352"/>
      <c r="CV13" s="352"/>
      <c r="CW13" s="352"/>
      <c r="CX13" s="352"/>
      <c r="CY13" s="352"/>
      <c r="CZ13" s="352"/>
      <c r="DA13" s="352"/>
      <c r="DB13" s="352"/>
      <c r="DC13" s="352"/>
      <c r="DD13" s="352"/>
      <c r="DE13" s="352"/>
      <c r="DF13" s="262"/>
      <c r="DG13" s="262"/>
      <c r="DH13" s="262"/>
      <c r="DI13" s="262"/>
      <c r="DJ13" s="262"/>
      <c r="DK13" s="262"/>
      <c r="DL13" s="262"/>
      <c r="DM13" s="262"/>
      <c r="DN13" s="262"/>
      <c r="DO13" s="262"/>
      <c r="DP13" s="262"/>
      <c r="DQ13" s="262"/>
      <c r="DR13" s="262"/>
      <c r="DS13" s="262"/>
      <c r="DT13" s="262"/>
      <c r="DU13" s="262"/>
      <c r="DV13" s="262"/>
      <c r="DW13" s="262"/>
    </row>
    <row r="14" spans="1:143" s="261" customFormat="1">
      <c r="A14" s="352"/>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2"/>
      <c r="CO14" s="352"/>
      <c r="CP14" s="352"/>
      <c r="CQ14" s="352"/>
      <c r="CR14" s="352"/>
      <c r="CS14" s="352"/>
      <c r="CT14" s="352"/>
      <c r="CU14" s="352"/>
      <c r="CV14" s="352"/>
      <c r="CW14" s="352"/>
      <c r="CX14" s="352"/>
      <c r="CY14" s="352"/>
      <c r="CZ14" s="352"/>
      <c r="DA14" s="352"/>
      <c r="DB14" s="352"/>
      <c r="DC14" s="352"/>
      <c r="DD14" s="352"/>
      <c r="DE14" s="352"/>
      <c r="DF14" s="262"/>
      <c r="DG14" s="262"/>
      <c r="DH14" s="262"/>
      <c r="DI14" s="262"/>
      <c r="DJ14" s="262"/>
      <c r="DK14" s="262"/>
      <c r="DL14" s="262"/>
      <c r="DM14" s="262"/>
      <c r="DN14" s="262"/>
      <c r="DO14" s="262"/>
      <c r="DP14" s="262"/>
      <c r="DQ14" s="262"/>
      <c r="DR14" s="262"/>
      <c r="DS14" s="262"/>
      <c r="DT14" s="262"/>
      <c r="DU14" s="262"/>
      <c r="DV14" s="262"/>
      <c r="DW14" s="262"/>
    </row>
    <row r="15" spans="1:143" s="261" customFormat="1">
      <c r="A15" s="263"/>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2"/>
      <c r="CO15" s="352"/>
      <c r="CP15" s="352"/>
      <c r="CQ15" s="352"/>
      <c r="CR15" s="352"/>
      <c r="CS15" s="352"/>
      <c r="CT15" s="352"/>
      <c r="CU15" s="352"/>
      <c r="CV15" s="352"/>
      <c r="CW15" s="352"/>
      <c r="CX15" s="352"/>
      <c r="CY15" s="352"/>
      <c r="CZ15" s="352"/>
      <c r="DA15" s="352"/>
      <c r="DB15" s="352"/>
      <c r="DC15" s="352"/>
      <c r="DD15" s="352"/>
      <c r="DE15" s="352"/>
      <c r="DF15" s="262"/>
      <c r="DG15" s="262"/>
      <c r="DH15" s="262"/>
      <c r="DI15" s="262"/>
      <c r="DJ15" s="262"/>
      <c r="DK15" s="262"/>
      <c r="DL15" s="262"/>
      <c r="DM15" s="262"/>
      <c r="DN15" s="262"/>
      <c r="DO15" s="262"/>
      <c r="DP15" s="262"/>
      <c r="DQ15" s="262"/>
      <c r="DR15" s="262"/>
      <c r="DS15" s="262"/>
      <c r="DT15" s="262"/>
      <c r="DU15" s="262"/>
      <c r="DV15" s="262"/>
      <c r="DW15" s="262"/>
    </row>
    <row r="16" spans="1:143" s="261" customFormat="1">
      <c r="A16" s="263"/>
      <c r="B16" s="352"/>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52"/>
      <c r="BV16" s="352"/>
      <c r="BW16" s="352"/>
      <c r="BX16" s="352"/>
      <c r="BY16" s="352"/>
      <c r="BZ16" s="352"/>
      <c r="CA16" s="352"/>
      <c r="CB16" s="352"/>
      <c r="CC16" s="352"/>
      <c r="CD16" s="352"/>
      <c r="CE16" s="352"/>
      <c r="CF16" s="352"/>
      <c r="CG16" s="352"/>
      <c r="CH16" s="352"/>
      <c r="CI16" s="352"/>
      <c r="CJ16" s="352"/>
      <c r="CK16" s="352"/>
      <c r="CL16" s="352"/>
      <c r="CM16" s="352"/>
      <c r="CN16" s="352"/>
      <c r="CO16" s="352"/>
      <c r="CP16" s="352"/>
      <c r="CQ16" s="352"/>
      <c r="CR16" s="352"/>
      <c r="CS16" s="352"/>
      <c r="CT16" s="352"/>
      <c r="CU16" s="352"/>
      <c r="CV16" s="352"/>
      <c r="CW16" s="352"/>
      <c r="CX16" s="352"/>
      <c r="CY16" s="352"/>
      <c r="CZ16" s="352"/>
      <c r="DA16" s="352"/>
      <c r="DB16" s="352"/>
      <c r="DC16" s="352"/>
      <c r="DD16" s="352"/>
      <c r="DE16" s="352"/>
      <c r="DF16" s="262"/>
      <c r="DG16" s="262"/>
      <c r="DH16" s="262"/>
      <c r="DI16" s="262"/>
      <c r="DJ16" s="262"/>
      <c r="DK16" s="262"/>
      <c r="DL16" s="262"/>
      <c r="DM16" s="262"/>
      <c r="DN16" s="262"/>
      <c r="DO16" s="262"/>
      <c r="DP16" s="262"/>
      <c r="DQ16" s="262"/>
      <c r="DR16" s="262"/>
      <c r="DS16" s="262"/>
      <c r="DT16" s="262"/>
      <c r="DU16" s="262"/>
      <c r="DV16" s="262"/>
      <c r="DW16" s="262"/>
    </row>
    <row r="17" spans="1:351" s="261" customFormat="1">
      <c r="A17" s="263"/>
      <c r="B17" s="352"/>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c r="BR17" s="352"/>
      <c r="BS17" s="352"/>
      <c r="BT17" s="352"/>
      <c r="BU17" s="352"/>
      <c r="BV17" s="352"/>
      <c r="BW17" s="352"/>
      <c r="BX17" s="352"/>
      <c r="BY17" s="352"/>
      <c r="BZ17" s="352"/>
      <c r="CA17" s="352"/>
      <c r="CB17" s="352"/>
      <c r="CC17" s="352"/>
      <c r="CD17" s="352"/>
      <c r="CE17" s="352"/>
      <c r="CF17" s="352"/>
      <c r="CG17" s="352"/>
      <c r="CH17" s="352"/>
      <c r="CI17" s="352"/>
      <c r="CJ17" s="352"/>
      <c r="CK17" s="352"/>
      <c r="CL17" s="352"/>
      <c r="CM17" s="352"/>
      <c r="CN17" s="352"/>
      <c r="CO17" s="352"/>
      <c r="CP17" s="352"/>
      <c r="CQ17" s="352"/>
      <c r="CR17" s="352"/>
      <c r="CS17" s="352"/>
      <c r="CT17" s="352"/>
      <c r="CU17" s="352"/>
      <c r="CV17" s="352"/>
      <c r="CW17" s="352"/>
      <c r="CX17" s="352"/>
      <c r="CY17" s="352"/>
      <c r="CZ17" s="352"/>
      <c r="DA17" s="352"/>
      <c r="DB17" s="352"/>
      <c r="DC17" s="352"/>
      <c r="DD17" s="352"/>
      <c r="DE17" s="352"/>
      <c r="DF17" s="262"/>
      <c r="DG17" s="262"/>
      <c r="DH17" s="262"/>
      <c r="DI17" s="262"/>
      <c r="DJ17" s="262"/>
      <c r="DK17" s="262"/>
      <c r="DL17" s="262"/>
      <c r="DM17" s="262"/>
      <c r="DN17" s="262"/>
      <c r="DO17" s="262"/>
      <c r="DP17" s="262"/>
      <c r="DQ17" s="262"/>
      <c r="DR17" s="262"/>
      <c r="DS17" s="262"/>
      <c r="DT17" s="262"/>
      <c r="DU17" s="262"/>
      <c r="DV17" s="262"/>
      <c r="DW17" s="262"/>
    </row>
    <row r="18" spans="1:351" s="261" customFormat="1">
      <c r="A18" s="263"/>
      <c r="B18" s="35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2"/>
      <c r="BW18" s="352"/>
      <c r="BX18" s="352"/>
      <c r="BY18" s="352"/>
      <c r="BZ18" s="352"/>
      <c r="CA18" s="352"/>
      <c r="CB18" s="352"/>
      <c r="CC18" s="352"/>
      <c r="CD18" s="352"/>
      <c r="CE18" s="352"/>
      <c r="CF18" s="352"/>
      <c r="CG18" s="352"/>
      <c r="CH18" s="352"/>
      <c r="CI18" s="352"/>
      <c r="CJ18" s="352"/>
      <c r="CK18" s="352"/>
      <c r="CL18" s="352"/>
      <c r="CM18" s="352"/>
      <c r="CN18" s="352"/>
      <c r="CO18" s="352"/>
      <c r="CP18" s="352"/>
      <c r="CQ18" s="352"/>
      <c r="CR18" s="352"/>
      <c r="CS18" s="352"/>
      <c r="CT18" s="352"/>
      <c r="CU18" s="352"/>
      <c r="CV18" s="352"/>
      <c r="CW18" s="352"/>
      <c r="CX18" s="352"/>
      <c r="CY18" s="352"/>
      <c r="CZ18" s="352"/>
      <c r="DA18" s="352"/>
      <c r="DB18" s="352"/>
      <c r="DC18" s="352"/>
      <c r="DD18" s="352"/>
      <c r="DE18" s="352"/>
      <c r="DF18" s="262"/>
      <c r="DG18" s="262"/>
      <c r="DH18" s="262"/>
      <c r="DI18" s="262"/>
      <c r="DJ18" s="262"/>
      <c r="DK18" s="262"/>
      <c r="DL18" s="262"/>
      <c r="DM18" s="262"/>
      <c r="DN18" s="262"/>
      <c r="DO18" s="262"/>
      <c r="DP18" s="262"/>
      <c r="DQ18" s="262"/>
      <c r="DR18" s="262"/>
      <c r="DS18" s="262"/>
      <c r="DT18" s="262"/>
      <c r="DU18" s="262"/>
      <c r="DV18" s="262"/>
      <c r="DW18" s="262"/>
    </row>
    <row r="19" spans="1:351">
      <c r="DD19" s="263"/>
      <c r="DE19" s="263"/>
    </row>
    <row r="20" spans="1:351">
      <c r="DD20" s="263"/>
      <c r="DE20" s="263"/>
    </row>
    <row r="21" spans="1:351" ht="17.25">
      <c r="B21" s="353"/>
      <c r="C21" s="265"/>
      <c r="D21" s="265"/>
      <c r="E21" s="265"/>
      <c r="F21" s="265"/>
      <c r="G21" s="265"/>
      <c r="H21" s="265"/>
      <c r="I21" s="265"/>
      <c r="J21" s="265"/>
      <c r="K21" s="265"/>
      <c r="L21" s="265"/>
      <c r="M21" s="265"/>
      <c r="N21" s="354"/>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354"/>
      <c r="AU21" s="265"/>
      <c r="AV21" s="265"/>
      <c r="AW21" s="265"/>
      <c r="AX21" s="265"/>
      <c r="AY21" s="265"/>
      <c r="AZ21" s="265"/>
      <c r="BA21" s="265"/>
      <c r="BB21" s="265"/>
      <c r="BC21" s="265"/>
      <c r="BD21" s="265"/>
      <c r="BE21" s="265"/>
      <c r="BF21" s="354"/>
      <c r="BG21" s="265"/>
      <c r="BH21" s="265"/>
      <c r="BI21" s="265"/>
      <c r="BJ21" s="265"/>
      <c r="BK21" s="265"/>
      <c r="BL21" s="265"/>
      <c r="BM21" s="265"/>
      <c r="BN21" s="265"/>
      <c r="BO21" s="265"/>
      <c r="BP21" s="265"/>
      <c r="BQ21" s="265"/>
      <c r="BR21" s="354"/>
      <c r="BS21" s="265"/>
      <c r="BT21" s="265"/>
      <c r="BU21" s="265"/>
      <c r="BV21" s="265"/>
      <c r="BW21" s="265"/>
      <c r="BX21" s="265"/>
      <c r="BY21" s="265"/>
      <c r="BZ21" s="265"/>
      <c r="CA21" s="265"/>
      <c r="CB21" s="265"/>
      <c r="CC21" s="265"/>
      <c r="CD21" s="354"/>
      <c r="CE21" s="265"/>
      <c r="CF21" s="265"/>
      <c r="CG21" s="265"/>
      <c r="CH21" s="265"/>
      <c r="CI21" s="265"/>
      <c r="CJ21" s="265"/>
      <c r="CK21" s="265"/>
      <c r="CL21" s="265"/>
      <c r="CM21" s="265"/>
      <c r="CN21" s="265"/>
      <c r="CO21" s="265"/>
      <c r="CP21" s="354"/>
      <c r="CQ21" s="265"/>
      <c r="CR21" s="265"/>
      <c r="CS21" s="265"/>
      <c r="CT21" s="265"/>
      <c r="CU21" s="265"/>
      <c r="CV21" s="265"/>
      <c r="CW21" s="265"/>
      <c r="CX21" s="265"/>
      <c r="CY21" s="265"/>
      <c r="CZ21" s="265"/>
      <c r="DA21" s="265"/>
      <c r="DB21" s="354"/>
      <c r="DC21" s="265"/>
      <c r="DD21" s="266"/>
      <c r="DE21" s="263"/>
      <c r="MM21" s="355"/>
    </row>
    <row r="22" spans="1:351" ht="17.25">
      <c r="B22" s="267"/>
      <c r="MM22" s="355"/>
    </row>
    <row r="23" spans="1:351">
      <c r="B23" s="267"/>
    </row>
    <row r="24" spans="1:351">
      <c r="B24" s="267"/>
    </row>
    <row r="25" spans="1:351">
      <c r="B25" s="267"/>
    </row>
    <row r="26" spans="1:351">
      <c r="B26" s="267"/>
    </row>
    <row r="27" spans="1:351">
      <c r="B27" s="267"/>
    </row>
    <row r="28" spans="1:351">
      <c r="B28" s="267"/>
    </row>
    <row r="29" spans="1:351">
      <c r="B29" s="267"/>
    </row>
    <row r="30" spans="1:351">
      <c r="B30" s="267"/>
    </row>
    <row r="31" spans="1:351">
      <c r="B31" s="267"/>
    </row>
    <row r="32" spans="1:351">
      <c r="B32" s="267"/>
    </row>
    <row r="33" spans="2:109">
      <c r="B33" s="267"/>
    </row>
    <row r="34" spans="2:109">
      <c r="B34" s="267"/>
    </row>
    <row r="35" spans="2:109">
      <c r="B35" s="267"/>
    </row>
    <row r="36" spans="2:109">
      <c r="B36" s="267"/>
    </row>
    <row r="37" spans="2:109">
      <c r="B37" s="267"/>
    </row>
    <row r="38" spans="2:109">
      <c r="B38" s="267"/>
    </row>
    <row r="39" spans="2:109">
      <c r="B39" s="348"/>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319"/>
      <c r="CL39" s="319"/>
      <c r="CM39" s="319"/>
      <c r="CN39" s="319"/>
      <c r="CO39" s="319"/>
      <c r="CP39" s="319"/>
      <c r="CQ39" s="319"/>
      <c r="CR39" s="319"/>
      <c r="CS39" s="319"/>
      <c r="CT39" s="319"/>
      <c r="CU39" s="319"/>
      <c r="CV39" s="319"/>
      <c r="CW39" s="319"/>
      <c r="CX39" s="319"/>
      <c r="CY39" s="319"/>
      <c r="CZ39" s="319"/>
      <c r="DA39" s="319"/>
      <c r="DB39" s="319"/>
      <c r="DC39" s="319"/>
      <c r="DD39" s="349"/>
    </row>
    <row r="40" spans="2:109">
      <c r="B40" s="356"/>
      <c r="DD40" s="356"/>
      <c r="DE40" s="263"/>
    </row>
    <row r="41" spans="2:109" ht="17.25">
      <c r="B41" s="264" t="s">
        <v>624</v>
      </c>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5"/>
      <c r="CP41" s="265"/>
      <c r="CQ41" s="265"/>
      <c r="CR41" s="265"/>
      <c r="CS41" s="265"/>
      <c r="CT41" s="265"/>
      <c r="CU41" s="265"/>
      <c r="CV41" s="265"/>
      <c r="CW41" s="265"/>
      <c r="CX41" s="265"/>
      <c r="CY41" s="265"/>
      <c r="CZ41" s="265"/>
      <c r="DA41" s="265"/>
      <c r="DB41" s="265"/>
      <c r="DC41" s="265"/>
      <c r="DD41" s="266"/>
    </row>
    <row r="42" spans="2:109">
      <c r="B42" s="267"/>
      <c r="G42" s="357"/>
      <c r="I42" s="358"/>
      <c r="J42" s="358"/>
      <c r="K42" s="358"/>
      <c r="AM42" s="357"/>
      <c r="AN42" s="357" t="s">
        <v>625</v>
      </c>
      <c r="AP42" s="358"/>
      <c r="AQ42" s="358"/>
      <c r="AR42" s="358"/>
      <c r="AY42" s="357"/>
      <c r="BA42" s="358"/>
      <c r="BB42" s="358"/>
      <c r="BC42" s="358"/>
      <c r="BK42" s="357"/>
      <c r="BM42" s="358"/>
      <c r="BN42" s="358"/>
      <c r="BO42" s="358"/>
      <c r="BW42" s="357"/>
      <c r="BY42" s="358"/>
      <c r="BZ42" s="358"/>
      <c r="CA42" s="358"/>
      <c r="CI42" s="357"/>
      <c r="CK42" s="358"/>
      <c r="CL42" s="358"/>
      <c r="CM42" s="358"/>
      <c r="CU42" s="357"/>
      <c r="CW42" s="358"/>
      <c r="CX42" s="358"/>
      <c r="CY42" s="358"/>
    </row>
    <row r="43" spans="2:109" ht="13.5" customHeight="1">
      <c r="B43" s="267"/>
      <c r="AN43" s="1215" t="s">
        <v>633</v>
      </c>
      <c r="AO43" s="1216"/>
      <c r="AP43" s="1216"/>
      <c r="AQ43" s="1216"/>
      <c r="AR43" s="1216"/>
      <c r="AS43" s="1216"/>
      <c r="AT43" s="1216"/>
      <c r="AU43" s="1216"/>
      <c r="AV43" s="1216"/>
      <c r="AW43" s="1216"/>
      <c r="AX43" s="1216"/>
      <c r="AY43" s="1216"/>
      <c r="AZ43" s="1216"/>
      <c r="BA43" s="1216"/>
      <c r="BB43" s="1216"/>
      <c r="BC43" s="1216"/>
      <c r="BD43" s="1216"/>
      <c r="BE43" s="1216"/>
      <c r="BF43" s="1216"/>
      <c r="BG43" s="1216"/>
      <c r="BH43" s="1216"/>
      <c r="BI43" s="1216"/>
      <c r="BJ43" s="1216"/>
      <c r="BK43" s="1216"/>
      <c r="BL43" s="1216"/>
      <c r="BM43" s="1216"/>
      <c r="BN43" s="1216"/>
      <c r="BO43" s="1216"/>
      <c r="BP43" s="1216"/>
      <c r="BQ43" s="1216"/>
      <c r="BR43" s="1216"/>
      <c r="BS43" s="1216"/>
      <c r="BT43" s="1216"/>
      <c r="BU43" s="1216"/>
      <c r="BV43" s="1216"/>
      <c r="BW43" s="1216"/>
      <c r="BX43" s="1216"/>
      <c r="BY43" s="1216"/>
      <c r="BZ43" s="1216"/>
      <c r="CA43" s="1216"/>
      <c r="CB43" s="1216"/>
      <c r="CC43" s="1216"/>
      <c r="CD43" s="1216"/>
      <c r="CE43" s="1216"/>
      <c r="CF43" s="1216"/>
      <c r="CG43" s="1216"/>
      <c r="CH43" s="1216"/>
      <c r="CI43" s="1216"/>
      <c r="CJ43" s="1216"/>
      <c r="CK43" s="1216"/>
      <c r="CL43" s="1216"/>
      <c r="CM43" s="1216"/>
      <c r="CN43" s="1216"/>
      <c r="CO43" s="1216"/>
      <c r="CP43" s="1216"/>
      <c r="CQ43" s="1216"/>
      <c r="CR43" s="1216"/>
      <c r="CS43" s="1216"/>
      <c r="CT43" s="1216"/>
      <c r="CU43" s="1216"/>
      <c r="CV43" s="1216"/>
      <c r="CW43" s="1216"/>
      <c r="CX43" s="1216"/>
      <c r="CY43" s="1216"/>
      <c r="CZ43" s="1216"/>
      <c r="DA43" s="1216"/>
      <c r="DB43" s="1216"/>
      <c r="DC43" s="1217"/>
    </row>
    <row r="44" spans="2:109">
      <c r="B44" s="267"/>
      <c r="AN44" s="1218"/>
      <c r="AO44" s="1219"/>
      <c r="AP44" s="1219"/>
      <c r="AQ44" s="1219"/>
      <c r="AR44" s="1219"/>
      <c r="AS44" s="1219"/>
      <c r="AT44" s="1219"/>
      <c r="AU44" s="1219"/>
      <c r="AV44" s="1219"/>
      <c r="AW44" s="1219"/>
      <c r="AX44" s="1219"/>
      <c r="AY44" s="1219"/>
      <c r="AZ44" s="1219"/>
      <c r="BA44" s="1219"/>
      <c r="BB44" s="1219"/>
      <c r="BC44" s="1219"/>
      <c r="BD44" s="1219"/>
      <c r="BE44" s="1219"/>
      <c r="BF44" s="1219"/>
      <c r="BG44" s="1219"/>
      <c r="BH44" s="1219"/>
      <c r="BI44" s="1219"/>
      <c r="BJ44" s="1219"/>
      <c r="BK44" s="1219"/>
      <c r="BL44" s="1219"/>
      <c r="BM44" s="1219"/>
      <c r="BN44" s="1219"/>
      <c r="BO44" s="1219"/>
      <c r="BP44" s="1219"/>
      <c r="BQ44" s="1219"/>
      <c r="BR44" s="1219"/>
      <c r="BS44" s="1219"/>
      <c r="BT44" s="1219"/>
      <c r="BU44" s="1219"/>
      <c r="BV44" s="1219"/>
      <c r="BW44" s="1219"/>
      <c r="BX44" s="1219"/>
      <c r="BY44" s="1219"/>
      <c r="BZ44" s="1219"/>
      <c r="CA44" s="1219"/>
      <c r="CB44" s="1219"/>
      <c r="CC44" s="1219"/>
      <c r="CD44" s="1219"/>
      <c r="CE44" s="1219"/>
      <c r="CF44" s="1219"/>
      <c r="CG44" s="1219"/>
      <c r="CH44" s="1219"/>
      <c r="CI44" s="1219"/>
      <c r="CJ44" s="1219"/>
      <c r="CK44" s="1219"/>
      <c r="CL44" s="1219"/>
      <c r="CM44" s="1219"/>
      <c r="CN44" s="1219"/>
      <c r="CO44" s="1219"/>
      <c r="CP44" s="1219"/>
      <c r="CQ44" s="1219"/>
      <c r="CR44" s="1219"/>
      <c r="CS44" s="1219"/>
      <c r="CT44" s="1219"/>
      <c r="CU44" s="1219"/>
      <c r="CV44" s="1219"/>
      <c r="CW44" s="1219"/>
      <c r="CX44" s="1219"/>
      <c r="CY44" s="1219"/>
      <c r="CZ44" s="1219"/>
      <c r="DA44" s="1219"/>
      <c r="DB44" s="1219"/>
      <c r="DC44" s="1220"/>
    </row>
    <row r="45" spans="2:109">
      <c r="B45" s="267"/>
      <c r="AN45" s="1218"/>
      <c r="AO45" s="1219"/>
      <c r="AP45" s="1219"/>
      <c r="AQ45" s="1219"/>
      <c r="AR45" s="1219"/>
      <c r="AS45" s="1219"/>
      <c r="AT45" s="1219"/>
      <c r="AU45" s="1219"/>
      <c r="AV45" s="1219"/>
      <c r="AW45" s="1219"/>
      <c r="AX45" s="1219"/>
      <c r="AY45" s="1219"/>
      <c r="AZ45" s="1219"/>
      <c r="BA45" s="1219"/>
      <c r="BB45" s="1219"/>
      <c r="BC45" s="1219"/>
      <c r="BD45" s="1219"/>
      <c r="BE45" s="1219"/>
      <c r="BF45" s="1219"/>
      <c r="BG45" s="1219"/>
      <c r="BH45" s="1219"/>
      <c r="BI45" s="1219"/>
      <c r="BJ45" s="1219"/>
      <c r="BK45" s="1219"/>
      <c r="BL45" s="1219"/>
      <c r="BM45" s="1219"/>
      <c r="BN45" s="1219"/>
      <c r="BO45" s="1219"/>
      <c r="BP45" s="1219"/>
      <c r="BQ45" s="1219"/>
      <c r="BR45" s="1219"/>
      <c r="BS45" s="1219"/>
      <c r="BT45" s="1219"/>
      <c r="BU45" s="1219"/>
      <c r="BV45" s="1219"/>
      <c r="BW45" s="1219"/>
      <c r="BX45" s="1219"/>
      <c r="BY45" s="1219"/>
      <c r="BZ45" s="1219"/>
      <c r="CA45" s="1219"/>
      <c r="CB45" s="1219"/>
      <c r="CC45" s="1219"/>
      <c r="CD45" s="1219"/>
      <c r="CE45" s="1219"/>
      <c r="CF45" s="1219"/>
      <c r="CG45" s="1219"/>
      <c r="CH45" s="1219"/>
      <c r="CI45" s="1219"/>
      <c r="CJ45" s="1219"/>
      <c r="CK45" s="1219"/>
      <c r="CL45" s="1219"/>
      <c r="CM45" s="1219"/>
      <c r="CN45" s="1219"/>
      <c r="CO45" s="1219"/>
      <c r="CP45" s="1219"/>
      <c r="CQ45" s="1219"/>
      <c r="CR45" s="1219"/>
      <c r="CS45" s="1219"/>
      <c r="CT45" s="1219"/>
      <c r="CU45" s="1219"/>
      <c r="CV45" s="1219"/>
      <c r="CW45" s="1219"/>
      <c r="CX45" s="1219"/>
      <c r="CY45" s="1219"/>
      <c r="CZ45" s="1219"/>
      <c r="DA45" s="1219"/>
      <c r="DB45" s="1219"/>
      <c r="DC45" s="1220"/>
    </row>
    <row r="46" spans="2:109">
      <c r="B46" s="267"/>
      <c r="AN46" s="1218"/>
      <c r="AO46" s="1219"/>
      <c r="AP46" s="1219"/>
      <c r="AQ46" s="1219"/>
      <c r="AR46" s="1219"/>
      <c r="AS46" s="1219"/>
      <c r="AT46" s="1219"/>
      <c r="AU46" s="1219"/>
      <c r="AV46" s="1219"/>
      <c r="AW46" s="1219"/>
      <c r="AX46" s="1219"/>
      <c r="AY46" s="1219"/>
      <c r="AZ46" s="1219"/>
      <c r="BA46" s="1219"/>
      <c r="BB46" s="1219"/>
      <c r="BC46" s="1219"/>
      <c r="BD46" s="1219"/>
      <c r="BE46" s="1219"/>
      <c r="BF46" s="1219"/>
      <c r="BG46" s="1219"/>
      <c r="BH46" s="1219"/>
      <c r="BI46" s="1219"/>
      <c r="BJ46" s="1219"/>
      <c r="BK46" s="1219"/>
      <c r="BL46" s="1219"/>
      <c r="BM46" s="1219"/>
      <c r="BN46" s="1219"/>
      <c r="BO46" s="1219"/>
      <c r="BP46" s="1219"/>
      <c r="BQ46" s="1219"/>
      <c r="BR46" s="1219"/>
      <c r="BS46" s="1219"/>
      <c r="BT46" s="1219"/>
      <c r="BU46" s="1219"/>
      <c r="BV46" s="1219"/>
      <c r="BW46" s="1219"/>
      <c r="BX46" s="1219"/>
      <c r="BY46" s="1219"/>
      <c r="BZ46" s="1219"/>
      <c r="CA46" s="1219"/>
      <c r="CB46" s="1219"/>
      <c r="CC46" s="1219"/>
      <c r="CD46" s="1219"/>
      <c r="CE46" s="1219"/>
      <c r="CF46" s="1219"/>
      <c r="CG46" s="1219"/>
      <c r="CH46" s="1219"/>
      <c r="CI46" s="1219"/>
      <c r="CJ46" s="1219"/>
      <c r="CK46" s="1219"/>
      <c r="CL46" s="1219"/>
      <c r="CM46" s="1219"/>
      <c r="CN46" s="1219"/>
      <c r="CO46" s="1219"/>
      <c r="CP46" s="1219"/>
      <c r="CQ46" s="1219"/>
      <c r="CR46" s="1219"/>
      <c r="CS46" s="1219"/>
      <c r="CT46" s="1219"/>
      <c r="CU46" s="1219"/>
      <c r="CV46" s="1219"/>
      <c r="CW46" s="1219"/>
      <c r="CX46" s="1219"/>
      <c r="CY46" s="1219"/>
      <c r="CZ46" s="1219"/>
      <c r="DA46" s="1219"/>
      <c r="DB46" s="1219"/>
      <c r="DC46" s="1220"/>
    </row>
    <row r="47" spans="2:109">
      <c r="B47" s="267"/>
      <c r="AN47" s="1221"/>
      <c r="AO47" s="1222"/>
      <c r="AP47" s="1222"/>
      <c r="AQ47" s="1222"/>
      <c r="AR47" s="1222"/>
      <c r="AS47" s="1222"/>
      <c r="AT47" s="1222"/>
      <c r="AU47" s="1222"/>
      <c r="AV47" s="1222"/>
      <c r="AW47" s="1222"/>
      <c r="AX47" s="1222"/>
      <c r="AY47" s="1222"/>
      <c r="AZ47" s="1222"/>
      <c r="BA47" s="1222"/>
      <c r="BB47" s="1222"/>
      <c r="BC47" s="1222"/>
      <c r="BD47" s="1222"/>
      <c r="BE47" s="1222"/>
      <c r="BF47" s="1222"/>
      <c r="BG47" s="1222"/>
      <c r="BH47" s="1222"/>
      <c r="BI47" s="1222"/>
      <c r="BJ47" s="1222"/>
      <c r="BK47" s="1222"/>
      <c r="BL47" s="1222"/>
      <c r="BM47" s="1222"/>
      <c r="BN47" s="1222"/>
      <c r="BO47" s="1222"/>
      <c r="BP47" s="1222"/>
      <c r="BQ47" s="1222"/>
      <c r="BR47" s="1222"/>
      <c r="BS47" s="1222"/>
      <c r="BT47" s="1222"/>
      <c r="BU47" s="1222"/>
      <c r="BV47" s="1222"/>
      <c r="BW47" s="1222"/>
      <c r="BX47" s="1222"/>
      <c r="BY47" s="1222"/>
      <c r="BZ47" s="1222"/>
      <c r="CA47" s="1222"/>
      <c r="CB47" s="1222"/>
      <c r="CC47" s="1222"/>
      <c r="CD47" s="1222"/>
      <c r="CE47" s="1222"/>
      <c r="CF47" s="1222"/>
      <c r="CG47" s="1222"/>
      <c r="CH47" s="1222"/>
      <c r="CI47" s="1222"/>
      <c r="CJ47" s="1222"/>
      <c r="CK47" s="1222"/>
      <c r="CL47" s="1222"/>
      <c r="CM47" s="1222"/>
      <c r="CN47" s="1222"/>
      <c r="CO47" s="1222"/>
      <c r="CP47" s="1222"/>
      <c r="CQ47" s="1222"/>
      <c r="CR47" s="1222"/>
      <c r="CS47" s="1222"/>
      <c r="CT47" s="1222"/>
      <c r="CU47" s="1222"/>
      <c r="CV47" s="1222"/>
      <c r="CW47" s="1222"/>
      <c r="CX47" s="1222"/>
      <c r="CY47" s="1222"/>
      <c r="CZ47" s="1222"/>
      <c r="DA47" s="1222"/>
      <c r="DB47" s="1222"/>
      <c r="DC47" s="1223"/>
    </row>
    <row r="48" spans="2:109">
      <c r="B48" s="267"/>
      <c r="H48" s="359"/>
      <c r="I48" s="359"/>
      <c r="J48" s="359"/>
      <c r="AN48" s="359"/>
      <c r="AO48" s="359"/>
      <c r="AP48" s="359"/>
      <c r="AZ48" s="359"/>
      <c r="BA48" s="359"/>
      <c r="BB48" s="359"/>
      <c r="BL48" s="359"/>
      <c r="BM48" s="359"/>
      <c r="BN48" s="359"/>
      <c r="BX48" s="359"/>
      <c r="BY48" s="359"/>
      <c r="BZ48" s="359"/>
      <c r="CJ48" s="359"/>
      <c r="CK48" s="359"/>
      <c r="CL48" s="359"/>
      <c r="CV48" s="359"/>
      <c r="CW48" s="359"/>
      <c r="CX48" s="359"/>
    </row>
    <row r="49" spans="1:109">
      <c r="B49" s="267"/>
      <c r="AN49" s="263" t="s">
        <v>626</v>
      </c>
    </row>
    <row r="50" spans="1:109">
      <c r="B50" s="267"/>
      <c r="G50" s="1224"/>
      <c r="H50" s="1224"/>
      <c r="I50" s="1224"/>
      <c r="J50" s="1224"/>
      <c r="K50" s="360"/>
      <c r="L50" s="360"/>
      <c r="M50" s="361"/>
      <c r="N50" s="361"/>
      <c r="AN50" s="1225"/>
      <c r="AO50" s="1226"/>
      <c r="AP50" s="1226"/>
      <c r="AQ50" s="1226"/>
      <c r="AR50" s="1226"/>
      <c r="AS50" s="1226"/>
      <c r="AT50" s="1226"/>
      <c r="AU50" s="1226"/>
      <c r="AV50" s="1226"/>
      <c r="AW50" s="1226"/>
      <c r="AX50" s="1226"/>
      <c r="AY50" s="1226"/>
      <c r="AZ50" s="1226"/>
      <c r="BA50" s="1226"/>
      <c r="BB50" s="1226"/>
      <c r="BC50" s="1226"/>
      <c r="BD50" s="1226"/>
      <c r="BE50" s="1226"/>
      <c r="BF50" s="1226"/>
      <c r="BG50" s="1226"/>
      <c r="BH50" s="1226"/>
      <c r="BI50" s="1226"/>
      <c r="BJ50" s="1226"/>
      <c r="BK50" s="1226"/>
      <c r="BL50" s="1226"/>
      <c r="BM50" s="1226"/>
      <c r="BN50" s="1226"/>
      <c r="BO50" s="1227"/>
      <c r="BP50" s="1228" t="s">
        <v>567</v>
      </c>
      <c r="BQ50" s="1228"/>
      <c r="BR50" s="1228"/>
      <c r="BS50" s="1228"/>
      <c r="BT50" s="1228"/>
      <c r="BU50" s="1228"/>
      <c r="BV50" s="1228"/>
      <c r="BW50" s="1228"/>
      <c r="BX50" s="1228" t="s">
        <v>568</v>
      </c>
      <c r="BY50" s="1228"/>
      <c r="BZ50" s="1228"/>
      <c r="CA50" s="1228"/>
      <c r="CB50" s="1228"/>
      <c r="CC50" s="1228"/>
      <c r="CD50" s="1228"/>
      <c r="CE50" s="1228"/>
      <c r="CF50" s="1228" t="s">
        <v>569</v>
      </c>
      <c r="CG50" s="1228"/>
      <c r="CH50" s="1228"/>
      <c r="CI50" s="1228"/>
      <c r="CJ50" s="1228"/>
      <c r="CK50" s="1228"/>
      <c r="CL50" s="1228"/>
      <c r="CM50" s="1228"/>
      <c r="CN50" s="1228" t="s">
        <v>570</v>
      </c>
      <c r="CO50" s="1228"/>
      <c r="CP50" s="1228"/>
      <c r="CQ50" s="1228"/>
      <c r="CR50" s="1228"/>
      <c r="CS50" s="1228"/>
      <c r="CT50" s="1228"/>
      <c r="CU50" s="1228"/>
      <c r="CV50" s="1228" t="s">
        <v>571</v>
      </c>
      <c r="CW50" s="1228"/>
      <c r="CX50" s="1228"/>
      <c r="CY50" s="1228"/>
      <c r="CZ50" s="1228"/>
      <c r="DA50" s="1228"/>
      <c r="DB50" s="1228"/>
      <c r="DC50" s="1228"/>
    </row>
    <row r="51" spans="1:109" ht="13.5" customHeight="1">
      <c r="B51" s="267"/>
      <c r="G51" s="1234"/>
      <c r="H51" s="1234"/>
      <c r="I51" s="1232"/>
      <c r="J51" s="1232"/>
      <c r="K51" s="1230"/>
      <c r="L51" s="1230"/>
      <c r="M51" s="1230"/>
      <c r="N51" s="1230"/>
      <c r="AM51" s="359"/>
      <c r="AN51" s="1231" t="s">
        <v>627</v>
      </c>
      <c r="AO51" s="1231"/>
      <c r="AP51" s="1231"/>
      <c r="AQ51" s="1231"/>
      <c r="AR51" s="1231"/>
      <c r="AS51" s="1231"/>
      <c r="AT51" s="1231"/>
      <c r="AU51" s="1231"/>
      <c r="AV51" s="1231"/>
      <c r="AW51" s="1231"/>
      <c r="AX51" s="1231"/>
      <c r="AY51" s="1231"/>
      <c r="AZ51" s="1231"/>
      <c r="BA51" s="1231"/>
      <c r="BB51" s="1231" t="s">
        <v>628</v>
      </c>
      <c r="BC51" s="1231"/>
      <c r="BD51" s="1231"/>
      <c r="BE51" s="1231"/>
      <c r="BF51" s="1231"/>
      <c r="BG51" s="1231"/>
      <c r="BH51" s="1231"/>
      <c r="BI51" s="1231"/>
      <c r="BJ51" s="1231"/>
      <c r="BK51" s="1231"/>
      <c r="BL51" s="1231"/>
      <c r="BM51" s="1231"/>
      <c r="BN51" s="1231"/>
      <c r="BO51" s="1231"/>
      <c r="BP51" s="1229">
        <v>76.8</v>
      </c>
      <c r="BQ51" s="1229"/>
      <c r="BR51" s="1229"/>
      <c r="BS51" s="1229"/>
      <c r="BT51" s="1229"/>
      <c r="BU51" s="1229"/>
      <c r="BV51" s="1229"/>
      <c r="BW51" s="1229"/>
      <c r="BX51" s="1229">
        <v>63</v>
      </c>
      <c r="BY51" s="1229"/>
      <c r="BZ51" s="1229"/>
      <c r="CA51" s="1229"/>
      <c r="CB51" s="1229"/>
      <c r="CC51" s="1229"/>
      <c r="CD51" s="1229"/>
      <c r="CE51" s="1229"/>
      <c r="CF51" s="1229">
        <v>53.6</v>
      </c>
      <c r="CG51" s="1229"/>
      <c r="CH51" s="1229"/>
      <c r="CI51" s="1229"/>
      <c r="CJ51" s="1229"/>
      <c r="CK51" s="1229"/>
      <c r="CL51" s="1229"/>
      <c r="CM51" s="1229"/>
      <c r="CN51" s="1229">
        <v>49</v>
      </c>
      <c r="CO51" s="1229"/>
      <c r="CP51" s="1229"/>
      <c r="CQ51" s="1229"/>
      <c r="CR51" s="1229"/>
      <c r="CS51" s="1229"/>
      <c r="CT51" s="1229"/>
      <c r="CU51" s="1229"/>
      <c r="CV51" s="1229">
        <v>43.6</v>
      </c>
      <c r="CW51" s="1229"/>
      <c r="CX51" s="1229"/>
      <c r="CY51" s="1229"/>
      <c r="CZ51" s="1229"/>
      <c r="DA51" s="1229"/>
      <c r="DB51" s="1229"/>
      <c r="DC51" s="1229"/>
    </row>
    <row r="52" spans="1:109">
      <c r="B52" s="267"/>
      <c r="G52" s="1234"/>
      <c r="H52" s="1234"/>
      <c r="I52" s="1232"/>
      <c r="J52" s="1232"/>
      <c r="K52" s="1230"/>
      <c r="L52" s="1230"/>
      <c r="M52" s="1230"/>
      <c r="N52" s="1230"/>
      <c r="AM52" s="359"/>
      <c r="AN52" s="1231"/>
      <c r="AO52" s="1231"/>
      <c r="AP52" s="1231"/>
      <c r="AQ52" s="1231"/>
      <c r="AR52" s="1231"/>
      <c r="AS52" s="1231"/>
      <c r="AT52" s="1231"/>
      <c r="AU52" s="1231"/>
      <c r="AV52" s="1231"/>
      <c r="AW52" s="1231"/>
      <c r="AX52" s="1231"/>
      <c r="AY52" s="1231"/>
      <c r="AZ52" s="1231"/>
      <c r="BA52" s="1231"/>
      <c r="BB52" s="1231"/>
      <c r="BC52" s="1231"/>
      <c r="BD52" s="1231"/>
      <c r="BE52" s="1231"/>
      <c r="BF52" s="1231"/>
      <c r="BG52" s="1231"/>
      <c r="BH52" s="1231"/>
      <c r="BI52" s="1231"/>
      <c r="BJ52" s="1231"/>
      <c r="BK52" s="1231"/>
      <c r="BL52" s="1231"/>
      <c r="BM52" s="1231"/>
      <c r="BN52" s="1231"/>
      <c r="BO52" s="1231"/>
      <c r="BP52" s="1229"/>
      <c r="BQ52" s="1229"/>
      <c r="BR52" s="1229"/>
      <c r="BS52" s="1229"/>
      <c r="BT52" s="1229"/>
      <c r="BU52" s="1229"/>
      <c r="BV52" s="1229"/>
      <c r="BW52" s="1229"/>
      <c r="BX52" s="1229"/>
      <c r="BY52" s="1229"/>
      <c r="BZ52" s="1229"/>
      <c r="CA52" s="1229"/>
      <c r="CB52" s="1229"/>
      <c r="CC52" s="1229"/>
      <c r="CD52" s="1229"/>
      <c r="CE52" s="1229"/>
      <c r="CF52" s="1229"/>
      <c r="CG52" s="1229"/>
      <c r="CH52" s="1229"/>
      <c r="CI52" s="1229"/>
      <c r="CJ52" s="1229"/>
      <c r="CK52" s="1229"/>
      <c r="CL52" s="1229"/>
      <c r="CM52" s="1229"/>
      <c r="CN52" s="1229"/>
      <c r="CO52" s="1229"/>
      <c r="CP52" s="1229"/>
      <c r="CQ52" s="1229"/>
      <c r="CR52" s="1229"/>
      <c r="CS52" s="1229"/>
      <c r="CT52" s="1229"/>
      <c r="CU52" s="1229"/>
      <c r="CV52" s="1229"/>
      <c r="CW52" s="1229"/>
      <c r="CX52" s="1229"/>
      <c r="CY52" s="1229"/>
      <c r="CZ52" s="1229"/>
      <c r="DA52" s="1229"/>
      <c r="DB52" s="1229"/>
      <c r="DC52" s="1229"/>
    </row>
    <row r="53" spans="1:109">
      <c r="A53" s="358"/>
      <c r="B53" s="267"/>
      <c r="G53" s="1234"/>
      <c r="H53" s="1234"/>
      <c r="I53" s="1224"/>
      <c r="J53" s="1224"/>
      <c r="K53" s="1230"/>
      <c r="L53" s="1230"/>
      <c r="M53" s="1230"/>
      <c r="N53" s="1230"/>
      <c r="AM53" s="359"/>
      <c r="AN53" s="1231"/>
      <c r="AO53" s="1231"/>
      <c r="AP53" s="1231"/>
      <c r="AQ53" s="1231"/>
      <c r="AR53" s="1231"/>
      <c r="AS53" s="1231"/>
      <c r="AT53" s="1231"/>
      <c r="AU53" s="1231"/>
      <c r="AV53" s="1231"/>
      <c r="AW53" s="1231"/>
      <c r="AX53" s="1231"/>
      <c r="AY53" s="1231"/>
      <c r="AZ53" s="1231"/>
      <c r="BA53" s="1231"/>
      <c r="BB53" s="1231" t="s">
        <v>629</v>
      </c>
      <c r="BC53" s="1231"/>
      <c r="BD53" s="1231"/>
      <c r="BE53" s="1231"/>
      <c r="BF53" s="1231"/>
      <c r="BG53" s="1231"/>
      <c r="BH53" s="1231"/>
      <c r="BI53" s="1231"/>
      <c r="BJ53" s="1231"/>
      <c r="BK53" s="1231"/>
      <c r="BL53" s="1231"/>
      <c r="BM53" s="1231"/>
      <c r="BN53" s="1231"/>
      <c r="BO53" s="1231"/>
      <c r="BP53" s="1229">
        <v>55.2</v>
      </c>
      <c r="BQ53" s="1229"/>
      <c r="BR53" s="1229"/>
      <c r="BS53" s="1229"/>
      <c r="BT53" s="1229"/>
      <c r="BU53" s="1229"/>
      <c r="BV53" s="1229"/>
      <c r="BW53" s="1229"/>
      <c r="BX53" s="1229">
        <v>56.2</v>
      </c>
      <c r="BY53" s="1229"/>
      <c r="BZ53" s="1229"/>
      <c r="CA53" s="1229"/>
      <c r="CB53" s="1229"/>
      <c r="CC53" s="1229"/>
      <c r="CD53" s="1229"/>
      <c r="CE53" s="1229"/>
      <c r="CF53" s="1229">
        <v>57.6</v>
      </c>
      <c r="CG53" s="1229"/>
      <c r="CH53" s="1229"/>
      <c r="CI53" s="1229"/>
      <c r="CJ53" s="1229"/>
      <c r="CK53" s="1229"/>
      <c r="CL53" s="1229"/>
      <c r="CM53" s="1229"/>
      <c r="CN53" s="1229">
        <v>58.9</v>
      </c>
      <c r="CO53" s="1229"/>
      <c r="CP53" s="1229"/>
      <c r="CQ53" s="1229"/>
      <c r="CR53" s="1229"/>
      <c r="CS53" s="1229"/>
      <c r="CT53" s="1229"/>
      <c r="CU53" s="1229"/>
      <c r="CV53" s="1229">
        <v>60.2</v>
      </c>
      <c r="CW53" s="1229"/>
      <c r="CX53" s="1229"/>
      <c r="CY53" s="1229"/>
      <c r="CZ53" s="1229"/>
      <c r="DA53" s="1229"/>
      <c r="DB53" s="1229"/>
      <c r="DC53" s="1229"/>
    </row>
    <row r="54" spans="1:109">
      <c r="A54" s="358"/>
      <c r="B54" s="267"/>
      <c r="G54" s="1234"/>
      <c r="H54" s="1234"/>
      <c r="I54" s="1224"/>
      <c r="J54" s="1224"/>
      <c r="K54" s="1230"/>
      <c r="L54" s="1230"/>
      <c r="M54" s="1230"/>
      <c r="N54" s="1230"/>
      <c r="AM54" s="359"/>
      <c r="AN54" s="1231"/>
      <c r="AO54" s="1231"/>
      <c r="AP54" s="1231"/>
      <c r="AQ54" s="1231"/>
      <c r="AR54" s="1231"/>
      <c r="AS54" s="1231"/>
      <c r="AT54" s="1231"/>
      <c r="AU54" s="1231"/>
      <c r="AV54" s="1231"/>
      <c r="AW54" s="1231"/>
      <c r="AX54" s="1231"/>
      <c r="AY54" s="1231"/>
      <c r="AZ54" s="1231"/>
      <c r="BA54" s="1231"/>
      <c r="BB54" s="1231"/>
      <c r="BC54" s="1231"/>
      <c r="BD54" s="1231"/>
      <c r="BE54" s="1231"/>
      <c r="BF54" s="1231"/>
      <c r="BG54" s="1231"/>
      <c r="BH54" s="1231"/>
      <c r="BI54" s="1231"/>
      <c r="BJ54" s="1231"/>
      <c r="BK54" s="1231"/>
      <c r="BL54" s="1231"/>
      <c r="BM54" s="1231"/>
      <c r="BN54" s="1231"/>
      <c r="BO54" s="1231"/>
      <c r="BP54" s="1229"/>
      <c r="BQ54" s="1229"/>
      <c r="BR54" s="1229"/>
      <c r="BS54" s="1229"/>
      <c r="BT54" s="1229"/>
      <c r="BU54" s="1229"/>
      <c r="BV54" s="1229"/>
      <c r="BW54" s="1229"/>
      <c r="BX54" s="1229"/>
      <c r="BY54" s="1229"/>
      <c r="BZ54" s="1229"/>
      <c r="CA54" s="1229"/>
      <c r="CB54" s="1229"/>
      <c r="CC54" s="1229"/>
      <c r="CD54" s="1229"/>
      <c r="CE54" s="1229"/>
      <c r="CF54" s="1229"/>
      <c r="CG54" s="1229"/>
      <c r="CH54" s="1229"/>
      <c r="CI54" s="1229"/>
      <c r="CJ54" s="1229"/>
      <c r="CK54" s="1229"/>
      <c r="CL54" s="1229"/>
      <c r="CM54" s="1229"/>
      <c r="CN54" s="1229"/>
      <c r="CO54" s="1229"/>
      <c r="CP54" s="1229"/>
      <c r="CQ54" s="1229"/>
      <c r="CR54" s="1229"/>
      <c r="CS54" s="1229"/>
      <c r="CT54" s="1229"/>
      <c r="CU54" s="1229"/>
      <c r="CV54" s="1229"/>
      <c r="CW54" s="1229"/>
      <c r="CX54" s="1229"/>
      <c r="CY54" s="1229"/>
      <c r="CZ54" s="1229"/>
      <c r="DA54" s="1229"/>
      <c r="DB54" s="1229"/>
      <c r="DC54" s="1229"/>
    </row>
    <row r="55" spans="1:109">
      <c r="A55" s="358"/>
      <c r="B55" s="267"/>
      <c r="G55" s="1224"/>
      <c r="H55" s="1224"/>
      <c r="I55" s="1224"/>
      <c r="J55" s="1224"/>
      <c r="K55" s="1230"/>
      <c r="L55" s="1230"/>
      <c r="M55" s="1230"/>
      <c r="N55" s="1230"/>
      <c r="AN55" s="1228" t="s">
        <v>630</v>
      </c>
      <c r="AO55" s="1228"/>
      <c r="AP55" s="1228"/>
      <c r="AQ55" s="1228"/>
      <c r="AR55" s="1228"/>
      <c r="AS55" s="1228"/>
      <c r="AT55" s="1228"/>
      <c r="AU55" s="1228"/>
      <c r="AV55" s="1228"/>
      <c r="AW55" s="1228"/>
      <c r="AX55" s="1228"/>
      <c r="AY55" s="1228"/>
      <c r="AZ55" s="1228"/>
      <c r="BA55" s="1228"/>
      <c r="BB55" s="1231" t="s">
        <v>628</v>
      </c>
      <c r="BC55" s="1231"/>
      <c r="BD55" s="1231"/>
      <c r="BE55" s="1231"/>
      <c r="BF55" s="1231"/>
      <c r="BG55" s="1231"/>
      <c r="BH55" s="1231"/>
      <c r="BI55" s="1231"/>
      <c r="BJ55" s="1231"/>
      <c r="BK55" s="1231"/>
      <c r="BL55" s="1231"/>
      <c r="BM55" s="1231"/>
      <c r="BN55" s="1231"/>
      <c r="BO55" s="1231"/>
      <c r="BP55" s="1229">
        <v>6.5</v>
      </c>
      <c r="BQ55" s="1229"/>
      <c r="BR55" s="1229"/>
      <c r="BS55" s="1229"/>
      <c r="BT55" s="1229"/>
      <c r="BU55" s="1229"/>
      <c r="BV55" s="1229"/>
      <c r="BW55" s="1229"/>
      <c r="BX55" s="1229">
        <v>5.8</v>
      </c>
      <c r="BY55" s="1229"/>
      <c r="BZ55" s="1229"/>
      <c r="CA55" s="1229"/>
      <c r="CB55" s="1229"/>
      <c r="CC55" s="1229"/>
      <c r="CD55" s="1229"/>
      <c r="CE55" s="1229"/>
      <c r="CF55" s="1229">
        <v>2.7</v>
      </c>
      <c r="CG55" s="1229"/>
      <c r="CH55" s="1229"/>
      <c r="CI55" s="1229"/>
      <c r="CJ55" s="1229"/>
      <c r="CK55" s="1229"/>
      <c r="CL55" s="1229"/>
      <c r="CM55" s="1229"/>
      <c r="CN55" s="1229">
        <v>0.5</v>
      </c>
      <c r="CO55" s="1229"/>
      <c r="CP55" s="1229"/>
      <c r="CQ55" s="1229"/>
      <c r="CR55" s="1229"/>
      <c r="CS55" s="1229"/>
      <c r="CT55" s="1229"/>
      <c r="CU55" s="1229"/>
      <c r="CV55" s="1229">
        <v>5.9</v>
      </c>
      <c r="CW55" s="1229"/>
      <c r="CX55" s="1229"/>
      <c r="CY55" s="1229"/>
      <c r="CZ55" s="1229"/>
      <c r="DA55" s="1229"/>
      <c r="DB55" s="1229"/>
      <c r="DC55" s="1229"/>
    </row>
    <row r="56" spans="1:109">
      <c r="A56" s="358"/>
      <c r="B56" s="267"/>
      <c r="G56" s="1224"/>
      <c r="H56" s="1224"/>
      <c r="I56" s="1224"/>
      <c r="J56" s="1224"/>
      <c r="K56" s="1230"/>
      <c r="L56" s="1230"/>
      <c r="M56" s="1230"/>
      <c r="N56" s="1230"/>
      <c r="AN56" s="1228"/>
      <c r="AO56" s="1228"/>
      <c r="AP56" s="1228"/>
      <c r="AQ56" s="1228"/>
      <c r="AR56" s="1228"/>
      <c r="AS56" s="1228"/>
      <c r="AT56" s="1228"/>
      <c r="AU56" s="1228"/>
      <c r="AV56" s="1228"/>
      <c r="AW56" s="1228"/>
      <c r="AX56" s="1228"/>
      <c r="AY56" s="1228"/>
      <c r="AZ56" s="1228"/>
      <c r="BA56" s="1228"/>
      <c r="BB56" s="1231"/>
      <c r="BC56" s="1231"/>
      <c r="BD56" s="1231"/>
      <c r="BE56" s="1231"/>
      <c r="BF56" s="1231"/>
      <c r="BG56" s="1231"/>
      <c r="BH56" s="1231"/>
      <c r="BI56" s="1231"/>
      <c r="BJ56" s="1231"/>
      <c r="BK56" s="1231"/>
      <c r="BL56" s="1231"/>
      <c r="BM56" s="1231"/>
      <c r="BN56" s="1231"/>
      <c r="BO56" s="1231"/>
      <c r="BP56" s="1229"/>
      <c r="BQ56" s="1229"/>
      <c r="BR56" s="1229"/>
      <c r="BS56" s="1229"/>
      <c r="BT56" s="1229"/>
      <c r="BU56" s="1229"/>
      <c r="BV56" s="1229"/>
      <c r="BW56" s="1229"/>
      <c r="BX56" s="1229"/>
      <c r="BY56" s="1229"/>
      <c r="BZ56" s="1229"/>
      <c r="CA56" s="1229"/>
      <c r="CB56" s="1229"/>
      <c r="CC56" s="1229"/>
      <c r="CD56" s="1229"/>
      <c r="CE56" s="1229"/>
      <c r="CF56" s="1229"/>
      <c r="CG56" s="1229"/>
      <c r="CH56" s="1229"/>
      <c r="CI56" s="1229"/>
      <c r="CJ56" s="1229"/>
      <c r="CK56" s="1229"/>
      <c r="CL56" s="1229"/>
      <c r="CM56" s="1229"/>
      <c r="CN56" s="1229"/>
      <c r="CO56" s="1229"/>
      <c r="CP56" s="1229"/>
      <c r="CQ56" s="1229"/>
      <c r="CR56" s="1229"/>
      <c r="CS56" s="1229"/>
      <c r="CT56" s="1229"/>
      <c r="CU56" s="1229"/>
      <c r="CV56" s="1229"/>
      <c r="CW56" s="1229"/>
      <c r="CX56" s="1229"/>
      <c r="CY56" s="1229"/>
      <c r="CZ56" s="1229"/>
      <c r="DA56" s="1229"/>
      <c r="DB56" s="1229"/>
      <c r="DC56" s="1229"/>
    </row>
    <row r="57" spans="1:109" s="358" customFormat="1">
      <c r="B57" s="362"/>
      <c r="G57" s="1224"/>
      <c r="H57" s="1224"/>
      <c r="I57" s="1233"/>
      <c r="J57" s="1233"/>
      <c r="K57" s="1230"/>
      <c r="L57" s="1230"/>
      <c r="M57" s="1230"/>
      <c r="N57" s="1230"/>
      <c r="AM57" s="263"/>
      <c r="AN57" s="1228"/>
      <c r="AO57" s="1228"/>
      <c r="AP57" s="1228"/>
      <c r="AQ57" s="1228"/>
      <c r="AR57" s="1228"/>
      <c r="AS57" s="1228"/>
      <c r="AT57" s="1228"/>
      <c r="AU57" s="1228"/>
      <c r="AV57" s="1228"/>
      <c r="AW57" s="1228"/>
      <c r="AX57" s="1228"/>
      <c r="AY57" s="1228"/>
      <c r="AZ57" s="1228"/>
      <c r="BA57" s="1228"/>
      <c r="BB57" s="1231" t="s">
        <v>629</v>
      </c>
      <c r="BC57" s="1231"/>
      <c r="BD57" s="1231"/>
      <c r="BE57" s="1231"/>
      <c r="BF57" s="1231"/>
      <c r="BG57" s="1231"/>
      <c r="BH57" s="1231"/>
      <c r="BI57" s="1231"/>
      <c r="BJ57" s="1231"/>
      <c r="BK57" s="1231"/>
      <c r="BL57" s="1231"/>
      <c r="BM57" s="1231"/>
      <c r="BN57" s="1231"/>
      <c r="BO57" s="1231"/>
      <c r="BP57" s="1229">
        <v>57.2</v>
      </c>
      <c r="BQ57" s="1229"/>
      <c r="BR57" s="1229"/>
      <c r="BS57" s="1229"/>
      <c r="BT57" s="1229"/>
      <c r="BU57" s="1229"/>
      <c r="BV57" s="1229"/>
      <c r="BW57" s="1229"/>
      <c r="BX57" s="1229">
        <v>58.6</v>
      </c>
      <c r="BY57" s="1229"/>
      <c r="BZ57" s="1229"/>
      <c r="CA57" s="1229"/>
      <c r="CB57" s="1229"/>
      <c r="CC57" s="1229"/>
      <c r="CD57" s="1229"/>
      <c r="CE57" s="1229"/>
      <c r="CF57" s="1229">
        <v>60.2</v>
      </c>
      <c r="CG57" s="1229"/>
      <c r="CH57" s="1229"/>
      <c r="CI57" s="1229"/>
      <c r="CJ57" s="1229"/>
      <c r="CK57" s="1229"/>
      <c r="CL57" s="1229"/>
      <c r="CM57" s="1229"/>
      <c r="CN57" s="1229">
        <v>60.4</v>
      </c>
      <c r="CO57" s="1229"/>
      <c r="CP57" s="1229"/>
      <c r="CQ57" s="1229"/>
      <c r="CR57" s="1229"/>
      <c r="CS57" s="1229"/>
      <c r="CT57" s="1229"/>
      <c r="CU57" s="1229"/>
      <c r="CV57" s="1229">
        <v>61.9</v>
      </c>
      <c r="CW57" s="1229"/>
      <c r="CX57" s="1229"/>
      <c r="CY57" s="1229"/>
      <c r="CZ57" s="1229"/>
      <c r="DA57" s="1229"/>
      <c r="DB57" s="1229"/>
      <c r="DC57" s="1229"/>
      <c r="DD57" s="363"/>
      <c r="DE57" s="362"/>
    </row>
    <row r="58" spans="1:109" s="358" customFormat="1">
      <c r="A58" s="263"/>
      <c r="B58" s="362"/>
      <c r="G58" s="1224"/>
      <c r="H58" s="1224"/>
      <c r="I58" s="1233"/>
      <c r="J58" s="1233"/>
      <c r="K58" s="1230"/>
      <c r="L58" s="1230"/>
      <c r="M58" s="1230"/>
      <c r="N58" s="1230"/>
      <c r="AM58" s="263"/>
      <c r="AN58" s="1228"/>
      <c r="AO58" s="1228"/>
      <c r="AP58" s="1228"/>
      <c r="AQ58" s="1228"/>
      <c r="AR58" s="1228"/>
      <c r="AS58" s="1228"/>
      <c r="AT58" s="1228"/>
      <c r="AU58" s="1228"/>
      <c r="AV58" s="1228"/>
      <c r="AW58" s="1228"/>
      <c r="AX58" s="1228"/>
      <c r="AY58" s="1228"/>
      <c r="AZ58" s="1228"/>
      <c r="BA58" s="1228"/>
      <c r="BB58" s="1231"/>
      <c r="BC58" s="1231"/>
      <c r="BD58" s="1231"/>
      <c r="BE58" s="1231"/>
      <c r="BF58" s="1231"/>
      <c r="BG58" s="1231"/>
      <c r="BH58" s="1231"/>
      <c r="BI58" s="1231"/>
      <c r="BJ58" s="1231"/>
      <c r="BK58" s="1231"/>
      <c r="BL58" s="1231"/>
      <c r="BM58" s="1231"/>
      <c r="BN58" s="1231"/>
      <c r="BO58" s="1231"/>
      <c r="BP58" s="1229"/>
      <c r="BQ58" s="1229"/>
      <c r="BR58" s="1229"/>
      <c r="BS58" s="1229"/>
      <c r="BT58" s="1229"/>
      <c r="BU58" s="1229"/>
      <c r="BV58" s="1229"/>
      <c r="BW58" s="1229"/>
      <c r="BX58" s="1229"/>
      <c r="BY58" s="1229"/>
      <c r="BZ58" s="1229"/>
      <c r="CA58" s="1229"/>
      <c r="CB58" s="1229"/>
      <c r="CC58" s="1229"/>
      <c r="CD58" s="1229"/>
      <c r="CE58" s="1229"/>
      <c r="CF58" s="1229"/>
      <c r="CG58" s="1229"/>
      <c r="CH58" s="1229"/>
      <c r="CI58" s="1229"/>
      <c r="CJ58" s="1229"/>
      <c r="CK58" s="1229"/>
      <c r="CL58" s="1229"/>
      <c r="CM58" s="1229"/>
      <c r="CN58" s="1229"/>
      <c r="CO58" s="1229"/>
      <c r="CP58" s="1229"/>
      <c r="CQ58" s="1229"/>
      <c r="CR58" s="1229"/>
      <c r="CS58" s="1229"/>
      <c r="CT58" s="1229"/>
      <c r="CU58" s="1229"/>
      <c r="CV58" s="1229"/>
      <c r="CW58" s="1229"/>
      <c r="CX58" s="1229"/>
      <c r="CY58" s="1229"/>
      <c r="CZ58" s="1229"/>
      <c r="DA58" s="1229"/>
      <c r="DB58" s="1229"/>
      <c r="DC58" s="1229"/>
      <c r="DD58" s="363"/>
      <c r="DE58" s="362"/>
    </row>
    <row r="59" spans="1:109" s="358" customFormat="1">
      <c r="A59" s="263"/>
      <c r="B59" s="362"/>
      <c r="K59" s="364"/>
      <c r="L59" s="364"/>
      <c r="M59" s="364"/>
      <c r="N59" s="364"/>
      <c r="AQ59" s="364"/>
      <c r="AR59" s="364"/>
      <c r="AS59" s="364"/>
      <c r="AT59" s="364"/>
      <c r="BC59" s="364"/>
      <c r="BD59" s="364"/>
      <c r="BE59" s="364"/>
      <c r="BF59" s="364"/>
      <c r="BO59" s="364"/>
      <c r="BP59" s="364"/>
      <c r="BQ59" s="364"/>
      <c r="BR59" s="364"/>
      <c r="CA59" s="364"/>
      <c r="CB59" s="364"/>
      <c r="CC59" s="364"/>
      <c r="CD59" s="364"/>
      <c r="CM59" s="364"/>
      <c r="CN59" s="364"/>
      <c r="CO59" s="364"/>
      <c r="CP59" s="364"/>
      <c r="CY59" s="364"/>
      <c r="CZ59" s="364"/>
      <c r="DA59" s="364"/>
      <c r="DB59" s="364"/>
      <c r="DC59" s="364"/>
      <c r="DD59" s="363"/>
      <c r="DE59" s="362"/>
    </row>
    <row r="60" spans="1:109" s="358" customFormat="1">
      <c r="A60" s="263"/>
      <c r="B60" s="362"/>
      <c r="K60" s="364"/>
      <c r="L60" s="364"/>
      <c r="M60" s="364"/>
      <c r="N60" s="364"/>
      <c r="AQ60" s="364"/>
      <c r="AR60" s="364"/>
      <c r="AS60" s="364"/>
      <c r="AT60" s="364"/>
      <c r="BC60" s="364"/>
      <c r="BD60" s="364"/>
      <c r="BE60" s="364"/>
      <c r="BF60" s="364"/>
      <c r="BO60" s="364"/>
      <c r="BP60" s="364"/>
      <c r="BQ60" s="364"/>
      <c r="BR60" s="364"/>
      <c r="CA60" s="364"/>
      <c r="CB60" s="364"/>
      <c r="CC60" s="364"/>
      <c r="CD60" s="364"/>
      <c r="CM60" s="364"/>
      <c r="CN60" s="364"/>
      <c r="CO60" s="364"/>
      <c r="CP60" s="364"/>
      <c r="CY60" s="364"/>
      <c r="CZ60" s="364"/>
      <c r="DA60" s="364"/>
      <c r="DB60" s="364"/>
      <c r="DC60" s="364"/>
      <c r="DD60" s="363"/>
      <c r="DE60" s="362"/>
    </row>
    <row r="61" spans="1:109" s="358" customFormat="1">
      <c r="A61" s="263"/>
      <c r="B61" s="365"/>
      <c r="C61" s="366"/>
      <c r="D61" s="366"/>
      <c r="E61" s="366"/>
      <c r="F61" s="366"/>
      <c r="G61" s="366"/>
      <c r="H61" s="366"/>
      <c r="I61" s="366"/>
      <c r="J61" s="366"/>
      <c r="K61" s="366"/>
      <c r="L61" s="366"/>
      <c r="M61" s="367"/>
      <c r="N61" s="367"/>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7"/>
      <c r="AT61" s="367"/>
      <c r="AU61" s="366"/>
      <c r="AV61" s="366"/>
      <c r="AW61" s="366"/>
      <c r="AX61" s="366"/>
      <c r="AY61" s="366"/>
      <c r="AZ61" s="366"/>
      <c r="BA61" s="366"/>
      <c r="BB61" s="366"/>
      <c r="BC61" s="366"/>
      <c r="BD61" s="366"/>
      <c r="BE61" s="367"/>
      <c r="BF61" s="367"/>
      <c r="BG61" s="366"/>
      <c r="BH61" s="366"/>
      <c r="BI61" s="366"/>
      <c r="BJ61" s="366"/>
      <c r="BK61" s="366"/>
      <c r="BL61" s="366"/>
      <c r="BM61" s="366"/>
      <c r="BN61" s="366"/>
      <c r="BO61" s="366"/>
      <c r="BP61" s="366"/>
      <c r="BQ61" s="367"/>
      <c r="BR61" s="367"/>
      <c r="BS61" s="366"/>
      <c r="BT61" s="366"/>
      <c r="BU61" s="366"/>
      <c r="BV61" s="366"/>
      <c r="BW61" s="366"/>
      <c r="BX61" s="366"/>
      <c r="BY61" s="366"/>
      <c r="BZ61" s="366"/>
      <c r="CA61" s="366"/>
      <c r="CB61" s="366"/>
      <c r="CC61" s="367"/>
      <c r="CD61" s="367"/>
      <c r="CE61" s="366"/>
      <c r="CF61" s="366"/>
      <c r="CG61" s="366"/>
      <c r="CH61" s="366"/>
      <c r="CI61" s="366"/>
      <c r="CJ61" s="366"/>
      <c r="CK61" s="366"/>
      <c r="CL61" s="366"/>
      <c r="CM61" s="366"/>
      <c r="CN61" s="366"/>
      <c r="CO61" s="367"/>
      <c r="CP61" s="367"/>
      <c r="CQ61" s="366"/>
      <c r="CR61" s="366"/>
      <c r="CS61" s="366"/>
      <c r="CT61" s="366"/>
      <c r="CU61" s="366"/>
      <c r="CV61" s="366"/>
      <c r="CW61" s="366"/>
      <c r="CX61" s="366"/>
      <c r="CY61" s="366"/>
      <c r="CZ61" s="366"/>
      <c r="DA61" s="367"/>
      <c r="DB61" s="367"/>
      <c r="DC61" s="367"/>
      <c r="DD61" s="368"/>
      <c r="DE61" s="362"/>
    </row>
    <row r="62" spans="1:109">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263"/>
    </row>
    <row r="63" spans="1:109" ht="17.25">
      <c r="B63" s="320" t="s">
        <v>631</v>
      </c>
    </row>
    <row r="64" spans="1:109">
      <c r="B64" s="267"/>
      <c r="G64" s="357"/>
      <c r="I64" s="369"/>
      <c r="J64" s="369"/>
      <c r="K64" s="369"/>
      <c r="L64" s="369"/>
      <c r="M64" s="369"/>
      <c r="N64" s="370"/>
      <c r="AM64" s="357"/>
      <c r="AN64" s="357" t="s">
        <v>625</v>
      </c>
      <c r="AP64" s="358"/>
      <c r="AQ64" s="358"/>
      <c r="AR64" s="358"/>
      <c r="AY64" s="357"/>
      <c r="BA64" s="358"/>
      <c r="BB64" s="358"/>
      <c r="BC64" s="358"/>
      <c r="BK64" s="357"/>
      <c r="BM64" s="358"/>
      <c r="BN64" s="358"/>
      <c r="BO64" s="358"/>
      <c r="BW64" s="357"/>
      <c r="BY64" s="358"/>
      <c r="BZ64" s="358"/>
      <c r="CA64" s="358"/>
      <c r="CI64" s="357"/>
      <c r="CK64" s="358"/>
      <c r="CL64" s="358"/>
      <c r="CM64" s="358"/>
      <c r="CU64" s="357"/>
      <c r="CW64" s="358"/>
      <c r="CX64" s="358"/>
      <c r="CY64" s="358"/>
    </row>
    <row r="65" spans="2:107">
      <c r="B65" s="267"/>
      <c r="AN65" s="1215" t="s">
        <v>634</v>
      </c>
      <c r="AO65" s="1216"/>
      <c r="AP65" s="1216"/>
      <c r="AQ65" s="1216"/>
      <c r="AR65" s="1216"/>
      <c r="AS65" s="1216"/>
      <c r="AT65" s="1216"/>
      <c r="AU65" s="1216"/>
      <c r="AV65" s="1216"/>
      <c r="AW65" s="1216"/>
      <c r="AX65" s="1216"/>
      <c r="AY65" s="1216"/>
      <c r="AZ65" s="1216"/>
      <c r="BA65" s="1216"/>
      <c r="BB65" s="1216"/>
      <c r="BC65" s="1216"/>
      <c r="BD65" s="1216"/>
      <c r="BE65" s="1216"/>
      <c r="BF65" s="1216"/>
      <c r="BG65" s="1216"/>
      <c r="BH65" s="1216"/>
      <c r="BI65" s="1216"/>
      <c r="BJ65" s="1216"/>
      <c r="BK65" s="1216"/>
      <c r="BL65" s="1216"/>
      <c r="BM65" s="1216"/>
      <c r="BN65" s="1216"/>
      <c r="BO65" s="1216"/>
      <c r="BP65" s="1216"/>
      <c r="BQ65" s="1216"/>
      <c r="BR65" s="1216"/>
      <c r="BS65" s="1216"/>
      <c r="BT65" s="1216"/>
      <c r="BU65" s="1216"/>
      <c r="BV65" s="1216"/>
      <c r="BW65" s="1216"/>
      <c r="BX65" s="1216"/>
      <c r="BY65" s="1216"/>
      <c r="BZ65" s="1216"/>
      <c r="CA65" s="1216"/>
      <c r="CB65" s="1216"/>
      <c r="CC65" s="1216"/>
      <c r="CD65" s="1216"/>
      <c r="CE65" s="1216"/>
      <c r="CF65" s="1216"/>
      <c r="CG65" s="1216"/>
      <c r="CH65" s="1216"/>
      <c r="CI65" s="1216"/>
      <c r="CJ65" s="1216"/>
      <c r="CK65" s="1216"/>
      <c r="CL65" s="1216"/>
      <c r="CM65" s="1216"/>
      <c r="CN65" s="1216"/>
      <c r="CO65" s="1216"/>
      <c r="CP65" s="1216"/>
      <c r="CQ65" s="1216"/>
      <c r="CR65" s="1216"/>
      <c r="CS65" s="1216"/>
      <c r="CT65" s="1216"/>
      <c r="CU65" s="1216"/>
      <c r="CV65" s="1216"/>
      <c r="CW65" s="1216"/>
      <c r="CX65" s="1216"/>
      <c r="CY65" s="1216"/>
      <c r="CZ65" s="1216"/>
      <c r="DA65" s="1216"/>
      <c r="DB65" s="1216"/>
      <c r="DC65" s="1217"/>
    </row>
    <row r="66" spans="2:107">
      <c r="B66" s="267"/>
      <c r="AN66" s="1218"/>
      <c r="AO66" s="1219"/>
      <c r="AP66" s="1219"/>
      <c r="AQ66" s="1219"/>
      <c r="AR66" s="1219"/>
      <c r="AS66" s="1219"/>
      <c r="AT66" s="1219"/>
      <c r="AU66" s="1219"/>
      <c r="AV66" s="1219"/>
      <c r="AW66" s="1219"/>
      <c r="AX66" s="1219"/>
      <c r="AY66" s="1219"/>
      <c r="AZ66" s="1219"/>
      <c r="BA66" s="1219"/>
      <c r="BB66" s="1219"/>
      <c r="BC66" s="1219"/>
      <c r="BD66" s="1219"/>
      <c r="BE66" s="1219"/>
      <c r="BF66" s="1219"/>
      <c r="BG66" s="1219"/>
      <c r="BH66" s="1219"/>
      <c r="BI66" s="1219"/>
      <c r="BJ66" s="1219"/>
      <c r="BK66" s="1219"/>
      <c r="BL66" s="1219"/>
      <c r="BM66" s="1219"/>
      <c r="BN66" s="1219"/>
      <c r="BO66" s="1219"/>
      <c r="BP66" s="1219"/>
      <c r="BQ66" s="1219"/>
      <c r="BR66" s="1219"/>
      <c r="BS66" s="1219"/>
      <c r="BT66" s="1219"/>
      <c r="BU66" s="1219"/>
      <c r="BV66" s="1219"/>
      <c r="BW66" s="1219"/>
      <c r="BX66" s="1219"/>
      <c r="BY66" s="1219"/>
      <c r="BZ66" s="1219"/>
      <c r="CA66" s="1219"/>
      <c r="CB66" s="1219"/>
      <c r="CC66" s="1219"/>
      <c r="CD66" s="1219"/>
      <c r="CE66" s="1219"/>
      <c r="CF66" s="1219"/>
      <c r="CG66" s="1219"/>
      <c r="CH66" s="1219"/>
      <c r="CI66" s="1219"/>
      <c r="CJ66" s="1219"/>
      <c r="CK66" s="1219"/>
      <c r="CL66" s="1219"/>
      <c r="CM66" s="1219"/>
      <c r="CN66" s="1219"/>
      <c r="CO66" s="1219"/>
      <c r="CP66" s="1219"/>
      <c r="CQ66" s="1219"/>
      <c r="CR66" s="1219"/>
      <c r="CS66" s="1219"/>
      <c r="CT66" s="1219"/>
      <c r="CU66" s="1219"/>
      <c r="CV66" s="1219"/>
      <c r="CW66" s="1219"/>
      <c r="CX66" s="1219"/>
      <c r="CY66" s="1219"/>
      <c r="CZ66" s="1219"/>
      <c r="DA66" s="1219"/>
      <c r="DB66" s="1219"/>
      <c r="DC66" s="1220"/>
    </row>
    <row r="67" spans="2:107">
      <c r="B67" s="267"/>
      <c r="AN67" s="1218"/>
      <c r="AO67" s="1219"/>
      <c r="AP67" s="1219"/>
      <c r="AQ67" s="1219"/>
      <c r="AR67" s="1219"/>
      <c r="AS67" s="1219"/>
      <c r="AT67" s="1219"/>
      <c r="AU67" s="1219"/>
      <c r="AV67" s="1219"/>
      <c r="AW67" s="1219"/>
      <c r="AX67" s="1219"/>
      <c r="AY67" s="1219"/>
      <c r="AZ67" s="1219"/>
      <c r="BA67" s="1219"/>
      <c r="BB67" s="1219"/>
      <c r="BC67" s="1219"/>
      <c r="BD67" s="1219"/>
      <c r="BE67" s="1219"/>
      <c r="BF67" s="1219"/>
      <c r="BG67" s="1219"/>
      <c r="BH67" s="1219"/>
      <c r="BI67" s="1219"/>
      <c r="BJ67" s="1219"/>
      <c r="BK67" s="1219"/>
      <c r="BL67" s="1219"/>
      <c r="BM67" s="1219"/>
      <c r="BN67" s="1219"/>
      <c r="BO67" s="1219"/>
      <c r="BP67" s="1219"/>
      <c r="BQ67" s="1219"/>
      <c r="BR67" s="1219"/>
      <c r="BS67" s="1219"/>
      <c r="BT67" s="1219"/>
      <c r="BU67" s="1219"/>
      <c r="BV67" s="1219"/>
      <c r="BW67" s="1219"/>
      <c r="BX67" s="1219"/>
      <c r="BY67" s="1219"/>
      <c r="BZ67" s="1219"/>
      <c r="CA67" s="1219"/>
      <c r="CB67" s="1219"/>
      <c r="CC67" s="1219"/>
      <c r="CD67" s="1219"/>
      <c r="CE67" s="1219"/>
      <c r="CF67" s="1219"/>
      <c r="CG67" s="1219"/>
      <c r="CH67" s="1219"/>
      <c r="CI67" s="1219"/>
      <c r="CJ67" s="1219"/>
      <c r="CK67" s="1219"/>
      <c r="CL67" s="1219"/>
      <c r="CM67" s="1219"/>
      <c r="CN67" s="1219"/>
      <c r="CO67" s="1219"/>
      <c r="CP67" s="1219"/>
      <c r="CQ67" s="1219"/>
      <c r="CR67" s="1219"/>
      <c r="CS67" s="1219"/>
      <c r="CT67" s="1219"/>
      <c r="CU67" s="1219"/>
      <c r="CV67" s="1219"/>
      <c r="CW67" s="1219"/>
      <c r="CX67" s="1219"/>
      <c r="CY67" s="1219"/>
      <c r="CZ67" s="1219"/>
      <c r="DA67" s="1219"/>
      <c r="DB67" s="1219"/>
      <c r="DC67" s="1220"/>
    </row>
    <row r="68" spans="2:107">
      <c r="B68" s="267"/>
      <c r="AN68" s="1218"/>
      <c r="AO68" s="1219"/>
      <c r="AP68" s="1219"/>
      <c r="AQ68" s="1219"/>
      <c r="AR68" s="1219"/>
      <c r="AS68" s="1219"/>
      <c r="AT68" s="1219"/>
      <c r="AU68" s="1219"/>
      <c r="AV68" s="1219"/>
      <c r="AW68" s="1219"/>
      <c r="AX68" s="1219"/>
      <c r="AY68" s="1219"/>
      <c r="AZ68" s="1219"/>
      <c r="BA68" s="1219"/>
      <c r="BB68" s="1219"/>
      <c r="BC68" s="1219"/>
      <c r="BD68" s="1219"/>
      <c r="BE68" s="1219"/>
      <c r="BF68" s="1219"/>
      <c r="BG68" s="1219"/>
      <c r="BH68" s="1219"/>
      <c r="BI68" s="1219"/>
      <c r="BJ68" s="1219"/>
      <c r="BK68" s="1219"/>
      <c r="BL68" s="1219"/>
      <c r="BM68" s="1219"/>
      <c r="BN68" s="1219"/>
      <c r="BO68" s="1219"/>
      <c r="BP68" s="1219"/>
      <c r="BQ68" s="1219"/>
      <c r="BR68" s="1219"/>
      <c r="BS68" s="1219"/>
      <c r="BT68" s="1219"/>
      <c r="BU68" s="1219"/>
      <c r="BV68" s="1219"/>
      <c r="BW68" s="1219"/>
      <c r="BX68" s="1219"/>
      <c r="BY68" s="1219"/>
      <c r="BZ68" s="1219"/>
      <c r="CA68" s="1219"/>
      <c r="CB68" s="1219"/>
      <c r="CC68" s="1219"/>
      <c r="CD68" s="1219"/>
      <c r="CE68" s="1219"/>
      <c r="CF68" s="1219"/>
      <c r="CG68" s="1219"/>
      <c r="CH68" s="1219"/>
      <c r="CI68" s="1219"/>
      <c r="CJ68" s="1219"/>
      <c r="CK68" s="1219"/>
      <c r="CL68" s="1219"/>
      <c r="CM68" s="1219"/>
      <c r="CN68" s="1219"/>
      <c r="CO68" s="1219"/>
      <c r="CP68" s="1219"/>
      <c r="CQ68" s="1219"/>
      <c r="CR68" s="1219"/>
      <c r="CS68" s="1219"/>
      <c r="CT68" s="1219"/>
      <c r="CU68" s="1219"/>
      <c r="CV68" s="1219"/>
      <c r="CW68" s="1219"/>
      <c r="CX68" s="1219"/>
      <c r="CY68" s="1219"/>
      <c r="CZ68" s="1219"/>
      <c r="DA68" s="1219"/>
      <c r="DB68" s="1219"/>
      <c r="DC68" s="1220"/>
    </row>
    <row r="69" spans="2:107">
      <c r="B69" s="267"/>
      <c r="AN69" s="1221"/>
      <c r="AO69" s="1222"/>
      <c r="AP69" s="1222"/>
      <c r="AQ69" s="1222"/>
      <c r="AR69" s="1222"/>
      <c r="AS69" s="1222"/>
      <c r="AT69" s="1222"/>
      <c r="AU69" s="1222"/>
      <c r="AV69" s="1222"/>
      <c r="AW69" s="1222"/>
      <c r="AX69" s="1222"/>
      <c r="AY69" s="1222"/>
      <c r="AZ69" s="1222"/>
      <c r="BA69" s="1222"/>
      <c r="BB69" s="1222"/>
      <c r="BC69" s="1222"/>
      <c r="BD69" s="1222"/>
      <c r="BE69" s="1222"/>
      <c r="BF69" s="1222"/>
      <c r="BG69" s="1222"/>
      <c r="BH69" s="1222"/>
      <c r="BI69" s="1222"/>
      <c r="BJ69" s="1222"/>
      <c r="BK69" s="1222"/>
      <c r="BL69" s="1222"/>
      <c r="BM69" s="1222"/>
      <c r="BN69" s="1222"/>
      <c r="BO69" s="1222"/>
      <c r="BP69" s="1222"/>
      <c r="BQ69" s="1222"/>
      <c r="BR69" s="1222"/>
      <c r="BS69" s="1222"/>
      <c r="BT69" s="1222"/>
      <c r="BU69" s="1222"/>
      <c r="BV69" s="1222"/>
      <c r="BW69" s="1222"/>
      <c r="BX69" s="1222"/>
      <c r="BY69" s="1222"/>
      <c r="BZ69" s="1222"/>
      <c r="CA69" s="1222"/>
      <c r="CB69" s="1222"/>
      <c r="CC69" s="1222"/>
      <c r="CD69" s="1222"/>
      <c r="CE69" s="1222"/>
      <c r="CF69" s="1222"/>
      <c r="CG69" s="1222"/>
      <c r="CH69" s="1222"/>
      <c r="CI69" s="1222"/>
      <c r="CJ69" s="1222"/>
      <c r="CK69" s="1222"/>
      <c r="CL69" s="1222"/>
      <c r="CM69" s="1222"/>
      <c r="CN69" s="1222"/>
      <c r="CO69" s="1222"/>
      <c r="CP69" s="1222"/>
      <c r="CQ69" s="1222"/>
      <c r="CR69" s="1222"/>
      <c r="CS69" s="1222"/>
      <c r="CT69" s="1222"/>
      <c r="CU69" s="1222"/>
      <c r="CV69" s="1222"/>
      <c r="CW69" s="1222"/>
      <c r="CX69" s="1222"/>
      <c r="CY69" s="1222"/>
      <c r="CZ69" s="1222"/>
      <c r="DA69" s="1222"/>
      <c r="DB69" s="1222"/>
      <c r="DC69" s="1223"/>
    </row>
    <row r="70" spans="2:107">
      <c r="B70" s="267"/>
      <c r="H70" s="371"/>
      <c r="I70" s="371"/>
      <c r="J70" s="372"/>
      <c r="K70" s="372"/>
      <c r="L70" s="373"/>
      <c r="M70" s="372"/>
      <c r="N70" s="373"/>
      <c r="AN70" s="359"/>
      <c r="AO70" s="359"/>
      <c r="AP70" s="359"/>
      <c r="AZ70" s="359"/>
      <c r="BA70" s="359"/>
      <c r="BB70" s="359"/>
      <c r="BL70" s="359"/>
      <c r="BM70" s="359"/>
      <c r="BN70" s="359"/>
      <c r="BX70" s="359"/>
      <c r="BY70" s="359"/>
      <c r="BZ70" s="359"/>
      <c r="CJ70" s="359"/>
      <c r="CK70" s="359"/>
      <c r="CL70" s="359"/>
      <c r="CV70" s="359"/>
      <c r="CW70" s="359"/>
      <c r="CX70" s="359"/>
    </row>
    <row r="71" spans="2:107">
      <c r="B71" s="267"/>
      <c r="G71" s="374"/>
      <c r="I71" s="375"/>
      <c r="J71" s="372"/>
      <c r="K71" s="372"/>
      <c r="L71" s="373"/>
      <c r="M71" s="372"/>
      <c r="N71" s="373"/>
      <c r="AM71" s="374"/>
      <c r="AN71" s="263" t="s">
        <v>626</v>
      </c>
    </row>
    <row r="72" spans="2:107">
      <c r="B72" s="267"/>
      <c r="G72" s="1224"/>
      <c r="H72" s="1224"/>
      <c r="I72" s="1224"/>
      <c r="J72" s="1224"/>
      <c r="K72" s="360"/>
      <c r="L72" s="360"/>
      <c r="M72" s="361"/>
      <c r="N72" s="361"/>
      <c r="AN72" s="1225"/>
      <c r="AO72" s="1226"/>
      <c r="AP72" s="1226"/>
      <c r="AQ72" s="1226"/>
      <c r="AR72" s="1226"/>
      <c r="AS72" s="1226"/>
      <c r="AT72" s="1226"/>
      <c r="AU72" s="1226"/>
      <c r="AV72" s="1226"/>
      <c r="AW72" s="1226"/>
      <c r="AX72" s="1226"/>
      <c r="AY72" s="1226"/>
      <c r="AZ72" s="1226"/>
      <c r="BA72" s="1226"/>
      <c r="BB72" s="1226"/>
      <c r="BC72" s="1226"/>
      <c r="BD72" s="1226"/>
      <c r="BE72" s="1226"/>
      <c r="BF72" s="1226"/>
      <c r="BG72" s="1226"/>
      <c r="BH72" s="1226"/>
      <c r="BI72" s="1226"/>
      <c r="BJ72" s="1226"/>
      <c r="BK72" s="1226"/>
      <c r="BL72" s="1226"/>
      <c r="BM72" s="1226"/>
      <c r="BN72" s="1226"/>
      <c r="BO72" s="1227"/>
      <c r="BP72" s="1228" t="s">
        <v>567</v>
      </c>
      <c r="BQ72" s="1228"/>
      <c r="BR72" s="1228"/>
      <c r="BS72" s="1228"/>
      <c r="BT72" s="1228"/>
      <c r="BU72" s="1228"/>
      <c r="BV72" s="1228"/>
      <c r="BW72" s="1228"/>
      <c r="BX72" s="1228" t="s">
        <v>568</v>
      </c>
      <c r="BY72" s="1228"/>
      <c r="BZ72" s="1228"/>
      <c r="CA72" s="1228"/>
      <c r="CB72" s="1228"/>
      <c r="CC72" s="1228"/>
      <c r="CD72" s="1228"/>
      <c r="CE72" s="1228"/>
      <c r="CF72" s="1228" t="s">
        <v>569</v>
      </c>
      <c r="CG72" s="1228"/>
      <c r="CH72" s="1228"/>
      <c r="CI72" s="1228"/>
      <c r="CJ72" s="1228"/>
      <c r="CK72" s="1228"/>
      <c r="CL72" s="1228"/>
      <c r="CM72" s="1228"/>
      <c r="CN72" s="1228" t="s">
        <v>570</v>
      </c>
      <c r="CO72" s="1228"/>
      <c r="CP72" s="1228"/>
      <c r="CQ72" s="1228"/>
      <c r="CR72" s="1228"/>
      <c r="CS72" s="1228"/>
      <c r="CT72" s="1228"/>
      <c r="CU72" s="1228"/>
      <c r="CV72" s="1228" t="s">
        <v>571</v>
      </c>
      <c r="CW72" s="1228"/>
      <c r="CX72" s="1228"/>
      <c r="CY72" s="1228"/>
      <c r="CZ72" s="1228"/>
      <c r="DA72" s="1228"/>
      <c r="DB72" s="1228"/>
      <c r="DC72" s="1228"/>
    </row>
    <row r="73" spans="2:107">
      <c r="B73" s="267"/>
      <c r="G73" s="1234"/>
      <c r="H73" s="1234"/>
      <c r="I73" s="1234"/>
      <c r="J73" s="1234"/>
      <c r="K73" s="1235"/>
      <c r="L73" s="1235"/>
      <c r="M73" s="1235"/>
      <c r="N73" s="1235"/>
      <c r="AM73" s="359"/>
      <c r="AN73" s="1231" t="s">
        <v>627</v>
      </c>
      <c r="AO73" s="1231"/>
      <c r="AP73" s="1231"/>
      <c r="AQ73" s="1231"/>
      <c r="AR73" s="1231"/>
      <c r="AS73" s="1231"/>
      <c r="AT73" s="1231"/>
      <c r="AU73" s="1231"/>
      <c r="AV73" s="1231"/>
      <c r="AW73" s="1231"/>
      <c r="AX73" s="1231"/>
      <c r="AY73" s="1231"/>
      <c r="AZ73" s="1231"/>
      <c r="BA73" s="1231"/>
      <c r="BB73" s="1231" t="s">
        <v>628</v>
      </c>
      <c r="BC73" s="1231"/>
      <c r="BD73" s="1231"/>
      <c r="BE73" s="1231"/>
      <c r="BF73" s="1231"/>
      <c r="BG73" s="1231"/>
      <c r="BH73" s="1231"/>
      <c r="BI73" s="1231"/>
      <c r="BJ73" s="1231"/>
      <c r="BK73" s="1231"/>
      <c r="BL73" s="1231"/>
      <c r="BM73" s="1231"/>
      <c r="BN73" s="1231"/>
      <c r="BO73" s="1231"/>
      <c r="BP73" s="1229">
        <v>76.8</v>
      </c>
      <c r="BQ73" s="1229"/>
      <c r="BR73" s="1229"/>
      <c r="BS73" s="1229"/>
      <c r="BT73" s="1229"/>
      <c r="BU73" s="1229"/>
      <c r="BV73" s="1229"/>
      <c r="BW73" s="1229"/>
      <c r="BX73" s="1229">
        <v>63</v>
      </c>
      <c r="BY73" s="1229"/>
      <c r="BZ73" s="1229"/>
      <c r="CA73" s="1229"/>
      <c r="CB73" s="1229"/>
      <c r="CC73" s="1229"/>
      <c r="CD73" s="1229"/>
      <c r="CE73" s="1229"/>
      <c r="CF73" s="1229">
        <v>53.6</v>
      </c>
      <c r="CG73" s="1229"/>
      <c r="CH73" s="1229"/>
      <c r="CI73" s="1229"/>
      <c r="CJ73" s="1229"/>
      <c r="CK73" s="1229"/>
      <c r="CL73" s="1229"/>
      <c r="CM73" s="1229"/>
      <c r="CN73" s="1229">
        <v>49</v>
      </c>
      <c r="CO73" s="1229"/>
      <c r="CP73" s="1229"/>
      <c r="CQ73" s="1229"/>
      <c r="CR73" s="1229"/>
      <c r="CS73" s="1229"/>
      <c r="CT73" s="1229"/>
      <c r="CU73" s="1229"/>
      <c r="CV73" s="1229">
        <v>43.6</v>
      </c>
      <c r="CW73" s="1229"/>
      <c r="CX73" s="1229"/>
      <c r="CY73" s="1229"/>
      <c r="CZ73" s="1229"/>
      <c r="DA73" s="1229"/>
      <c r="DB73" s="1229"/>
      <c r="DC73" s="1229"/>
    </row>
    <row r="74" spans="2:107">
      <c r="B74" s="267"/>
      <c r="G74" s="1234"/>
      <c r="H74" s="1234"/>
      <c r="I74" s="1234"/>
      <c r="J74" s="1234"/>
      <c r="K74" s="1235"/>
      <c r="L74" s="1235"/>
      <c r="M74" s="1235"/>
      <c r="N74" s="1235"/>
      <c r="AM74" s="359"/>
      <c r="AN74" s="1231"/>
      <c r="AO74" s="1231"/>
      <c r="AP74" s="1231"/>
      <c r="AQ74" s="1231"/>
      <c r="AR74" s="1231"/>
      <c r="AS74" s="1231"/>
      <c r="AT74" s="1231"/>
      <c r="AU74" s="1231"/>
      <c r="AV74" s="1231"/>
      <c r="AW74" s="1231"/>
      <c r="AX74" s="1231"/>
      <c r="AY74" s="1231"/>
      <c r="AZ74" s="1231"/>
      <c r="BA74" s="1231"/>
      <c r="BB74" s="1231"/>
      <c r="BC74" s="1231"/>
      <c r="BD74" s="1231"/>
      <c r="BE74" s="1231"/>
      <c r="BF74" s="1231"/>
      <c r="BG74" s="1231"/>
      <c r="BH74" s="1231"/>
      <c r="BI74" s="1231"/>
      <c r="BJ74" s="1231"/>
      <c r="BK74" s="1231"/>
      <c r="BL74" s="1231"/>
      <c r="BM74" s="1231"/>
      <c r="BN74" s="1231"/>
      <c r="BO74" s="1231"/>
      <c r="BP74" s="1229"/>
      <c r="BQ74" s="1229"/>
      <c r="BR74" s="1229"/>
      <c r="BS74" s="1229"/>
      <c r="BT74" s="1229"/>
      <c r="BU74" s="1229"/>
      <c r="BV74" s="1229"/>
      <c r="BW74" s="1229"/>
      <c r="BX74" s="1229"/>
      <c r="BY74" s="1229"/>
      <c r="BZ74" s="1229"/>
      <c r="CA74" s="1229"/>
      <c r="CB74" s="1229"/>
      <c r="CC74" s="1229"/>
      <c r="CD74" s="1229"/>
      <c r="CE74" s="1229"/>
      <c r="CF74" s="1229"/>
      <c r="CG74" s="1229"/>
      <c r="CH74" s="1229"/>
      <c r="CI74" s="1229"/>
      <c r="CJ74" s="1229"/>
      <c r="CK74" s="1229"/>
      <c r="CL74" s="1229"/>
      <c r="CM74" s="1229"/>
      <c r="CN74" s="1229"/>
      <c r="CO74" s="1229"/>
      <c r="CP74" s="1229"/>
      <c r="CQ74" s="1229"/>
      <c r="CR74" s="1229"/>
      <c r="CS74" s="1229"/>
      <c r="CT74" s="1229"/>
      <c r="CU74" s="1229"/>
      <c r="CV74" s="1229"/>
      <c r="CW74" s="1229"/>
      <c r="CX74" s="1229"/>
      <c r="CY74" s="1229"/>
      <c r="CZ74" s="1229"/>
      <c r="DA74" s="1229"/>
      <c r="DB74" s="1229"/>
      <c r="DC74" s="1229"/>
    </row>
    <row r="75" spans="2:107">
      <c r="B75" s="267"/>
      <c r="G75" s="1234"/>
      <c r="H75" s="1234"/>
      <c r="I75" s="1224"/>
      <c r="J75" s="1224"/>
      <c r="K75" s="1230"/>
      <c r="L75" s="1230"/>
      <c r="M75" s="1230"/>
      <c r="N75" s="1230"/>
      <c r="AM75" s="359"/>
      <c r="AN75" s="1231"/>
      <c r="AO75" s="1231"/>
      <c r="AP75" s="1231"/>
      <c r="AQ75" s="1231"/>
      <c r="AR75" s="1231"/>
      <c r="AS75" s="1231"/>
      <c r="AT75" s="1231"/>
      <c r="AU75" s="1231"/>
      <c r="AV75" s="1231"/>
      <c r="AW75" s="1231"/>
      <c r="AX75" s="1231"/>
      <c r="AY75" s="1231"/>
      <c r="AZ75" s="1231"/>
      <c r="BA75" s="1231"/>
      <c r="BB75" s="1231" t="s">
        <v>632</v>
      </c>
      <c r="BC75" s="1231"/>
      <c r="BD75" s="1231"/>
      <c r="BE75" s="1231"/>
      <c r="BF75" s="1231"/>
      <c r="BG75" s="1231"/>
      <c r="BH75" s="1231"/>
      <c r="BI75" s="1231"/>
      <c r="BJ75" s="1231"/>
      <c r="BK75" s="1231"/>
      <c r="BL75" s="1231"/>
      <c r="BM75" s="1231"/>
      <c r="BN75" s="1231"/>
      <c r="BO75" s="1231"/>
      <c r="BP75" s="1229">
        <v>9.9</v>
      </c>
      <c r="BQ75" s="1229"/>
      <c r="BR75" s="1229"/>
      <c r="BS75" s="1229"/>
      <c r="BT75" s="1229"/>
      <c r="BU75" s="1229"/>
      <c r="BV75" s="1229"/>
      <c r="BW75" s="1229"/>
      <c r="BX75" s="1229">
        <v>9.3000000000000007</v>
      </c>
      <c r="BY75" s="1229"/>
      <c r="BZ75" s="1229"/>
      <c r="CA75" s="1229"/>
      <c r="CB75" s="1229"/>
      <c r="CC75" s="1229"/>
      <c r="CD75" s="1229"/>
      <c r="CE75" s="1229"/>
      <c r="CF75" s="1229">
        <v>8.6</v>
      </c>
      <c r="CG75" s="1229"/>
      <c r="CH75" s="1229"/>
      <c r="CI75" s="1229"/>
      <c r="CJ75" s="1229"/>
      <c r="CK75" s="1229"/>
      <c r="CL75" s="1229"/>
      <c r="CM75" s="1229"/>
      <c r="CN75" s="1229">
        <v>8.1999999999999993</v>
      </c>
      <c r="CO75" s="1229"/>
      <c r="CP75" s="1229"/>
      <c r="CQ75" s="1229"/>
      <c r="CR75" s="1229"/>
      <c r="CS75" s="1229"/>
      <c r="CT75" s="1229"/>
      <c r="CU75" s="1229"/>
      <c r="CV75" s="1229">
        <v>8</v>
      </c>
      <c r="CW75" s="1229"/>
      <c r="CX75" s="1229"/>
      <c r="CY75" s="1229"/>
      <c r="CZ75" s="1229"/>
      <c r="DA75" s="1229"/>
      <c r="DB75" s="1229"/>
      <c r="DC75" s="1229"/>
    </row>
    <row r="76" spans="2:107">
      <c r="B76" s="267"/>
      <c r="G76" s="1234"/>
      <c r="H76" s="1234"/>
      <c r="I76" s="1224"/>
      <c r="J76" s="1224"/>
      <c r="K76" s="1230"/>
      <c r="L76" s="1230"/>
      <c r="M76" s="1230"/>
      <c r="N76" s="1230"/>
      <c r="AM76" s="359"/>
      <c r="AN76" s="1231"/>
      <c r="AO76" s="1231"/>
      <c r="AP76" s="1231"/>
      <c r="AQ76" s="1231"/>
      <c r="AR76" s="1231"/>
      <c r="AS76" s="1231"/>
      <c r="AT76" s="1231"/>
      <c r="AU76" s="1231"/>
      <c r="AV76" s="1231"/>
      <c r="AW76" s="1231"/>
      <c r="AX76" s="1231"/>
      <c r="AY76" s="1231"/>
      <c r="AZ76" s="1231"/>
      <c r="BA76" s="1231"/>
      <c r="BB76" s="1231"/>
      <c r="BC76" s="1231"/>
      <c r="BD76" s="1231"/>
      <c r="BE76" s="1231"/>
      <c r="BF76" s="1231"/>
      <c r="BG76" s="1231"/>
      <c r="BH76" s="1231"/>
      <c r="BI76" s="1231"/>
      <c r="BJ76" s="1231"/>
      <c r="BK76" s="1231"/>
      <c r="BL76" s="1231"/>
      <c r="BM76" s="1231"/>
      <c r="BN76" s="1231"/>
      <c r="BO76" s="1231"/>
      <c r="BP76" s="1229"/>
      <c r="BQ76" s="1229"/>
      <c r="BR76" s="1229"/>
      <c r="BS76" s="1229"/>
      <c r="BT76" s="1229"/>
      <c r="BU76" s="1229"/>
      <c r="BV76" s="1229"/>
      <c r="BW76" s="1229"/>
      <c r="BX76" s="1229"/>
      <c r="BY76" s="1229"/>
      <c r="BZ76" s="1229"/>
      <c r="CA76" s="1229"/>
      <c r="CB76" s="1229"/>
      <c r="CC76" s="1229"/>
      <c r="CD76" s="1229"/>
      <c r="CE76" s="1229"/>
      <c r="CF76" s="1229"/>
      <c r="CG76" s="1229"/>
      <c r="CH76" s="1229"/>
      <c r="CI76" s="1229"/>
      <c r="CJ76" s="1229"/>
      <c r="CK76" s="1229"/>
      <c r="CL76" s="1229"/>
      <c r="CM76" s="1229"/>
      <c r="CN76" s="1229"/>
      <c r="CO76" s="1229"/>
      <c r="CP76" s="1229"/>
      <c r="CQ76" s="1229"/>
      <c r="CR76" s="1229"/>
      <c r="CS76" s="1229"/>
      <c r="CT76" s="1229"/>
      <c r="CU76" s="1229"/>
      <c r="CV76" s="1229"/>
      <c r="CW76" s="1229"/>
      <c r="CX76" s="1229"/>
      <c r="CY76" s="1229"/>
      <c r="CZ76" s="1229"/>
      <c r="DA76" s="1229"/>
      <c r="DB76" s="1229"/>
      <c r="DC76" s="1229"/>
    </row>
    <row r="77" spans="2:107">
      <c r="B77" s="267"/>
      <c r="G77" s="1224"/>
      <c r="H77" s="1224"/>
      <c r="I77" s="1224"/>
      <c r="J77" s="1224"/>
      <c r="K77" s="1235"/>
      <c r="L77" s="1235"/>
      <c r="M77" s="1235"/>
      <c r="N77" s="1235"/>
      <c r="AN77" s="1228" t="s">
        <v>630</v>
      </c>
      <c r="AO77" s="1228"/>
      <c r="AP77" s="1228"/>
      <c r="AQ77" s="1228"/>
      <c r="AR77" s="1228"/>
      <c r="AS77" s="1228"/>
      <c r="AT77" s="1228"/>
      <c r="AU77" s="1228"/>
      <c r="AV77" s="1228"/>
      <c r="AW77" s="1228"/>
      <c r="AX77" s="1228"/>
      <c r="AY77" s="1228"/>
      <c r="AZ77" s="1228"/>
      <c r="BA77" s="1228"/>
      <c r="BB77" s="1231" t="s">
        <v>628</v>
      </c>
      <c r="BC77" s="1231"/>
      <c r="BD77" s="1231"/>
      <c r="BE77" s="1231"/>
      <c r="BF77" s="1231"/>
      <c r="BG77" s="1231"/>
      <c r="BH77" s="1231"/>
      <c r="BI77" s="1231"/>
      <c r="BJ77" s="1231"/>
      <c r="BK77" s="1231"/>
      <c r="BL77" s="1231"/>
      <c r="BM77" s="1231"/>
      <c r="BN77" s="1231"/>
      <c r="BO77" s="1231"/>
      <c r="BP77" s="1229">
        <v>6.5</v>
      </c>
      <c r="BQ77" s="1229"/>
      <c r="BR77" s="1229"/>
      <c r="BS77" s="1229"/>
      <c r="BT77" s="1229"/>
      <c r="BU77" s="1229"/>
      <c r="BV77" s="1229"/>
      <c r="BW77" s="1229"/>
      <c r="BX77" s="1229">
        <v>5.8</v>
      </c>
      <c r="BY77" s="1229"/>
      <c r="BZ77" s="1229"/>
      <c r="CA77" s="1229"/>
      <c r="CB77" s="1229"/>
      <c r="CC77" s="1229"/>
      <c r="CD77" s="1229"/>
      <c r="CE77" s="1229"/>
      <c r="CF77" s="1229">
        <v>2.7</v>
      </c>
      <c r="CG77" s="1229"/>
      <c r="CH77" s="1229"/>
      <c r="CI77" s="1229"/>
      <c r="CJ77" s="1229"/>
      <c r="CK77" s="1229"/>
      <c r="CL77" s="1229"/>
      <c r="CM77" s="1229"/>
      <c r="CN77" s="1229">
        <v>0.5</v>
      </c>
      <c r="CO77" s="1229"/>
      <c r="CP77" s="1229"/>
      <c r="CQ77" s="1229"/>
      <c r="CR77" s="1229"/>
      <c r="CS77" s="1229"/>
      <c r="CT77" s="1229"/>
      <c r="CU77" s="1229"/>
      <c r="CV77" s="1229">
        <v>5.9</v>
      </c>
      <c r="CW77" s="1229"/>
      <c r="CX77" s="1229"/>
      <c r="CY77" s="1229"/>
      <c r="CZ77" s="1229"/>
      <c r="DA77" s="1229"/>
      <c r="DB77" s="1229"/>
      <c r="DC77" s="1229"/>
    </row>
    <row r="78" spans="2:107">
      <c r="B78" s="267"/>
      <c r="G78" s="1224"/>
      <c r="H78" s="1224"/>
      <c r="I78" s="1224"/>
      <c r="J78" s="1224"/>
      <c r="K78" s="1235"/>
      <c r="L78" s="1235"/>
      <c r="M78" s="1235"/>
      <c r="N78" s="1235"/>
      <c r="AN78" s="1228"/>
      <c r="AO78" s="1228"/>
      <c r="AP78" s="1228"/>
      <c r="AQ78" s="1228"/>
      <c r="AR78" s="1228"/>
      <c r="AS78" s="1228"/>
      <c r="AT78" s="1228"/>
      <c r="AU78" s="1228"/>
      <c r="AV78" s="1228"/>
      <c r="AW78" s="1228"/>
      <c r="AX78" s="1228"/>
      <c r="AY78" s="1228"/>
      <c r="AZ78" s="1228"/>
      <c r="BA78" s="1228"/>
      <c r="BB78" s="1231"/>
      <c r="BC78" s="1231"/>
      <c r="BD78" s="1231"/>
      <c r="BE78" s="1231"/>
      <c r="BF78" s="1231"/>
      <c r="BG78" s="1231"/>
      <c r="BH78" s="1231"/>
      <c r="BI78" s="1231"/>
      <c r="BJ78" s="1231"/>
      <c r="BK78" s="1231"/>
      <c r="BL78" s="1231"/>
      <c r="BM78" s="1231"/>
      <c r="BN78" s="1231"/>
      <c r="BO78" s="1231"/>
      <c r="BP78" s="1229"/>
      <c r="BQ78" s="1229"/>
      <c r="BR78" s="1229"/>
      <c r="BS78" s="1229"/>
      <c r="BT78" s="1229"/>
      <c r="BU78" s="1229"/>
      <c r="BV78" s="1229"/>
      <c r="BW78" s="1229"/>
      <c r="BX78" s="1229"/>
      <c r="BY78" s="1229"/>
      <c r="BZ78" s="1229"/>
      <c r="CA78" s="1229"/>
      <c r="CB78" s="1229"/>
      <c r="CC78" s="1229"/>
      <c r="CD78" s="1229"/>
      <c r="CE78" s="1229"/>
      <c r="CF78" s="1229"/>
      <c r="CG78" s="1229"/>
      <c r="CH78" s="1229"/>
      <c r="CI78" s="1229"/>
      <c r="CJ78" s="1229"/>
      <c r="CK78" s="1229"/>
      <c r="CL78" s="1229"/>
      <c r="CM78" s="1229"/>
      <c r="CN78" s="1229"/>
      <c r="CO78" s="1229"/>
      <c r="CP78" s="1229"/>
      <c r="CQ78" s="1229"/>
      <c r="CR78" s="1229"/>
      <c r="CS78" s="1229"/>
      <c r="CT78" s="1229"/>
      <c r="CU78" s="1229"/>
      <c r="CV78" s="1229"/>
      <c r="CW78" s="1229"/>
      <c r="CX78" s="1229"/>
      <c r="CY78" s="1229"/>
      <c r="CZ78" s="1229"/>
      <c r="DA78" s="1229"/>
      <c r="DB78" s="1229"/>
      <c r="DC78" s="1229"/>
    </row>
    <row r="79" spans="2:107">
      <c r="B79" s="267"/>
      <c r="G79" s="1224"/>
      <c r="H79" s="1224"/>
      <c r="I79" s="1233"/>
      <c r="J79" s="1233"/>
      <c r="K79" s="1236"/>
      <c r="L79" s="1236"/>
      <c r="M79" s="1236"/>
      <c r="N79" s="1236"/>
      <c r="AN79" s="1228"/>
      <c r="AO79" s="1228"/>
      <c r="AP79" s="1228"/>
      <c r="AQ79" s="1228"/>
      <c r="AR79" s="1228"/>
      <c r="AS79" s="1228"/>
      <c r="AT79" s="1228"/>
      <c r="AU79" s="1228"/>
      <c r="AV79" s="1228"/>
      <c r="AW79" s="1228"/>
      <c r="AX79" s="1228"/>
      <c r="AY79" s="1228"/>
      <c r="AZ79" s="1228"/>
      <c r="BA79" s="1228"/>
      <c r="BB79" s="1231" t="s">
        <v>632</v>
      </c>
      <c r="BC79" s="1231"/>
      <c r="BD79" s="1231"/>
      <c r="BE79" s="1231"/>
      <c r="BF79" s="1231"/>
      <c r="BG79" s="1231"/>
      <c r="BH79" s="1231"/>
      <c r="BI79" s="1231"/>
      <c r="BJ79" s="1231"/>
      <c r="BK79" s="1231"/>
      <c r="BL79" s="1231"/>
      <c r="BM79" s="1231"/>
      <c r="BN79" s="1231"/>
      <c r="BO79" s="1231"/>
      <c r="BP79" s="1229">
        <v>5.9</v>
      </c>
      <c r="BQ79" s="1229"/>
      <c r="BR79" s="1229"/>
      <c r="BS79" s="1229"/>
      <c r="BT79" s="1229"/>
      <c r="BU79" s="1229"/>
      <c r="BV79" s="1229"/>
      <c r="BW79" s="1229"/>
      <c r="BX79" s="1229">
        <v>5.3</v>
      </c>
      <c r="BY79" s="1229"/>
      <c r="BZ79" s="1229"/>
      <c r="CA79" s="1229"/>
      <c r="CB79" s="1229"/>
      <c r="CC79" s="1229"/>
      <c r="CD79" s="1229"/>
      <c r="CE79" s="1229"/>
      <c r="CF79" s="1229">
        <v>5</v>
      </c>
      <c r="CG79" s="1229"/>
      <c r="CH79" s="1229"/>
      <c r="CI79" s="1229"/>
      <c r="CJ79" s="1229"/>
      <c r="CK79" s="1229"/>
      <c r="CL79" s="1229"/>
      <c r="CM79" s="1229"/>
      <c r="CN79" s="1229">
        <v>5.0999999999999996</v>
      </c>
      <c r="CO79" s="1229"/>
      <c r="CP79" s="1229"/>
      <c r="CQ79" s="1229"/>
      <c r="CR79" s="1229"/>
      <c r="CS79" s="1229"/>
      <c r="CT79" s="1229"/>
      <c r="CU79" s="1229"/>
      <c r="CV79" s="1229">
        <v>5.2</v>
      </c>
      <c r="CW79" s="1229"/>
      <c r="CX79" s="1229"/>
      <c r="CY79" s="1229"/>
      <c r="CZ79" s="1229"/>
      <c r="DA79" s="1229"/>
      <c r="DB79" s="1229"/>
      <c r="DC79" s="1229"/>
    </row>
    <row r="80" spans="2:107">
      <c r="B80" s="267"/>
      <c r="G80" s="1224"/>
      <c r="H80" s="1224"/>
      <c r="I80" s="1233"/>
      <c r="J80" s="1233"/>
      <c r="K80" s="1236"/>
      <c r="L80" s="1236"/>
      <c r="M80" s="1236"/>
      <c r="N80" s="1236"/>
      <c r="AN80" s="1228"/>
      <c r="AO80" s="1228"/>
      <c r="AP80" s="1228"/>
      <c r="AQ80" s="1228"/>
      <c r="AR80" s="1228"/>
      <c r="AS80" s="1228"/>
      <c r="AT80" s="1228"/>
      <c r="AU80" s="1228"/>
      <c r="AV80" s="1228"/>
      <c r="AW80" s="1228"/>
      <c r="AX80" s="1228"/>
      <c r="AY80" s="1228"/>
      <c r="AZ80" s="1228"/>
      <c r="BA80" s="1228"/>
      <c r="BB80" s="1231"/>
      <c r="BC80" s="1231"/>
      <c r="BD80" s="1231"/>
      <c r="BE80" s="1231"/>
      <c r="BF80" s="1231"/>
      <c r="BG80" s="1231"/>
      <c r="BH80" s="1231"/>
      <c r="BI80" s="1231"/>
      <c r="BJ80" s="1231"/>
      <c r="BK80" s="1231"/>
      <c r="BL80" s="1231"/>
      <c r="BM80" s="1231"/>
      <c r="BN80" s="1231"/>
      <c r="BO80" s="1231"/>
      <c r="BP80" s="1229"/>
      <c r="BQ80" s="1229"/>
      <c r="BR80" s="1229"/>
      <c r="BS80" s="1229"/>
      <c r="BT80" s="1229"/>
      <c r="BU80" s="1229"/>
      <c r="BV80" s="1229"/>
      <c r="BW80" s="1229"/>
      <c r="BX80" s="1229"/>
      <c r="BY80" s="1229"/>
      <c r="BZ80" s="1229"/>
      <c r="CA80" s="1229"/>
      <c r="CB80" s="1229"/>
      <c r="CC80" s="1229"/>
      <c r="CD80" s="1229"/>
      <c r="CE80" s="1229"/>
      <c r="CF80" s="1229"/>
      <c r="CG80" s="1229"/>
      <c r="CH80" s="1229"/>
      <c r="CI80" s="1229"/>
      <c r="CJ80" s="1229"/>
      <c r="CK80" s="1229"/>
      <c r="CL80" s="1229"/>
      <c r="CM80" s="1229"/>
      <c r="CN80" s="1229"/>
      <c r="CO80" s="1229"/>
      <c r="CP80" s="1229"/>
      <c r="CQ80" s="1229"/>
      <c r="CR80" s="1229"/>
      <c r="CS80" s="1229"/>
      <c r="CT80" s="1229"/>
      <c r="CU80" s="1229"/>
      <c r="CV80" s="1229"/>
      <c r="CW80" s="1229"/>
      <c r="CX80" s="1229"/>
      <c r="CY80" s="1229"/>
      <c r="CZ80" s="1229"/>
      <c r="DA80" s="1229"/>
      <c r="DB80" s="1229"/>
      <c r="DC80" s="1229"/>
    </row>
    <row r="81" spans="2:109">
      <c r="B81" s="267"/>
    </row>
    <row r="82" spans="2:109" ht="17.25">
      <c r="B82" s="267"/>
      <c r="K82" s="376"/>
      <c r="L82" s="376"/>
      <c r="M82" s="376"/>
      <c r="N82" s="376"/>
      <c r="AQ82" s="376"/>
      <c r="AR82" s="376"/>
      <c r="AS82" s="376"/>
      <c r="AT82" s="376"/>
      <c r="BC82" s="376"/>
      <c r="BD82" s="376"/>
      <c r="BE82" s="376"/>
      <c r="BF82" s="376"/>
      <c r="BO82" s="376"/>
      <c r="BP82" s="376"/>
      <c r="BQ82" s="376"/>
      <c r="BR82" s="376"/>
      <c r="CA82" s="376"/>
      <c r="CB82" s="376"/>
      <c r="CC82" s="376"/>
      <c r="CD82" s="376"/>
      <c r="CM82" s="376"/>
      <c r="CN82" s="376"/>
      <c r="CO82" s="376"/>
      <c r="CP82" s="376"/>
      <c r="CY82" s="376"/>
      <c r="CZ82" s="376"/>
      <c r="DA82" s="376"/>
      <c r="DB82" s="376"/>
      <c r="DC82" s="376"/>
    </row>
    <row r="83" spans="2:109">
      <c r="B83" s="348"/>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c r="CO83" s="319"/>
      <c r="CP83" s="319"/>
      <c r="CQ83" s="319"/>
      <c r="CR83" s="319"/>
      <c r="CS83" s="319"/>
      <c r="CT83" s="319"/>
      <c r="CU83" s="319"/>
      <c r="CV83" s="319"/>
      <c r="CW83" s="319"/>
      <c r="CX83" s="319"/>
      <c r="CY83" s="319"/>
      <c r="CZ83" s="319"/>
      <c r="DA83" s="319"/>
      <c r="DB83" s="319"/>
      <c r="DC83" s="319"/>
      <c r="DD83" s="349"/>
    </row>
    <row r="84" spans="2:109">
      <c r="DD84" s="263"/>
      <c r="DE84" s="263"/>
    </row>
    <row r="85" spans="2:109">
      <c r="DD85" s="263"/>
      <c r="DE85" s="263"/>
    </row>
    <row r="86" spans="2:109" hidden="1">
      <c r="DD86" s="263"/>
      <c r="DE86" s="263"/>
    </row>
    <row r="87" spans="2:109" hidden="1">
      <c r="K87" s="377"/>
      <c r="AQ87" s="377"/>
      <c r="BC87" s="377"/>
      <c r="BO87" s="377"/>
      <c r="CA87" s="377"/>
      <c r="CM87" s="377"/>
      <c r="CY87" s="377"/>
      <c r="DD87" s="263"/>
      <c r="DE87" s="263"/>
    </row>
    <row r="88" spans="2:109" hidden="1">
      <c r="DD88" s="263"/>
      <c r="DE88" s="263"/>
    </row>
    <row r="89" spans="2:109" hidden="1">
      <c r="DD89" s="263"/>
      <c r="DE89" s="263"/>
    </row>
    <row r="90" spans="2:109" hidden="1">
      <c r="DD90" s="263"/>
      <c r="DE90" s="263"/>
    </row>
    <row r="91" spans="2:109" hidden="1">
      <c r="DD91" s="263"/>
      <c r="DE91" s="263"/>
    </row>
    <row r="92" spans="2:109" ht="13.5" hidden="1" customHeight="1">
      <c r="DD92" s="263"/>
      <c r="DE92" s="263"/>
    </row>
    <row r="93" spans="2:109" ht="13.5" hidden="1" customHeight="1">
      <c r="DD93" s="263"/>
      <c r="DE93" s="263"/>
    </row>
    <row r="94" spans="2:109" ht="13.5" hidden="1" customHeight="1">
      <c r="DD94" s="263"/>
      <c r="DE94" s="263"/>
    </row>
    <row r="95" spans="2:109" ht="13.5" hidden="1" customHeight="1">
      <c r="DD95" s="263"/>
      <c r="DE95" s="263"/>
    </row>
    <row r="96" spans="2:109" ht="13.5" hidden="1" customHeight="1">
      <c r="DD96" s="263"/>
      <c r="DE96" s="263"/>
    </row>
    <row r="97" s="263" customFormat="1" ht="13.5" hidden="1" customHeight="1"/>
    <row r="98" s="263" customFormat="1" ht="13.5" hidden="1" customHeight="1"/>
    <row r="99" s="263" customFormat="1" ht="13.5" hidden="1" customHeight="1"/>
    <row r="100" s="263" customFormat="1" ht="13.5" hidden="1" customHeight="1"/>
    <row r="101" s="263" customFormat="1" ht="13.5" hidden="1" customHeight="1"/>
    <row r="102" s="263" customFormat="1" ht="13.5" hidden="1" customHeight="1"/>
    <row r="103" s="263" customFormat="1" ht="13.5" hidden="1" customHeight="1"/>
    <row r="104" s="263" customFormat="1" ht="13.5" hidden="1" customHeight="1"/>
    <row r="105" s="263" customFormat="1" ht="13.5" hidden="1" customHeight="1"/>
    <row r="106" s="263" customFormat="1" ht="13.5" hidden="1" customHeight="1"/>
    <row r="107" s="263" customFormat="1" ht="13.5" hidden="1" customHeight="1"/>
    <row r="108" s="263" customFormat="1" ht="13.5" hidden="1" customHeight="1"/>
    <row r="109" s="263" customFormat="1" ht="13.5" hidden="1" customHeight="1"/>
    <row r="110" s="263" customFormat="1" ht="13.5" hidden="1" customHeight="1"/>
    <row r="111" s="263" customFormat="1" ht="13.5" hidden="1" customHeight="1"/>
    <row r="112" s="263" customFormat="1" ht="13.5" hidden="1" customHeight="1"/>
    <row r="113" s="263" customFormat="1" ht="13.5" hidden="1" customHeight="1"/>
    <row r="114" s="263" customFormat="1" ht="13.5" hidden="1" customHeight="1"/>
    <row r="115" s="263" customFormat="1" ht="13.5" hidden="1" customHeight="1"/>
    <row r="116" s="263" customFormat="1" ht="13.5" hidden="1" customHeight="1"/>
    <row r="117" s="263" customFormat="1" ht="13.5" hidden="1" customHeight="1"/>
    <row r="118" s="263" customFormat="1" ht="13.5" hidden="1" customHeight="1"/>
    <row r="119" s="263" customFormat="1" ht="13.5" hidden="1" customHeight="1"/>
    <row r="120" s="263" customFormat="1" ht="13.5" hidden="1" customHeight="1"/>
    <row r="121" s="263" customFormat="1" ht="13.5" hidden="1" customHeight="1"/>
    <row r="122" s="263" customFormat="1" ht="13.5" hidden="1" customHeight="1"/>
    <row r="123" s="263" customFormat="1" ht="13.5" hidden="1" customHeight="1"/>
    <row r="124" s="263" customFormat="1" ht="13.5" hidden="1" customHeight="1"/>
    <row r="125" s="263" customFormat="1" ht="13.5" hidden="1" customHeight="1"/>
    <row r="126" s="263" customFormat="1" ht="13.5" hidden="1" customHeight="1"/>
    <row r="127" s="263" customFormat="1" ht="13.5" hidden="1" customHeight="1"/>
    <row r="128" s="263" customFormat="1" ht="13.5" hidden="1" customHeight="1"/>
    <row r="129" s="263" customFormat="1" ht="13.5" hidden="1" customHeight="1"/>
    <row r="130" s="263" customFormat="1" ht="13.5" hidden="1" customHeight="1"/>
    <row r="131" s="263" customFormat="1" ht="13.5" hidden="1" customHeight="1"/>
    <row r="132" s="263" customFormat="1" ht="13.5" hidden="1" customHeight="1"/>
    <row r="133" s="263" customFormat="1" ht="13.5" hidden="1" customHeight="1"/>
    <row r="134" s="263" customFormat="1" ht="13.5" hidden="1" customHeight="1"/>
    <row r="135" s="263" customFormat="1" ht="13.5" hidden="1" customHeight="1"/>
    <row r="136" s="263" customFormat="1" ht="13.5" hidden="1" customHeight="1"/>
    <row r="137" s="263" customFormat="1" ht="13.5" hidden="1" customHeight="1"/>
    <row r="138" s="263" customFormat="1" ht="13.5" hidden="1" customHeight="1"/>
    <row r="139" s="263" customFormat="1" ht="13.5" hidden="1" customHeight="1"/>
    <row r="140" s="263" customFormat="1" ht="13.5" hidden="1" customHeight="1"/>
    <row r="141" s="263" customFormat="1" ht="13.5" hidden="1" customHeight="1"/>
    <row r="142" s="263" customFormat="1" ht="13.5" hidden="1" customHeight="1"/>
    <row r="143" s="263" customFormat="1" ht="13.5" hidden="1" customHeight="1"/>
    <row r="144" s="263" customFormat="1" ht="13.5" hidden="1" customHeight="1"/>
    <row r="145" s="263" customFormat="1" ht="13.5" hidden="1" customHeight="1"/>
    <row r="146" s="263" customFormat="1" ht="13.5" hidden="1" customHeight="1"/>
    <row r="147" s="263" customFormat="1" ht="13.5" hidden="1" customHeight="1"/>
    <row r="148" s="263" customFormat="1" ht="13.5" hidden="1" customHeight="1"/>
    <row r="149" s="263" customFormat="1" ht="13.5" hidden="1" customHeight="1"/>
    <row r="150" s="263" customFormat="1" ht="13.5" hidden="1" customHeight="1"/>
    <row r="151" s="263" customFormat="1" ht="13.5" hidden="1" customHeight="1"/>
    <row r="152" s="263" customFormat="1" ht="13.5" hidden="1" customHeight="1"/>
    <row r="153" s="263" customFormat="1" ht="13.5" hidden="1" customHeight="1"/>
    <row r="154" s="263" customFormat="1" ht="13.5" hidden="1" customHeight="1"/>
    <row r="155" s="263" customFormat="1" ht="13.5" hidden="1" customHeight="1"/>
    <row r="156" s="263" customFormat="1" ht="13.5" hidden="1" customHeight="1"/>
    <row r="157" s="263" customFormat="1" ht="13.5" hidden="1" customHeight="1"/>
    <row r="158" s="263" customFormat="1" ht="13.5" hidden="1" customHeight="1"/>
    <row r="159" s="263" customFormat="1" ht="13.5" hidden="1" customHeight="1"/>
    <row r="160" s="263" customFormat="1" ht="13.5" hidden="1" customHeight="1"/>
  </sheetData>
  <sheetProtection algorithmName="SHA-512" hashValue="fFQZPBy5GdazVSqDqaL/hFEswIT8Q2Q32C/2Cwzn3Y2IaBC+y5qhdf9SLby5cQqvaE1s/YlaLb9ZDuTr5dmVTw==" saltValue="TxVdZMz2I/eMigIKtFC+c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478DD-E949-49BC-A1BD-FC56B24E1A39}">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62" customWidth="1"/>
    <col min="35" max="122" width="2.5" style="261" customWidth="1"/>
    <col min="123" max="16384" width="2.5" style="261" hidden="1"/>
  </cols>
  <sheetData>
    <row r="1" spans="1:34" ht="13.5" customHeight="1">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c r="S2" s="261"/>
      <c r="AH2" s="261"/>
    </row>
    <row r="3" spans="1:34">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row r="5" spans="1:34"/>
    <row r="6" spans="1:34"/>
    <row r="7" spans="1:34"/>
    <row r="8" spans="1:34"/>
    <row r="9" spans="1:34">
      <c r="AH9" s="261"/>
    </row>
    <row r="10" spans="1:34"/>
    <row r="11" spans="1:34"/>
    <row r="12" spans="1:34"/>
    <row r="13" spans="1:34"/>
    <row r="14" spans="1:34"/>
    <row r="15" spans="1:34"/>
    <row r="16" spans="1:34"/>
    <row r="17" spans="12:34">
      <c r="AH17" s="261"/>
    </row>
    <row r="18" spans="12:34"/>
    <row r="19" spans="12:34"/>
    <row r="20" spans="12:34">
      <c r="AH20" s="261"/>
    </row>
    <row r="21" spans="12:34">
      <c r="AH21" s="261"/>
    </row>
    <row r="22" spans="12:34"/>
    <row r="23" spans="12:34"/>
    <row r="24" spans="12:34">
      <c r="Q24" s="261"/>
    </row>
    <row r="25" spans="12:34"/>
    <row r="26" spans="12:34"/>
    <row r="27" spans="12:34"/>
    <row r="28" spans="12:34">
      <c r="O28" s="261"/>
      <c r="T28" s="261"/>
      <c r="AH28" s="261"/>
    </row>
    <row r="29" spans="12:34"/>
    <row r="30" spans="12:34"/>
    <row r="31" spans="12:34">
      <c r="Q31" s="261"/>
    </row>
    <row r="32" spans="12:34">
      <c r="L32" s="261"/>
    </row>
    <row r="33" spans="2:34">
      <c r="C33" s="261"/>
      <c r="E33" s="261"/>
      <c r="G33" s="261"/>
      <c r="I33" s="261"/>
      <c r="X33" s="261"/>
    </row>
    <row r="34" spans="2:34">
      <c r="B34" s="261"/>
      <c r="P34" s="261"/>
      <c r="R34" s="261"/>
      <c r="T34" s="261"/>
    </row>
    <row r="35" spans="2:34">
      <c r="D35" s="261"/>
      <c r="W35" s="261"/>
      <c r="AC35" s="261"/>
      <c r="AD35" s="261"/>
      <c r="AE35" s="261"/>
      <c r="AF35" s="261"/>
      <c r="AG35" s="261"/>
      <c r="AH35" s="261"/>
    </row>
    <row r="36" spans="2:34">
      <c r="H36" s="261"/>
      <c r="J36" s="261"/>
      <c r="K36" s="261"/>
      <c r="M36" s="261"/>
      <c r="Y36" s="261"/>
      <c r="Z36" s="261"/>
      <c r="AA36" s="261"/>
      <c r="AB36" s="261"/>
      <c r="AC36" s="261"/>
      <c r="AD36" s="261"/>
      <c r="AE36" s="261"/>
      <c r="AF36" s="261"/>
      <c r="AG36" s="261"/>
      <c r="AH36" s="261"/>
    </row>
    <row r="37" spans="2:34">
      <c r="AH37" s="261"/>
    </row>
    <row r="38" spans="2:34">
      <c r="AG38" s="261"/>
      <c r="AH38" s="261"/>
    </row>
    <row r="39" spans="2:34"/>
    <row r="40" spans="2:34">
      <c r="X40" s="261"/>
    </row>
    <row r="41" spans="2:34">
      <c r="R41" s="261"/>
    </row>
    <row r="42" spans="2:34">
      <c r="W42" s="261"/>
    </row>
    <row r="43" spans="2:34">
      <c r="Y43" s="261"/>
      <c r="Z43" s="261"/>
      <c r="AA43" s="261"/>
      <c r="AB43" s="261"/>
      <c r="AC43" s="261"/>
      <c r="AD43" s="261"/>
      <c r="AE43" s="261"/>
      <c r="AF43" s="261"/>
      <c r="AG43" s="261"/>
      <c r="AH43" s="261"/>
    </row>
    <row r="44" spans="2:34">
      <c r="AH44" s="261"/>
    </row>
    <row r="45" spans="2:34">
      <c r="X45" s="261"/>
    </row>
    <row r="46" spans="2:34"/>
    <row r="47" spans="2:34"/>
    <row r="48" spans="2:34">
      <c r="W48" s="261"/>
      <c r="Y48" s="261"/>
      <c r="Z48" s="261"/>
      <c r="AA48" s="261"/>
      <c r="AB48" s="261"/>
      <c r="AC48" s="261"/>
      <c r="AD48" s="261"/>
      <c r="AE48" s="261"/>
      <c r="AF48" s="261"/>
      <c r="AG48" s="261"/>
      <c r="AH48" s="261"/>
    </row>
    <row r="49" spans="28:34"/>
    <row r="50" spans="28:34">
      <c r="AE50" s="261"/>
      <c r="AF50" s="261"/>
      <c r="AG50" s="261"/>
      <c r="AH50" s="261"/>
    </row>
    <row r="51" spans="28:34">
      <c r="AC51" s="261"/>
      <c r="AD51" s="261"/>
      <c r="AE51" s="261"/>
      <c r="AF51" s="261"/>
      <c r="AG51" s="261"/>
      <c r="AH51" s="261"/>
    </row>
    <row r="52" spans="28:34"/>
    <row r="53" spans="28:34">
      <c r="AF53" s="261"/>
      <c r="AG53" s="261"/>
      <c r="AH53" s="261"/>
    </row>
    <row r="54" spans="28:34">
      <c r="AH54" s="261"/>
    </row>
    <row r="55" spans="28:34"/>
    <row r="56" spans="28:34">
      <c r="AB56" s="261"/>
      <c r="AC56" s="261"/>
      <c r="AD56" s="261"/>
      <c r="AE56" s="261"/>
      <c r="AF56" s="261"/>
      <c r="AG56" s="261"/>
      <c r="AH56" s="261"/>
    </row>
    <row r="57" spans="28:34">
      <c r="AH57" s="261"/>
    </row>
    <row r="58" spans="28:34">
      <c r="AH58" s="261"/>
    </row>
    <row r="59" spans="28:34"/>
    <row r="60" spans="28:34"/>
    <row r="61" spans="28:34"/>
    <row r="62" spans="28:34"/>
    <row r="63" spans="28:34">
      <c r="AH63" s="261"/>
    </row>
    <row r="64" spans="28:34">
      <c r="AG64" s="261"/>
      <c r="AH64" s="261"/>
    </row>
    <row r="65" spans="28:34"/>
    <row r="66" spans="28:34"/>
    <row r="67" spans="28:34"/>
    <row r="68" spans="28:34">
      <c r="AB68" s="261"/>
      <c r="AC68" s="261"/>
      <c r="AD68" s="261"/>
      <c r="AE68" s="261"/>
      <c r="AF68" s="261"/>
      <c r="AG68" s="261"/>
      <c r="AH68" s="261"/>
    </row>
    <row r="69" spans="28:34">
      <c r="AF69" s="261"/>
      <c r="AG69" s="261"/>
      <c r="AH69" s="261"/>
    </row>
    <row r="70" spans="28:34"/>
    <row r="71" spans="28:34"/>
    <row r="72" spans="28:34"/>
    <row r="73" spans="28:34"/>
    <row r="74" spans="28:34"/>
    <row r="75" spans="28:34">
      <c r="AH75" s="261"/>
    </row>
    <row r="76" spans="28:34">
      <c r="AF76" s="261"/>
      <c r="AG76" s="261"/>
      <c r="AH76" s="261"/>
    </row>
    <row r="77" spans="28:34">
      <c r="AG77" s="261"/>
      <c r="AH77" s="261"/>
    </row>
    <row r="78" spans="28:34"/>
    <row r="79" spans="28:34"/>
    <row r="80" spans="28:34"/>
    <row r="81" spans="25:34"/>
    <row r="82" spans="25:34">
      <c r="Y82" s="261"/>
    </row>
    <row r="83" spans="25:34">
      <c r="Y83" s="261"/>
      <c r="Z83" s="261"/>
      <c r="AA83" s="261"/>
      <c r="AB83" s="261"/>
      <c r="AC83" s="261"/>
      <c r="AD83" s="261"/>
      <c r="AE83" s="261"/>
      <c r="AF83" s="261"/>
      <c r="AG83" s="261"/>
      <c r="AH83" s="261"/>
    </row>
    <row r="84" spans="25:34"/>
    <row r="85" spans="25:34"/>
    <row r="86" spans="25:34"/>
    <row r="87" spans="25:34"/>
    <row r="88" spans="25:34">
      <c r="AH88" s="261"/>
    </row>
    <row r="89" spans="25:34"/>
    <row r="90" spans="25:34"/>
    <row r="91" spans="25:34"/>
    <row r="92" spans="25:34" ht="13.5" customHeight="1"/>
    <row r="93" spans="25:34" ht="13.5" customHeight="1"/>
    <row r="94" spans="25:34" ht="13.5" customHeight="1">
      <c r="AF94" s="261"/>
      <c r="AG94" s="261"/>
      <c r="AH94" s="261"/>
    </row>
    <row r="95" spans="25:34" ht="13.5" customHeight="1">
      <c r="AH95" s="261"/>
    </row>
    <row r="96" spans="25:34" ht="13.5" customHeight="1"/>
    <row r="97" spans="33:34" ht="13.5" customHeight="1"/>
    <row r="98" spans="33:34" ht="13.5" customHeight="1"/>
    <row r="99" spans="33:34" ht="13.5" customHeight="1"/>
    <row r="100" spans="33:34" ht="13.5" customHeight="1"/>
    <row r="101" spans="33:34" ht="13.5" customHeight="1">
      <c r="AH101" s="261"/>
    </row>
    <row r="102" spans="33:34" ht="13.5" customHeight="1"/>
    <row r="103" spans="33:34" ht="13.5" customHeight="1"/>
    <row r="104" spans="33:34" ht="13.5" customHeight="1">
      <c r="AG104" s="261"/>
      <c r="AH104" s="26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1"/>
    </row>
    <row r="117" spans="34:122" ht="13.5" customHeight="1"/>
    <row r="118" spans="34:122" ht="13.5" customHeight="1"/>
    <row r="119" spans="34:122" ht="13.5" customHeight="1"/>
    <row r="120" spans="34:122" ht="13.5" customHeight="1">
      <c r="AH120" s="261"/>
    </row>
    <row r="121" spans="34:122" ht="13.5" customHeight="1">
      <c r="AH121" s="261"/>
    </row>
    <row r="122" spans="34:122" ht="13.5" customHeight="1"/>
    <row r="123" spans="34:122" ht="13.5" customHeight="1"/>
    <row r="124" spans="34:122" ht="13.5" customHeight="1"/>
    <row r="125" spans="34:122" ht="13.5" customHeight="1">
      <c r="DR125" s="261" t="s">
        <v>514</v>
      </c>
    </row>
  </sheetData>
  <sheetProtection algorithmName="SHA-512" hashValue="UYEFtBgbCw3pRPNMLa/KLOGVpcJXn5iFGTXU1SrM1okJ/JmPt09x6moWkcmTMht1a9V6N8BNrOFH65PDhHWdIw==" saltValue="Ko2wrBWdk+w7tgjot5cW6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D17DF-074A-4C55-9268-0A4DD372BAE1}">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62" customWidth="1"/>
    <col min="35" max="122" width="2.5" style="261" customWidth="1"/>
    <col min="123" max="16384" width="2.5" style="261" hidden="1"/>
  </cols>
  <sheetData>
    <row r="1" spans="2:34" ht="13.5" customHeight="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2:34">
      <c r="S2" s="261"/>
      <c r="AH2" s="261"/>
    </row>
    <row r="3" spans="2:34">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2:34"/>
    <row r="5" spans="2:34"/>
    <row r="6" spans="2:34"/>
    <row r="7" spans="2:34"/>
    <row r="8" spans="2:34"/>
    <row r="9" spans="2:34">
      <c r="AH9" s="261"/>
    </row>
    <row r="10" spans="2:34"/>
    <row r="11" spans="2:34"/>
    <row r="12" spans="2:34"/>
    <row r="13" spans="2:34"/>
    <row r="14" spans="2:34"/>
    <row r="15" spans="2:34"/>
    <row r="16" spans="2:34"/>
    <row r="17" spans="12:34">
      <c r="AH17" s="261"/>
    </row>
    <row r="18" spans="12:34"/>
    <row r="19" spans="12:34"/>
    <row r="20" spans="12:34">
      <c r="AH20" s="261"/>
    </row>
    <row r="21" spans="12:34">
      <c r="AH21" s="261"/>
    </row>
    <row r="22" spans="12:34"/>
    <row r="23" spans="12:34"/>
    <row r="24" spans="12:34">
      <c r="Q24" s="261"/>
    </row>
    <row r="25" spans="12:34"/>
    <row r="26" spans="12:34"/>
    <row r="27" spans="12:34"/>
    <row r="28" spans="12:34">
      <c r="O28" s="261"/>
      <c r="T28" s="261"/>
      <c r="AH28" s="261"/>
    </row>
    <row r="29" spans="12:34"/>
    <row r="30" spans="12:34"/>
    <row r="31" spans="12:34">
      <c r="Q31" s="261"/>
    </row>
    <row r="32" spans="12:34">
      <c r="L32" s="261"/>
    </row>
    <row r="33" spans="2:34">
      <c r="C33" s="261"/>
      <c r="E33" s="261"/>
      <c r="G33" s="261"/>
      <c r="I33" s="261"/>
      <c r="X33" s="261"/>
    </row>
    <row r="34" spans="2:34">
      <c r="B34" s="261"/>
      <c r="P34" s="261"/>
      <c r="R34" s="261"/>
      <c r="T34" s="261"/>
    </row>
    <row r="35" spans="2:34">
      <c r="D35" s="261"/>
      <c r="W35" s="261"/>
      <c r="AC35" s="261"/>
      <c r="AD35" s="261"/>
      <c r="AE35" s="261"/>
      <c r="AF35" s="261"/>
      <c r="AG35" s="261"/>
      <c r="AH35" s="261"/>
    </row>
    <row r="36" spans="2:34">
      <c r="H36" s="261"/>
      <c r="J36" s="261"/>
      <c r="K36" s="261"/>
      <c r="M36" s="261"/>
      <c r="Y36" s="261"/>
      <c r="Z36" s="261"/>
      <c r="AA36" s="261"/>
      <c r="AB36" s="261"/>
      <c r="AC36" s="261"/>
      <c r="AD36" s="261"/>
      <c r="AE36" s="261"/>
      <c r="AF36" s="261"/>
      <c r="AG36" s="261"/>
      <c r="AH36" s="261"/>
    </row>
    <row r="37" spans="2:34">
      <c r="AH37" s="261"/>
    </row>
    <row r="38" spans="2:34">
      <c r="AG38" s="261"/>
      <c r="AH38" s="261"/>
    </row>
    <row r="39" spans="2:34"/>
    <row r="40" spans="2:34">
      <c r="X40" s="261"/>
    </row>
    <row r="41" spans="2:34">
      <c r="R41" s="261"/>
    </row>
    <row r="42" spans="2:34">
      <c r="W42" s="261"/>
    </row>
    <row r="43" spans="2:34">
      <c r="Y43" s="261"/>
      <c r="Z43" s="261"/>
      <c r="AA43" s="261"/>
      <c r="AB43" s="261"/>
      <c r="AC43" s="261"/>
      <c r="AD43" s="261"/>
      <c r="AE43" s="261"/>
      <c r="AF43" s="261"/>
      <c r="AG43" s="261"/>
      <c r="AH43" s="261"/>
    </row>
    <row r="44" spans="2:34">
      <c r="AH44" s="261"/>
    </row>
    <row r="45" spans="2:34">
      <c r="X45" s="261"/>
    </row>
    <row r="46" spans="2:34"/>
    <row r="47" spans="2:34"/>
    <row r="48" spans="2:34">
      <c r="W48" s="261"/>
      <c r="Y48" s="261"/>
      <c r="Z48" s="261"/>
      <c r="AA48" s="261"/>
      <c r="AB48" s="261"/>
      <c r="AC48" s="261"/>
      <c r="AD48" s="261"/>
      <c r="AE48" s="261"/>
      <c r="AF48" s="261"/>
      <c r="AG48" s="261"/>
      <c r="AH48" s="261"/>
    </row>
    <row r="49" spans="28:34"/>
    <row r="50" spans="28:34">
      <c r="AE50" s="261"/>
      <c r="AF50" s="261"/>
      <c r="AG50" s="261"/>
      <c r="AH50" s="261"/>
    </row>
    <row r="51" spans="28:34">
      <c r="AC51" s="261"/>
      <c r="AD51" s="261"/>
      <c r="AE51" s="261"/>
      <c r="AF51" s="261"/>
      <c r="AG51" s="261"/>
      <c r="AH51" s="261"/>
    </row>
    <row r="52" spans="28:34"/>
    <row r="53" spans="28:34">
      <c r="AF53" s="261"/>
      <c r="AG53" s="261"/>
      <c r="AH53" s="261"/>
    </row>
    <row r="54" spans="28:34">
      <c r="AH54" s="261"/>
    </row>
    <row r="55" spans="28:34"/>
    <row r="56" spans="28:34">
      <c r="AB56" s="261"/>
      <c r="AC56" s="261"/>
      <c r="AD56" s="261"/>
      <c r="AE56" s="261"/>
      <c r="AF56" s="261"/>
      <c r="AG56" s="261"/>
      <c r="AH56" s="261"/>
    </row>
    <row r="57" spans="28:34">
      <c r="AH57" s="261"/>
    </row>
    <row r="58" spans="28:34">
      <c r="AH58" s="261"/>
    </row>
    <row r="59" spans="28:34">
      <c r="AG59" s="261"/>
      <c r="AH59" s="261"/>
    </row>
    <row r="60" spans="28:34"/>
    <row r="61" spans="28:34"/>
    <row r="62" spans="28:34"/>
    <row r="63" spans="28:34">
      <c r="AH63" s="261"/>
    </row>
    <row r="64" spans="28:34">
      <c r="AG64" s="261"/>
      <c r="AH64" s="261"/>
    </row>
    <row r="65" spans="28:34"/>
    <row r="66" spans="28:34"/>
    <row r="67" spans="28:34"/>
    <row r="68" spans="28:34">
      <c r="AB68" s="261"/>
      <c r="AC68" s="261"/>
      <c r="AD68" s="261"/>
      <c r="AE68" s="261"/>
      <c r="AF68" s="261"/>
      <c r="AG68" s="261"/>
      <c r="AH68" s="261"/>
    </row>
    <row r="69" spans="28:34">
      <c r="AF69" s="261"/>
      <c r="AG69" s="261"/>
      <c r="AH69" s="261"/>
    </row>
    <row r="70" spans="28:34"/>
    <row r="71" spans="28:34"/>
    <row r="72" spans="28:34"/>
    <row r="73" spans="28:34"/>
    <row r="74" spans="28:34"/>
    <row r="75" spans="28:34">
      <c r="AH75" s="261"/>
    </row>
    <row r="76" spans="28:34">
      <c r="AF76" s="261"/>
      <c r="AG76" s="261"/>
      <c r="AH76" s="261"/>
    </row>
    <row r="77" spans="28:34">
      <c r="AG77" s="261"/>
      <c r="AH77" s="261"/>
    </row>
    <row r="78" spans="28:34"/>
    <row r="79" spans="28:34"/>
    <row r="80" spans="28:34"/>
    <row r="81" spans="25:34"/>
    <row r="82" spans="25:34">
      <c r="Y82" s="261"/>
    </row>
    <row r="83" spans="25:34">
      <c r="Y83" s="261"/>
      <c r="Z83" s="261"/>
      <c r="AA83" s="261"/>
      <c r="AB83" s="261"/>
      <c r="AC83" s="261"/>
      <c r="AD83" s="261"/>
      <c r="AE83" s="261"/>
      <c r="AF83" s="261"/>
      <c r="AG83" s="261"/>
      <c r="AH83" s="261"/>
    </row>
    <row r="84" spans="25:34"/>
    <row r="85" spans="25:34"/>
    <row r="86" spans="25:34"/>
    <row r="87" spans="25:34"/>
    <row r="88" spans="25:34">
      <c r="AH88" s="261"/>
    </row>
    <row r="89" spans="25:34"/>
    <row r="90" spans="25:34"/>
    <row r="91" spans="25:34"/>
    <row r="92" spans="25:34" ht="13.5" customHeight="1"/>
    <row r="93" spans="25:34" ht="13.5" customHeight="1"/>
    <row r="94" spans="25:34" ht="13.5" customHeight="1">
      <c r="AF94" s="261"/>
      <c r="AG94" s="261"/>
      <c r="AH94" s="261"/>
    </row>
    <row r="95" spans="25:34" ht="13.5" customHeight="1">
      <c r="AH95" s="261"/>
    </row>
    <row r="96" spans="25:34" ht="13.5" customHeight="1"/>
    <row r="97" spans="33:34" ht="13.5" customHeight="1"/>
    <row r="98" spans="33:34" ht="13.5" customHeight="1"/>
    <row r="99" spans="33:34" ht="13.5" customHeight="1"/>
    <row r="100" spans="33:34" ht="13.5" customHeight="1"/>
    <row r="101" spans="33:34" ht="13.5" customHeight="1">
      <c r="AH101" s="261"/>
    </row>
    <row r="102" spans="33:34" ht="13.5" customHeight="1"/>
    <row r="103" spans="33:34" ht="13.5" customHeight="1"/>
    <row r="104" spans="33:34" ht="13.5" customHeight="1">
      <c r="AG104" s="261"/>
      <c r="AH104" s="26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1"/>
    </row>
    <row r="117" spans="34:122" ht="13.5" customHeight="1"/>
    <row r="118" spans="34:122" ht="13.5" customHeight="1"/>
    <row r="119" spans="34:122" ht="13.5" customHeight="1"/>
    <row r="120" spans="34:122" ht="13.5" customHeight="1">
      <c r="AH120" s="261"/>
    </row>
    <row r="121" spans="34:122" ht="13.5" customHeight="1">
      <c r="AH121" s="261"/>
    </row>
    <row r="122" spans="34:122" ht="13.5" customHeight="1"/>
    <row r="123" spans="34:122" ht="13.5" customHeight="1"/>
    <row r="124" spans="34:122" ht="13.5" customHeight="1"/>
    <row r="125" spans="34:122" ht="13.5" customHeight="1">
      <c r="DR125" s="261" t="s">
        <v>514</v>
      </c>
    </row>
  </sheetData>
  <sheetProtection algorithmName="SHA-512" hashValue="J0qiIB3G2ZQoFs5+4LDDCMQ0z2rTlTcBE2noWj2YBsE5cUiqon4vrIaJTOuYptbURHTXp4K0aHRJ/e4PJdikvg==" saltValue="Z4NqejMirI+pQ99YcE24m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8" customWidth="1"/>
    <col min="2" max="8" width="13.375" style="148" customWidth="1"/>
    <col min="9" max="16384" width="11.125" style="148"/>
  </cols>
  <sheetData>
    <row r="1" spans="1:8">
      <c r="A1" s="142"/>
      <c r="B1" s="143"/>
      <c r="C1" s="144"/>
      <c r="D1" s="145"/>
      <c r="E1" s="146"/>
      <c r="F1" s="146"/>
      <c r="G1" s="146"/>
      <c r="H1" s="147"/>
    </row>
    <row r="2" spans="1:8">
      <c r="A2" s="149"/>
      <c r="B2" s="150"/>
      <c r="C2" s="151"/>
      <c r="D2" s="152" t="s">
        <v>52</v>
      </c>
      <c r="E2" s="153"/>
      <c r="F2" s="154" t="s">
        <v>564</v>
      </c>
      <c r="G2" s="155"/>
      <c r="H2" s="156"/>
    </row>
    <row r="3" spans="1:8">
      <c r="A3" s="152" t="s">
        <v>557</v>
      </c>
      <c r="B3" s="157"/>
      <c r="C3" s="158"/>
      <c r="D3" s="159">
        <v>65997</v>
      </c>
      <c r="E3" s="160"/>
      <c r="F3" s="161">
        <v>63257</v>
      </c>
      <c r="G3" s="162"/>
      <c r="H3" s="163"/>
    </row>
    <row r="4" spans="1:8">
      <c r="A4" s="164"/>
      <c r="B4" s="165"/>
      <c r="C4" s="166"/>
      <c r="D4" s="167">
        <v>43355</v>
      </c>
      <c r="E4" s="168"/>
      <c r="F4" s="169">
        <v>27259</v>
      </c>
      <c r="G4" s="170"/>
      <c r="H4" s="171"/>
    </row>
    <row r="5" spans="1:8">
      <c r="A5" s="152" t="s">
        <v>559</v>
      </c>
      <c r="B5" s="157"/>
      <c r="C5" s="158"/>
      <c r="D5" s="159">
        <v>61808</v>
      </c>
      <c r="E5" s="160"/>
      <c r="F5" s="161">
        <v>52308</v>
      </c>
      <c r="G5" s="162"/>
      <c r="H5" s="163"/>
    </row>
    <row r="6" spans="1:8">
      <c r="A6" s="164"/>
      <c r="B6" s="165"/>
      <c r="C6" s="166"/>
      <c r="D6" s="167">
        <v>40535</v>
      </c>
      <c r="E6" s="168"/>
      <c r="F6" s="169">
        <v>28695</v>
      </c>
      <c r="G6" s="170"/>
      <c r="H6" s="171"/>
    </row>
    <row r="7" spans="1:8">
      <c r="A7" s="152" t="s">
        <v>560</v>
      </c>
      <c r="B7" s="157"/>
      <c r="C7" s="158"/>
      <c r="D7" s="159">
        <v>60647</v>
      </c>
      <c r="E7" s="160"/>
      <c r="F7" s="161">
        <v>46402</v>
      </c>
      <c r="G7" s="162"/>
      <c r="H7" s="163"/>
    </row>
    <row r="8" spans="1:8">
      <c r="A8" s="164"/>
      <c r="B8" s="165"/>
      <c r="C8" s="166"/>
      <c r="D8" s="167">
        <v>38749</v>
      </c>
      <c r="E8" s="168"/>
      <c r="F8" s="169">
        <v>26897</v>
      </c>
      <c r="G8" s="170"/>
      <c r="H8" s="171"/>
    </row>
    <row r="9" spans="1:8">
      <c r="A9" s="152" t="s">
        <v>561</v>
      </c>
      <c r="B9" s="157"/>
      <c r="C9" s="158"/>
      <c r="D9" s="159">
        <v>57928</v>
      </c>
      <c r="E9" s="160"/>
      <c r="F9" s="161">
        <v>66343</v>
      </c>
      <c r="G9" s="162"/>
      <c r="H9" s="163"/>
    </row>
    <row r="10" spans="1:8">
      <c r="A10" s="164"/>
      <c r="B10" s="165"/>
      <c r="C10" s="166"/>
      <c r="D10" s="167">
        <v>30243</v>
      </c>
      <c r="E10" s="168"/>
      <c r="F10" s="169">
        <v>34529</v>
      </c>
      <c r="G10" s="170"/>
      <c r="H10" s="171"/>
    </row>
    <row r="11" spans="1:8">
      <c r="A11" s="152" t="s">
        <v>562</v>
      </c>
      <c r="B11" s="157"/>
      <c r="C11" s="158"/>
      <c r="D11" s="159">
        <v>62885</v>
      </c>
      <c r="E11" s="160"/>
      <c r="F11" s="161">
        <v>56416</v>
      </c>
      <c r="G11" s="162"/>
      <c r="H11" s="163"/>
    </row>
    <row r="12" spans="1:8">
      <c r="A12" s="164"/>
      <c r="B12" s="165"/>
      <c r="C12" s="172"/>
      <c r="D12" s="167">
        <v>35423</v>
      </c>
      <c r="E12" s="168"/>
      <c r="F12" s="169">
        <v>32623</v>
      </c>
      <c r="G12" s="170"/>
      <c r="H12" s="171"/>
    </row>
    <row r="13" spans="1:8">
      <c r="A13" s="152"/>
      <c r="B13" s="157"/>
      <c r="C13" s="158"/>
      <c r="D13" s="159">
        <v>61853</v>
      </c>
      <c r="E13" s="160"/>
      <c r="F13" s="161">
        <v>56945</v>
      </c>
      <c r="G13" s="173"/>
      <c r="H13" s="163"/>
    </row>
    <row r="14" spans="1:8">
      <c r="A14" s="164"/>
      <c r="B14" s="165"/>
      <c r="C14" s="166"/>
      <c r="D14" s="167">
        <v>37661</v>
      </c>
      <c r="E14" s="168"/>
      <c r="F14" s="169">
        <v>30001</v>
      </c>
      <c r="G14" s="170"/>
      <c r="H14" s="171"/>
    </row>
    <row r="17" spans="1:11">
      <c r="A17" s="148" t="s">
        <v>53</v>
      </c>
    </row>
    <row r="18" spans="1:11">
      <c r="A18" s="174"/>
      <c r="B18" s="174" t="str">
        <f>実質収支比率等に係る経年分析!F$46</f>
        <v>H28</v>
      </c>
      <c r="C18" s="174" t="str">
        <f>実質収支比率等に係る経年分析!G$46</f>
        <v>H29</v>
      </c>
      <c r="D18" s="174" t="str">
        <f>実質収支比率等に係る経年分析!H$46</f>
        <v>H30</v>
      </c>
      <c r="E18" s="174" t="str">
        <f>実質収支比率等に係る経年分析!I$46</f>
        <v>R01</v>
      </c>
      <c r="F18" s="174" t="str">
        <f>実質収支比率等に係る経年分析!J$46</f>
        <v>R02</v>
      </c>
    </row>
    <row r="19" spans="1:11">
      <c r="A19" s="174" t="s">
        <v>54</v>
      </c>
      <c r="B19" s="174">
        <f>ROUND(VALUE(SUBSTITUTE(実質収支比率等に係る経年分析!F$48,"▲","-")),2)</f>
        <v>3.72</v>
      </c>
      <c r="C19" s="174">
        <f>ROUND(VALUE(SUBSTITUTE(実質収支比率等に係る経年分析!G$48,"▲","-")),2)</f>
        <v>4.43</v>
      </c>
      <c r="D19" s="174">
        <f>ROUND(VALUE(SUBSTITUTE(実質収支比率等に係る経年分析!H$48,"▲","-")),2)</f>
        <v>5.08</v>
      </c>
      <c r="E19" s="174">
        <f>ROUND(VALUE(SUBSTITUTE(実質収支比率等に係る経年分析!I$48,"▲","-")),2)</f>
        <v>5.34</v>
      </c>
      <c r="F19" s="174">
        <f>ROUND(VALUE(SUBSTITUTE(実質収支比率等に係る経年分析!J$48,"▲","-")),2)</f>
        <v>5.8</v>
      </c>
    </row>
    <row r="20" spans="1:11">
      <c r="A20" s="174" t="s">
        <v>55</v>
      </c>
      <c r="B20" s="174">
        <f>ROUND(VALUE(SUBSTITUTE(実質収支比率等に係る経年分析!F$47,"▲","-")),2)</f>
        <v>16.66</v>
      </c>
      <c r="C20" s="174">
        <f>ROUND(VALUE(SUBSTITUTE(実質収支比率等に係る経年分析!G$47,"▲","-")),2)</f>
        <v>15.32</v>
      </c>
      <c r="D20" s="174">
        <f>ROUND(VALUE(SUBSTITUTE(実質収支比率等に係る経年分析!H$47,"▲","-")),2)</f>
        <v>14.67</v>
      </c>
      <c r="E20" s="174">
        <f>ROUND(VALUE(SUBSTITUTE(実質収支比率等に係る経年分析!I$47,"▲","-")),2)</f>
        <v>13.88</v>
      </c>
      <c r="F20" s="174">
        <f>ROUND(VALUE(SUBSTITUTE(実質収支比率等に係る経年分析!J$47,"▲","-")),2)</f>
        <v>10.06</v>
      </c>
    </row>
    <row r="21" spans="1:11">
      <c r="A21" s="174" t="s">
        <v>56</v>
      </c>
      <c r="B21" s="174">
        <f>IF(ISNUMBER(VALUE(SUBSTITUTE(実質収支比率等に係る経年分析!F$49,"▲","-"))),ROUND(VALUE(SUBSTITUTE(実質収支比率等に係る経年分析!F$49,"▲","-")),2),NA())</f>
        <v>-1.67</v>
      </c>
      <c r="C21" s="174">
        <f>IF(ISNUMBER(VALUE(SUBSTITUTE(実質収支比率等に係る経年分析!G$49,"▲","-"))),ROUND(VALUE(SUBSTITUTE(実質収支比率等に係る経年分析!G$49,"▲","-")),2),NA())</f>
        <v>-0.7</v>
      </c>
      <c r="D21" s="174">
        <f>IF(ISNUMBER(VALUE(SUBSTITUTE(実質収支比率等に係る経年分析!H$49,"▲","-"))),ROUND(VALUE(SUBSTITUTE(実質収支比率等に係る経年分析!H$49,"▲","-")),2),NA())</f>
        <v>0.03</v>
      </c>
      <c r="E21" s="174">
        <f>IF(ISNUMBER(VALUE(SUBSTITUTE(実質収支比率等に係る経年分析!I$49,"▲","-"))),ROUND(VALUE(SUBSTITUTE(実質収支比率等に係る経年分析!I$49,"▲","-")),2),NA())</f>
        <v>-0.35</v>
      </c>
      <c r="F21" s="174">
        <f>IF(ISNUMBER(VALUE(SUBSTITUTE(実質収支比率等に係る経年分析!J$49,"▲","-"))),ROUND(VALUE(SUBSTITUTE(実質収支比率等に係る経年分析!J$49,"▲","-")),2),NA())</f>
        <v>-3.12</v>
      </c>
    </row>
    <row r="24" spans="1:11">
      <c r="A24" s="148" t="s">
        <v>57</v>
      </c>
    </row>
    <row r="25" spans="1:11">
      <c r="A25" s="175"/>
      <c r="B25" s="175" t="str">
        <f>連結実質赤字比率に係る赤字・黒字の構成分析!F$33</f>
        <v>H28</v>
      </c>
      <c r="C25" s="175"/>
      <c r="D25" s="175" t="str">
        <f>連結実質赤字比率に係る赤字・黒字の構成分析!G$33</f>
        <v>H29</v>
      </c>
      <c r="E25" s="175"/>
      <c r="F25" s="175" t="str">
        <f>連結実質赤字比率に係る赤字・黒字の構成分析!H$33</f>
        <v>H30</v>
      </c>
      <c r="G25" s="175"/>
      <c r="H25" s="175" t="str">
        <f>連結実質赤字比率に係る赤字・黒字の構成分析!I$33</f>
        <v>R01</v>
      </c>
      <c r="I25" s="175"/>
      <c r="J25" s="175" t="str">
        <f>連結実質赤字比率に係る赤字・黒字の構成分析!J$33</f>
        <v>R02</v>
      </c>
      <c r="K25" s="175"/>
    </row>
    <row r="26" spans="1:11">
      <c r="A26" s="175"/>
      <c r="B26" s="175" t="s">
        <v>58</v>
      </c>
      <c r="C26" s="175" t="s">
        <v>59</v>
      </c>
      <c r="D26" s="175" t="s">
        <v>58</v>
      </c>
      <c r="E26" s="175" t="s">
        <v>59</v>
      </c>
      <c r="F26" s="175" t="s">
        <v>58</v>
      </c>
      <c r="G26" s="175" t="s">
        <v>59</v>
      </c>
      <c r="H26" s="175" t="s">
        <v>58</v>
      </c>
      <c r="I26" s="175" t="s">
        <v>59</v>
      </c>
      <c r="J26" s="175" t="s">
        <v>58</v>
      </c>
      <c r="K26" s="175" t="s">
        <v>59</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0.03</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後期高齢者医療保険特別会計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0.04</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0.03</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c r="A30" s="175" t="str">
        <f>IF(連結実質赤字比率に係る赤字・黒字の構成分析!C$40="",NA(),連結実質赤字比率に係る赤字・黒字の構成分析!C$40)</f>
        <v>簡易水道特別会計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7.0000000000000007E-2</v>
      </c>
    </row>
    <row r="31" spans="1:11">
      <c r="A31" s="175" t="str">
        <f>IF(連結実質赤字比率に係る赤字・黒字の構成分析!C$39="",NA(),連結実質赤字比率に係る赤字・黒字の構成分析!C$39)</f>
        <v>公共下水道事業会計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0.12</v>
      </c>
    </row>
    <row r="32" spans="1:11">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1.06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0.56999999999999995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0.13</v>
      </c>
    </row>
    <row r="33" spans="1:16">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2.4700000000000002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2.27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0.97</v>
      </c>
    </row>
    <row r="34" spans="1:16">
      <c r="A34" s="175" t="str">
        <f>IF(連結実質赤字比率に係る赤字・黒字の構成分析!C$36="",NA(),連結実質赤字比率に係る赤字・黒字の構成分析!C$36)</f>
        <v>公共用地取得特別会計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1.63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1.81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1.99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1.98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1.96</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4.42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5.0599999999999996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5.34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5.79</v>
      </c>
    </row>
    <row r="36" spans="1:16">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5.28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5.65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6.42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7.53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8.36</v>
      </c>
    </row>
    <row r="39" spans="1:16">
      <c r="A39" s="148" t="s">
        <v>60</v>
      </c>
    </row>
    <row r="40" spans="1:16">
      <c r="A40" s="176"/>
      <c r="B40" s="176" t="str">
        <f>'実質公債費比率（分子）の構造'!K$44</f>
        <v>H28</v>
      </c>
      <c r="C40" s="176"/>
      <c r="D40" s="176"/>
      <c r="E40" s="176" t="str">
        <f>'実質公債費比率（分子）の構造'!L$44</f>
        <v>H29</v>
      </c>
      <c r="F40" s="176"/>
      <c r="G40" s="176"/>
      <c r="H40" s="176" t="str">
        <f>'実質公債費比率（分子）の構造'!M$44</f>
        <v>H30</v>
      </c>
      <c r="I40" s="176"/>
      <c r="J40" s="176"/>
      <c r="K40" s="176" t="str">
        <f>'実質公債費比率（分子）の構造'!N$44</f>
        <v>R01</v>
      </c>
      <c r="L40" s="176"/>
      <c r="M40" s="176"/>
      <c r="N40" s="176" t="str">
        <f>'実質公債費比率（分子）の構造'!O$44</f>
        <v>R02</v>
      </c>
      <c r="O40" s="176"/>
      <c r="P40" s="176"/>
    </row>
    <row r="41" spans="1:16">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c r="A42" s="176" t="s">
        <v>63</v>
      </c>
      <c r="B42" s="176"/>
      <c r="C42" s="176"/>
      <c r="D42" s="176">
        <f>'実質公債費比率（分子）の構造'!K$52</f>
        <v>5755</v>
      </c>
      <c r="E42" s="176"/>
      <c r="F42" s="176"/>
      <c r="G42" s="176">
        <f>'実質公債費比率（分子）の構造'!L$52</f>
        <v>5928</v>
      </c>
      <c r="H42" s="176"/>
      <c r="I42" s="176"/>
      <c r="J42" s="176">
        <f>'実質公債費比率（分子）の構造'!M$52</f>
        <v>5855</v>
      </c>
      <c r="K42" s="176"/>
      <c r="L42" s="176"/>
      <c r="M42" s="176">
        <f>'実質公債費比率（分子）の構造'!N$52</f>
        <v>5908</v>
      </c>
      <c r="N42" s="176"/>
      <c r="O42" s="176"/>
      <c r="P42" s="176">
        <f>'実質公債費比率（分子）の構造'!O$52</f>
        <v>5708</v>
      </c>
    </row>
    <row r="43" spans="1:16">
      <c r="A43" s="176" t="s">
        <v>64</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c r="A44" s="176" t="s">
        <v>65</v>
      </c>
      <c r="B44" s="176">
        <f>'実質公債費比率（分子）の構造'!K$50</f>
        <v>615</v>
      </c>
      <c r="C44" s="176"/>
      <c r="D44" s="176"/>
      <c r="E44" s="176">
        <f>'実質公債費比率（分子）の構造'!L$50</f>
        <v>598</v>
      </c>
      <c r="F44" s="176"/>
      <c r="G44" s="176"/>
      <c r="H44" s="176">
        <f>'実質公債費比率（分子）の構造'!M$50</f>
        <v>590</v>
      </c>
      <c r="I44" s="176"/>
      <c r="J44" s="176"/>
      <c r="K44" s="176">
        <f>'実質公債費比率（分子）の構造'!N$50</f>
        <v>567</v>
      </c>
      <c r="L44" s="176"/>
      <c r="M44" s="176"/>
      <c r="N44" s="176">
        <f>'実質公債費比率（分子）の構造'!O$50</f>
        <v>668</v>
      </c>
      <c r="O44" s="176"/>
      <c r="P44" s="176"/>
    </row>
    <row r="45" spans="1:16">
      <c r="A45" s="176" t="s">
        <v>66</v>
      </c>
      <c r="B45" s="176">
        <f>'実質公債費比率（分子）の構造'!K$49</f>
        <v>868</v>
      </c>
      <c r="C45" s="176"/>
      <c r="D45" s="176"/>
      <c r="E45" s="176">
        <f>'実質公債費比率（分子）の構造'!L$49</f>
        <v>885</v>
      </c>
      <c r="F45" s="176"/>
      <c r="G45" s="176"/>
      <c r="H45" s="176">
        <f>'実質公債費比率（分子）の構造'!M$49</f>
        <v>691</v>
      </c>
      <c r="I45" s="176"/>
      <c r="J45" s="176"/>
      <c r="K45" s="176">
        <f>'実質公債費比率（分子）の構造'!N$49</f>
        <v>646</v>
      </c>
      <c r="L45" s="176"/>
      <c r="M45" s="176"/>
      <c r="N45" s="176">
        <f>'実質公債費比率（分子）の構造'!O$49</f>
        <v>556</v>
      </c>
      <c r="O45" s="176"/>
      <c r="P45" s="176"/>
    </row>
    <row r="46" spans="1:16">
      <c r="A46" s="176" t="s">
        <v>67</v>
      </c>
      <c r="B46" s="176">
        <f>'実質公債費比率（分子）の構造'!K$48</f>
        <v>1206</v>
      </c>
      <c r="C46" s="176"/>
      <c r="D46" s="176"/>
      <c r="E46" s="176">
        <f>'実質公債費比率（分子）の構造'!L$48</f>
        <v>1105</v>
      </c>
      <c r="F46" s="176"/>
      <c r="G46" s="176"/>
      <c r="H46" s="176">
        <f>'実質公債費比率（分子）の構造'!M$48</f>
        <v>1160</v>
      </c>
      <c r="I46" s="176"/>
      <c r="J46" s="176"/>
      <c r="K46" s="176">
        <f>'実質公債費比率（分子）の構造'!N$48</f>
        <v>1173</v>
      </c>
      <c r="L46" s="176"/>
      <c r="M46" s="176"/>
      <c r="N46" s="176">
        <f>'実質公債費比率（分子）の構造'!O$48</f>
        <v>1048</v>
      </c>
      <c r="O46" s="176"/>
      <c r="P46" s="176"/>
    </row>
    <row r="47" spans="1:16">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70</v>
      </c>
      <c r="B49" s="176">
        <f>'実質公債費比率（分子）の構造'!K$45</f>
        <v>5239</v>
      </c>
      <c r="C49" s="176"/>
      <c r="D49" s="176"/>
      <c r="E49" s="176">
        <f>'実質公債費比率（分子）の構造'!L$45</f>
        <v>5210</v>
      </c>
      <c r="F49" s="176"/>
      <c r="G49" s="176"/>
      <c r="H49" s="176">
        <f>'実質公債費比率（分子）の構造'!M$45</f>
        <v>5186</v>
      </c>
      <c r="I49" s="176"/>
      <c r="J49" s="176"/>
      <c r="K49" s="176">
        <f>'実質公債費比率（分子）の構造'!N$45</f>
        <v>5388</v>
      </c>
      <c r="L49" s="176"/>
      <c r="M49" s="176"/>
      <c r="N49" s="176">
        <f>'実質公債費比率（分子）の構造'!O$45</f>
        <v>5229</v>
      </c>
      <c r="O49" s="176"/>
      <c r="P49" s="176"/>
    </row>
    <row r="50" spans="1:16">
      <c r="A50" s="176" t="s">
        <v>71</v>
      </c>
      <c r="B50" s="176" t="e">
        <f>NA()</f>
        <v>#N/A</v>
      </c>
      <c r="C50" s="176">
        <f>IF(ISNUMBER('実質公債費比率（分子）の構造'!K$53),'実質公債費比率（分子）の構造'!K$53,NA())</f>
        <v>2173</v>
      </c>
      <c r="D50" s="176" t="e">
        <f>NA()</f>
        <v>#N/A</v>
      </c>
      <c r="E50" s="176" t="e">
        <f>NA()</f>
        <v>#N/A</v>
      </c>
      <c r="F50" s="176">
        <f>IF(ISNUMBER('実質公債費比率（分子）の構造'!L$53),'実質公債費比率（分子）の構造'!L$53,NA())</f>
        <v>1870</v>
      </c>
      <c r="G50" s="176" t="e">
        <f>NA()</f>
        <v>#N/A</v>
      </c>
      <c r="H50" s="176" t="e">
        <f>NA()</f>
        <v>#N/A</v>
      </c>
      <c r="I50" s="176">
        <f>IF(ISNUMBER('実質公債費比率（分子）の構造'!M$53),'実質公債費比率（分子）の構造'!M$53,NA())</f>
        <v>1772</v>
      </c>
      <c r="J50" s="176" t="e">
        <f>NA()</f>
        <v>#N/A</v>
      </c>
      <c r="K50" s="176" t="e">
        <f>NA()</f>
        <v>#N/A</v>
      </c>
      <c r="L50" s="176">
        <f>IF(ISNUMBER('実質公債費比率（分子）の構造'!N$53),'実質公債費比率（分子）の構造'!N$53,NA())</f>
        <v>1866</v>
      </c>
      <c r="M50" s="176" t="e">
        <f>NA()</f>
        <v>#N/A</v>
      </c>
      <c r="N50" s="176" t="e">
        <f>NA()</f>
        <v>#N/A</v>
      </c>
      <c r="O50" s="176">
        <f>IF(ISNUMBER('実質公債費比率（分子）の構造'!O$53),'実質公債費比率（分子）の構造'!O$53,NA())</f>
        <v>1793</v>
      </c>
      <c r="P50" s="176" t="e">
        <f>NA()</f>
        <v>#N/A</v>
      </c>
    </row>
    <row r="53" spans="1:16">
      <c r="A53" s="148" t="s">
        <v>72</v>
      </c>
    </row>
    <row r="54" spans="1:16">
      <c r="A54" s="175"/>
      <c r="B54" s="175" t="str">
        <f>'将来負担比率（分子）の構造'!I$40</f>
        <v>H28</v>
      </c>
      <c r="C54" s="175"/>
      <c r="D54" s="175"/>
      <c r="E54" s="175" t="str">
        <f>'将来負担比率（分子）の構造'!J$40</f>
        <v>H29</v>
      </c>
      <c r="F54" s="175"/>
      <c r="G54" s="175"/>
      <c r="H54" s="175" t="str">
        <f>'将来負担比率（分子）の構造'!K$40</f>
        <v>H30</v>
      </c>
      <c r="I54" s="175"/>
      <c r="J54" s="175"/>
      <c r="K54" s="175" t="str">
        <f>'将来負担比率（分子）の構造'!L$40</f>
        <v>R01</v>
      </c>
      <c r="L54" s="175"/>
      <c r="M54" s="175"/>
      <c r="N54" s="175" t="str">
        <f>'将来負担比率（分子）の構造'!M$40</f>
        <v>R02</v>
      </c>
      <c r="O54" s="175"/>
      <c r="P54" s="175"/>
    </row>
    <row r="55" spans="1:16">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c r="A56" s="175" t="s">
        <v>43</v>
      </c>
      <c r="B56" s="175"/>
      <c r="C56" s="175"/>
      <c r="D56" s="175">
        <f>'将来負担比率（分子）の構造'!I$52</f>
        <v>46221</v>
      </c>
      <c r="E56" s="175"/>
      <c r="F56" s="175"/>
      <c r="G56" s="175">
        <f>'将来負担比率（分子）の構造'!J$52</f>
        <v>46237</v>
      </c>
      <c r="H56" s="175"/>
      <c r="I56" s="175"/>
      <c r="J56" s="175">
        <f>'将来負担比率（分子）の構造'!K$52</f>
        <v>46195</v>
      </c>
      <c r="K56" s="175"/>
      <c r="L56" s="175"/>
      <c r="M56" s="175">
        <f>'将来負担比率（分子）の構造'!L$52</f>
        <v>45517</v>
      </c>
      <c r="N56" s="175"/>
      <c r="O56" s="175"/>
      <c r="P56" s="175">
        <f>'将来負担比率（分子）の構造'!M$52</f>
        <v>45242</v>
      </c>
    </row>
    <row r="57" spans="1:16">
      <c r="A57" s="175" t="s">
        <v>42</v>
      </c>
      <c r="B57" s="175"/>
      <c r="C57" s="175"/>
      <c r="D57" s="175">
        <f>'将来負担比率（分子）の構造'!I$51</f>
        <v>13060</v>
      </c>
      <c r="E57" s="175"/>
      <c r="F57" s="175"/>
      <c r="G57" s="175">
        <f>'将来負担比率（分子）の構造'!J$51</f>
        <v>13549</v>
      </c>
      <c r="H57" s="175"/>
      <c r="I57" s="175"/>
      <c r="J57" s="175">
        <f>'将来負担比率（分子）の構造'!K$51</f>
        <v>14219</v>
      </c>
      <c r="K57" s="175"/>
      <c r="L57" s="175"/>
      <c r="M57" s="175">
        <f>'将来負担比率（分子）の構造'!L$51</f>
        <v>13763</v>
      </c>
      <c r="N57" s="175"/>
      <c r="O57" s="175"/>
      <c r="P57" s="175">
        <f>'将来負担比率（分子）の構造'!M$51</f>
        <v>13435</v>
      </c>
    </row>
    <row r="58" spans="1:16">
      <c r="A58" s="175" t="s">
        <v>41</v>
      </c>
      <c r="B58" s="175"/>
      <c r="C58" s="175"/>
      <c r="D58" s="175">
        <f>'将来負担比率（分子）の構造'!I$50</f>
        <v>7938</v>
      </c>
      <c r="E58" s="175"/>
      <c r="F58" s="175"/>
      <c r="G58" s="175">
        <f>'将来負担比率（分子）の構造'!J$50</f>
        <v>8069</v>
      </c>
      <c r="H58" s="175"/>
      <c r="I58" s="175"/>
      <c r="J58" s="175">
        <f>'将来負担比率（分子）の構造'!K$50</f>
        <v>7971</v>
      </c>
      <c r="K58" s="175"/>
      <c r="L58" s="175"/>
      <c r="M58" s="175">
        <f>'将来負担比率（分子）の構造'!L$50</f>
        <v>7730</v>
      </c>
      <c r="N58" s="175"/>
      <c r="O58" s="175"/>
      <c r="P58" s="175">
        <f>'将来負担比率（分子）の構造'!M$50</f>
        <v>6818</v>
      </c>
    </row>
    <row r="59" spans="1:16">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36</v>
      </c>
      <c r="B61" s="175">
        <f>'将来負担比率（分子）の構造'!I$46</f>
        <v>745</v>
      </c>
      <c r="C61" s="175"/>
      <c r="D61" s="175"/>
      <c r="E61" s="175">
        <f>'将来負担比率（分子）の構造'!J$46</f>
        <v>702</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35</v>
      </c>
      <c r="B62" s="175">
        <f>'将来負担比率（分子）の構造'!I$45</f>
        <v>6329</v>
      </c>
      <c r="C62" s="175"/>
      <c r="D62" s="175"/>
      <c r="E62" s="175">
        <f>'将来負担比率（分子）の構造'!J$45</f>
        <v>6210</v>
      </c>
      <c r="F62" s="175"/>
      <c r="G62" s="175"/>
      <c r="H62" s="175">
        <f>'将来負担比率（分子）の構造'!K$45</f>
        <v>6102</v>
      </c>
      <c r="I62" s="175"/>
      <c r="J62" s="175"/>
      <c r="K62" s="175">
        <f>'将来負担比率（分子）の構造'!L$45</f>
        <v>6081</v>
      </c>
      <c r="L62" s="175"/>
      <c r="M62" s="175"/>
      <c r="N62" s="175">
        <f>'将来負担比率（分子）の構造'!M$45</f>
        <v>5908</v>
      </c>
      <c r="O62" s="175"/>
      <c r="P62" s="175"/>
    </row>
    <row r="63" spans="1:16">
      <c r="A63" s="175" t="s">
        <v>34</v>
      </c>
      <c r="B63" s="175">
        <f>'将来負担比率（分子）の構造'!I$44</f>
        <v>7086</v>
      </c>
      <c r="C63" s="175"/>
      <c r="D63" s="175"/>
      <c r="E63" s="175">
        <f>'将来負担比率（分子）の構造'!J$44</f>
        <v>6427</v>
      </c>
      <c r="F63" s="175"/>
      <c r="G63" s="175"/>
      <c r="H63" s="175">
        <f>'将来負担比率（分子）の構造'!K$44</f>
        <v>6011</v>
      </c>
      <c r="I63" s="175"/>
      <c r="J63" s="175"/>
      <c r="K63" s="175">
        <f>'将来負担比率（分子）の構造'!L$44</f>
        <v>5985</v>
      </c>
      <c r="L63" s="175"/>
      <c r="M63" s="175"/>
      <c r="N63" s="175">
        <f>'将来負担比率（分子）の構造'!M$44</f>
        <v>5537</v>
      </c>
      <c r="O63" s="175"/>
      <c r="P63" s="175"/>
    </row>
    <row r="64" spans="1:16">
      <c r="A64" s="175" t="s">
        <v>33</v>
      </c>
      <c r="B64" s="175">
        <f>'将来負担比率（分子）の構造'!I$43</f>
        <v>17078</v>
      </c>
      <c r="C64" s="175"/>
      <c r="D64" s="175"/>
      <c r="E64" s="175">
        <f>'将来負担比率（分子）の構造'!J$43</f>
        <v>16928</v>
      </c>
      <c r="F64" s="175"/>
      <c r="G64" s="175"/>
      <c r="H64" s="175">
        <f>'将来負担比率（分子）の構造'!K$43</f>
        <v>17337</v>
      </c>
      <c r="I64" s="175"/>
      <c r="J64" s="175"/>
      <c r="K64" s="175">
        <f>'将来負担比率（分子）の構造'!L$43</f>
        <v>16109</v>
      </c>
      <c r="L64" s="175"/>
      <c r="M64" s="175"/>
      <c r="N64" s="175">
        <f>'将来負担比率（分子）の構造'!M$43</f>
        <v>15011</v>
      </c>
      <c r="O64" s="175"/>
      <c r="P64" s="175"/>
    </row>
    <row r="65" spans="1:16">
      <c r="A65" s="175" t="s">
        <v>32</v>
      </c>
      <c r="B65" s="175">
        <f>'将来負担比率（分子）の構造'!I$42</f>
        <v>7190</v>
      </c>
      <c r="C65" s="175"/>
      <c r="D65" s="175"/>
      <c r="E65" s="175">
        <f>'将来負担比率（分子）の構造'!J$42</f>
        <v>5680</v>
      </c>
      <c r="F65" s="175"/>
      <c r="G65" s="175"/>
      <c r="H65" s="175">
        <f>'将来負担比率（分子）の構造'!K$42</f>
        <v>5419</v>
      </c>
      <c r="I65" s="175"/>
      <c r="J65" s="175"/>
      <c r="K65" s="175">
        <f>'将来負担比率（分子）の構造'!L$42</f>
        <v>4900</v>
      </c>
      <c r="L65" s="175"/>
      <c r="M65" s="175"/>
      <c r="N65" s="175">
        <f>'将来負担比率（分子）の構造'!M$42</f>
        <v>4307</v>
      </c>
      <c r="O65" s="175"/>
      <c r="P65" s="175"/>
    </row>
    <row r="66" spans="1:16">
      <c r="A66" s="175" t="s">
        <v>31</v>
      </c>
      <c r="B66" s="175">
        <f>'将来負担比率（分子）の構造'!I$41</f>
        <v>46051</v>
      </c>
      <c r="C66" s="175"/>
      <c r="D66" s="175"/>
      <c r="E66" s="175">
        <f>'将来負担比率（分子）の構造'!J$41</f>
        <v>45954</v>
      </c>
      <c r="F66" s="175"/>
      <c r="G66" s="175"/>
      <c r="H66" s="175">
        <f>'将来負担比率（分子）の構造'!K$41</f>
        <v>45502</v>
      </c>
      <c r="I66" s="175"/>
      <c r="J66" s="175"/>
      <c r="K66" s="175">
        <f>'将来負担比率（分子）の構造'!L$41</f>
        <v>44960</v>
      </c>
      <c r="L66" s="175"/>
      <c r="M66" s="175"/>
      <c r="N66" s="175">
        <f>'将来負担比率（分子）の構造'!M$41</f>
        <v>44755</v>
      </c>
      <c r="O66" s="175"/>
      <c r="P66" s="175"/>
    </row>
    <row r="67" spans="1:16">
      <c r="A67" s="175" t="s">
        <v>75</v>
      </c>
      <c r="B67" s="175" t="e">
        <f>NA()</f>
        <v>#N/A</v>
      </c>
      <c r="C67" s="175">
        <f>IF(ISNUMBER('将来負担比率（分子）の構造'!I$53), IF('将来負担比率（分子）の構造'!I$53 &lt; 0, 0, '将来負担比率（分子）の構造'!I$53), NA())</f>
        <v>17260</v>
      </c>
      <c r="D67" s="175" t="e">
        <f>NA()</f>
        <v>#N/A</v>
      </c>
      <c r="E67" s="175" t="e">
        <f>NA()</f>
        <v>#N/A</v>
      </c>
      <c r="F67" s="175">
        <f>IF(ISNUMBER('将来負担比率（分子）の構造'!J$53), IF('将来負担比率（分子）の構造'!J$53 &lt; 0, 0, '将来負担比率（分子）の構造'!J$53), NA())</f>
        <v>14046</v>
      </c>
      <c r="G67" s="175" t="e">
        <f>NA()</f>
        <v>#N/A</v>
      </c>
      <c r="H67" s="175" t="e">
        <f>NA()</f>
        <v>#N/A</v>
      </c>
      <c r="I67" s="175">
        <f>IF(ISNUMBER('将来負担比率（分子）の構造'!K$53), IF('将来負担比率（分子）の構造'!K$53 &lt; 0, 0, '将来負担比率（分子）の構造'!K$53), NA())</f>
        <v>11986</v>
      </c>
      <c r="J67" s="175" t="e">
        <f>NA()</f>
        <v>#N/A</v>
      </c>
      <c r="K67" s="175" t="e">
        <f>NA()</f>
        <v>#N/A</v>
      </c>
      <c r="L67" s="175">
        <f>IF(ISNUMBER('将来負担比率（分子）の構造'!L$53), IF('将来負担比率（分子）の構造'!L$53 &lt; 0, 0, '将来負担比率（分子）の構造'!L$53), NA())</f>
        <v>11025</v>
      </c>
      <c r="M67" s="175" t="e">
        <f>NA()</f>
        <v>#N/A</v>
      </c>
      <c r="N67" s="175" t="e">
        <f>NA()</f>
        <v>#N/A</v>
      </c>
      <c r="O67" s="175">
        <f>IF(ISNUMBER('将来負担比率（分子）の構造'!M$53), IF('将来負担比率（分子）の構造'!M$53 &lt; 0, 0, '将来負担比率（分子）の構造'!M$53), NA())</f>
        <v>10023</v>
      </c>
      <c r="P67" s="175" t="e">
        <f>NA()</f>
        <v>#N/A</v>
      </c>
    </row>
    <row r="70" spans="1:16">
      <c r="A70" s="177" t="s">
        <v>76</v>
      </c>
      <c r="B70" s="177"/>
      <c r="C70" s="177"/>
      <c r="D70" s="177"/>
      <c r="E70" s="177"/>
      <c r="F70" s="177"/>
    </row>
    <row r="71" spans="1:16">
      <c r="A71" s="178"/>
      <c r="B71" s="178" t="str">
        <f>基金残高に係る経年分析!F54</f>
        <v>H30</v>
      </c>
      <c r="C71" s="178" t="str">
        <f>基金残高に係る経年分析!G54</f>
        <v>R01</v>
      </c>
      <c r="D71" s="178" t="str">
        <f>基金残高に係る経年分析!H54</f>
        <v>R02</v>
      </c>
    </row>
    <row r="72" spans="1:16">
      <c r="A72" s="178" t="s">
        <v>77</v>
      </c>
      <c r="B72" s="179">
        <f>基金残高に係る経年分析!F55</f>
        <v>3918</v>
      </c>
      <c r="C72" s="179">
        <f>基金残高に係る経年分析!G55</f>
        <v>3740</v>
      </c>
      <c r="D72" s="179">
        <f>基金残高に係る経年分析!H55</f>
        <v>2745</v>
      </c>
    </row>
    <row r="73" spans="1:16">
      <c r="A73" s="178" t="s">
        <v>78</v>
      </c>
      <c r="B73" s="179" t="str">
        <f>基金残高に係る経年分析!F56</f>
        <v>-</v>
      </c>
      <c r="C73" s="179" t="str">
        <f>基金残高に係る経年分析!G56</f>
        <v>-</v>
      </c>
      <c r="D73" s="179" t="str">
        <f>基金残高に係る経年分析!H56</f>
        <v>-</v>
      </c>
    </row>
    <row r="74" spans="1:16">
      <c r="A74" s="178" t="s">
        <v>79</v>
      </c>
      <c r="B74" s="179">
        <f>基金残高に係る経年分析!F57</f>
        <v>2428</v>
      </c>
      <c r="C74" s="179">
        <f>基金残高に係る経年分析!G57</f>
        <v>2396</v>
      </c>
      <c r="D74" s="179">
        <f>基金残高に係る経年分析!H57</f>
        <v>2461</v>
      </c>
    </row>
  </sheetData>
  <sheetProtection algorithmName="SHA-512" hashValue="ASQh+kOERyjFdVTzfzGtXFD21UT/V98iOxgX0YInjugpBuff9a5bXiBPtsUA2XJiRZVJuPm+rpQ4+imKQE1Qfg==" saltValue="8Di04J/7UxDr6iHTALIxE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95" width="1.625" style="215" customWidth="1"/>
    <col min="96" max="133" width="1.625" style="227" customWidth="1"/>
    <col min="134" max="143" width="1.625" style="215" customWidth="1"/>
    <col min="144" max="16384" width="0" style="215" hidden="1"/>
  </cols>
  <sheetData>
    <row r="1" spans="2:143" ht="22.5" customHeight="1" thickBot="1">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613" t="s">
        <v>211</v>
      </c>
      <c r="DI1" s="614"/>
      <c r="DJ1" s="614"/>
      <c r="DK1" s="614"/>
      <c r="DL1" s="614"/>
      <c r="DM1" s="614"/>
      <c r="DN1" s="615"/>
      <c r="DO1" s="215"/>
      <c r="DP1" s="613" t="s">
        <v>212</v>
      </c>
      <c r="DQ1" s="614"/>
      <c r="DR1" s="614"/>
      <c r="DS1" s="614"/>
      <c r="DT1" s="614"/>
      <c r="DU1" s="614"/>
      <c r="DV1" s="614"/>
      <c r="DW1" s="614"/>
      <c r="DX1" s="614"/>
      <c r="DY1" s="614"/>
      <c r="DZ1" s="614"/>
      <c r="EA1" s="614"/>
      <c r="EB1" s="614"/>
      <c r="EC1" s="615"/>
      <c r="ED1" s="214"/>
      <c r="EE1" s="214"/>
      <c r="EF1" s="214"/>
      <c r="EG1" s="214"/>
      <c r="EH1" s="214"/>
      <c r="EI1" s="214"/>
      <c r="EJ1" s="214"/>
      <c r="EK1" s="214"/>
      <c r="EL1" s="214"/>
      <c r="EM1" s="214"/>
    </row>
    <row r="2" spans="2:143" ht="22.5" customHeight="1">
      <c r="B2" s="216" t="s">
        <v>213</v>
      </c>
      <c r="R2" s="217"/>
      <c r="S2" s="217"/>
      <c r="T2" s="217"/>
      <c r="U2" s="217"/>
      <c r="V2" s="217"/>
      <c r="W2" s="217"/>
      <c r="X2" s="217"/>
      <c r="Y2" s="217"/>
      <c r="Z2" s="217"/>
      <c r="AA2" s="217"/>
      <c r="AB2" s="217"/>
      <c r="AC2" s="217"/>
      <c r="AE2" s="218"/>
      <c r="AF2" s="218"/>
      <c r="AG2" s="218"/>
      <c r="AH2" s="218"/>
      <c r="AI2" s="218"/>
      <c r="AJ2" s="217"/>
      <c r="AK2" s="217"/>
      <c r="AL2" s="217"/>
      <c r="AM2" s="217"/>
      <c r="AN2" s="217"/>
      <c r="AO2" s="217"/>
      <c r="AP2" s="217"/>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row>
    <row r="3" spans="2:143" ht="11.25" customHeight="1">
      <c r="B3" s="616" t="s">
        <v>214</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215</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6" t="s">
        <v>216</v>
      </c>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8"/>
    </row>
    <row r="4" spans="2:143" ht="11.25" customHeight="1">
      <c r="B4" s="616" t="s">
        <v>1</v>
      </c>
      <c r="C4" s="617"/>
      <c r="D4" s="617"/>
      <c r="E4" s="617"/>
      <c r="F4" s="617"/>
      <c r="G4" s="617"/>
      <c r="H4" s="617"/>
      <c r="I4" s="617"/>
      <c r="J4" s="617"/>
      <c r="K4" s="617"/>
      <c r="L4" s="617"/>
      <c r="M4" s="617"/>
      <c r="N4" s="617"/>
      <c r="O4" s="617"/>
      <c r="P4" s="617"/>
      <c r="Q4" s="618"/>
      <c r="R4" s="616" t="s">
        <v>217</v>
      </c>
      <c r="S4" s="617"/>
      <c r="T4" s="617"/>
      <c r="U4" s="617"/>
      <c r="V4" s="617"/>
      <c r="W4" s="617"/>
      <c r="X4" s="617"/>
      <c r="Y4" s="618"/>
      <c r="Z4" s="616" t="s">
        <v>218</v>
      </c>
      <c r="AA4" s="617"/>
      <c r="AB4" s="617"/>
      <c r="AC4" s="618"/>
      <c r="AD4" s="616" t="s">
        <v>219</v>
      </c>
      <c r="AE4" s="617"/>
      <c r="AF4" s="617"/>
      <c r="AG4" s="617"/>
      <c r="AH4" s="617"/>
      <c r="AI4" s="617"/>
      <c r="AJ4" s="617"/>
      <c r="AK4" s="618"/>
      <c r="AL4" s="616" t="s">
        <v>218</v>
      </c>
      <c r="AM4" s="617"/>
      <c r="AN4" s="617"/>
      <c r="AO4" s="618"/>
      <c r="AP4" s="619" t="s">
        <v>220</v>
      </c>
      <c r="AQ4" s="619"/>
      <c r="AR4" s="619"/>
      <c r="AS4" s="619"/>
      <c r="AT4" s="619"/>
      <c r="AU4" s="619"/>
      <c r="AV4" s="619"/>
      <c r="AW4" s="619"/>
      <c r="AX4" s="619"/>
      <c r="AY4" s="619"/>
      <c r="AZ4" s="619"/>
      <c r="BA4" s="619"/>
      <c r="BB4" s="619"/>
      <c r="BC4" s="619"/>
      <c r="BD4" s="619"/>
      <c r="BE4" s="619"/>
      <c r="BF4" s="619"/>
      <c r="BG4" s="619" t="s">
        <v>221</v>
      </c>
      <c r="BH4" s="619"/>
      <c r="BI4" s="619"/>
      <c r="BJ4" s="619"/>
      <c r="BK4" s="619"/>
      <c r="BL4" s="619"/>
      <c r="BM4" s="619"/>
      <c r="BN4" s="619"/>
      <c r="BO4" s="619" t="s">
        <v>218</v>
      </c>
      <c r="BP4" s="619"/>
      <c r="BQ4" s="619"/>
      <c r="BR4" s="619"/>
      <c r="BS4" s="619" t="s">
        <v>222</v>
      </c>
      <c r="BT4" s="619"/>
      <c r="BU4" s="619"/>
      <c r="BV4" s="619"/>
      <c r="BW4" s="619"/>
      <c r="BX4" s="619"/>
      <c r="BY4" s="619"/>
      <c r="BZ4" s="619"/>
      <c r="CA4" s="619"/>
      <c r="CB4" s="619"/>
      <c r="CD4" s="616" t="s">
        <v>223</v>
      </c>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8"/>
    </row>
    <row r="5" spans="2:143" ht="11.25" customHeight="1">
      <c r="B5" s="620" t="s">
        <v>224</v>
      </c>
      <c r="C5" s="621"/>
      <c r="D5" s="621"/>
      <c r="E5" s="621"/>
      <c r="F5" s="621"/>
      <c r="G5" s="621"/>
      <c r="H5" s="621"/>
      <c r="I5" s="621"/>
      <c r="J5" s="621"/>
      <c r="K5" s="621"/>
      <c r="L5" s="621"/>
      <c r="M5" s="621"/>
      <c r="N5" s="621"/>
      <c r="O5" s="621"/>
      <c r="P5" s="621"/>
      <c r="Q5" s="622"/>
      <c r="R5" s="623">
        <v>20844409</v>
      </c>
      <c r="S5" s="624"/>
      <c r="T5" s="624"/>
      <c r="U5" s="624"/>
      <c r="V5" s="624"/>
      <c r="W5" s="624"/>
      <c r="X5" s="624"/>
      <c r="Y5" s="625"/>
      <c r="Z5" s="626">
        <v>32.700000000000003</v>
      </c>
      <c r="AA5" s="626"/>
      <c r="AB5" s="626"/>
      <c r="AC5" s="626"/>
      <c r="AD5" s="627">
        <v>19198276</v>
      </c>
      <c r="AE5" s="627"/>
      <c r="AF5" s="627"/>
      <c r="AG5" s="627"/>
      <c r="AH5" s="627"/>
      <c r="AI5" s="627"/>
      <c r="AJ5" s="627"/>
      <c r="AK5" s="627"/>
      <c r="AL5" s="628">
        <v>75.2</v>
      </c>
      <c r="AM5" s="629"/>
      <c r="AN5" s="629"/>
      <c r="AO5" s="630"/>
      <c r="AP5" s="620" t="s">
        <v>225</v>
      </c>
      <c r="AQ5" s="621"/>
      <c r="AR5" s="621"/>
      <c r="AS5" s="621"/>
      <c r="AT5" s="621"/>
      <c r="AU5" s="621"/>
      <c r="AV5" s="621"/>
      <c r="AW5" s="621"/>
      <c r="AX5" s="621"/>
      <c r="AY5" s="621"/>
      <c r="AZ5" s="621"/>
      <c r="BA5" s="621"/>
      <c r="BB5" s="621"/>
      <c r="BC5" s="621"/>
      <c r="BD5" s="621"/>
      <c r="BE5" s="621"/>
      <c r="BF5" s="622"/>
      <c r="BG5" s="634">
        <v>19184491</v>
      </c>
      <c r="BH5" s="635"/>
      <c r="BI5" s="635"/>
      <c r="BJ5" s="635"/>
      <c r="BK5" s="635"/>
      <c r="BL5" s="635"/>
      <c r="BM5" s="635"/>
      <c r="BN5" s="636"/>
      <c r="BO5" s="637">
        <v>92</v>
      </c>
      <c r="BP5" s="637"/>
      <c r="BQ5" s="637"/>
      <c r="BR5" s="637"/>
      <c r="BS5" s="638" t="s">
        <v>135</v>
      </c>
      <c r="BT5" s="638"/>
      <c r="BU5" s="638"/>
      <c r="BV5" s="638"/>
      <c r="BW5" s="638"/>
      <c r="BX5" s="638"/>
      <c r="BY5" s="638"/>
      <c r="BZ5" s="638"/>
      <c r="CA5" s="638"/>
      <c r="CB5" s="642"/>
      <c r="CD5" s="616" t="s">
        <v>220</v>
      </c>
      <c r="CE5" s="617"/>
      <c r="CF5" s="617"/>
      <c r="CG5" s="617"/>
      <c r="CH5" s="617"/>
      <c r="CI5" s="617"/>
      <c r="CJ5" s="617"/>
      <c r="CK5" s="617"/>
      <c r="CL5" s="617"/>
      <c r="CM5" s="617"/>
      <c r="CN5" s="617"/>
      <c r="CO5" s="617"/>
      <c r="CP5" s="617"/>
      <c r="CQ5" s="618"/>
      <c r="CR5" s="616" t="s">
        <v>226</v>
      </c>
      <c r="CS5" s="617"/>
      <c r="CT5" s="617"/>
      <c r="CU5" s="617"/>
      <c r="CV5" s="617"/>
      <c r="CW5" s="617"/>
      <c r="CX5" s="617"/>
      <c r="CY5" s="618"/>
      <c r="CZ5" s="616" t="s">
        <v>218</v>
      </c>
      <c r="DA5" s="617"/>
      <c r="DB5" s="617"/>
      <c r="DC5" s="618"/>
      <c r="DD5" s="616" t="s">
        <v>227</v>
      </c>
      <c r="DE5" s="617"/>
      <c r="DF5" s="617"/>
      <c r="DG5" s="617"/>
      <c r="DH5" s="617"/>
      <c r="DI5" s="617"/>
      <c r="DJ5" s="617"/>
      <c r="DK5" s="617"/>
      <c r="DL5" s="617"/>
      <c r="DM5" s="617"/>
      <c r="DN5" s="617"/>
      <c r="DO5" s="617"/>
      <c r="DP5" s="618"/>
      <c r="DQ5" s="616" t="s">
        <v>228</v>
      </c>
      <c r="DR5" s="617"/>
      <c r="DS5" s="617"/>
      <c r="DT5" s="617"/>
      <c r="DU5" s="617"/>
      <c r="DV5" s="617"/>
      <c r="DW5" s="617"/>
      <c r="DX5" s="617"/>
      <c r="DY5" s="617"/>
      <c r="DZ5" s="617"/>
      <c r="EA5" s="617"/>
      <c r="EB5" s="617"/>
      <c r="EC5" s="618"/>
    </row>
    <row r="6" spans="2:143" ht="11.25" customHeight="1">
      <c r="B6" s="631" t="s">
        <v>229</v>
      </c>
      <c r="C6" s="632"/>
      <c r="D6" s="632"/>
      <c r="E6" s="632"/>
      <c r="F6" s="632"/>
      <c r="G6" s="632"/>
      <c r="H6" s="632"/>
      <c r="I6" s="632"/>
      <c r="J6" s="632"/>
      <c r="K6" s="632"/>
      <c r="L6" s="632"/>
      <c r="M6" s="632"/>
      <c r="N6" s="632"/>
      <c r="O6" s="632"/>
      <c r="P6" s="632"/>
      <c r="Q6" s="633"/>
      <c r="R6" s="634">
        <v>550106</v>
      </c>
      <c r="S6" s="635"/>
      <c r="T6" s="635"/>
      <c r="U6" s="635"/>
      <c r="V6" s="635"/>
      <c r="W6" s="635"/>
      <c r="X6" s="635"/>
      <c r="Y6" s="636"/>
      <c r="Z6" s="637">
        <v>0.9</v>
      </c>
      <c r="AA6" s="637"/>
      <c r="AB6" s="637"/>
      <c r="AC6" s="637"/>
      <c r="AD6" s="638">
        <v>550106</v>
      </c>
      <c r="AE6" s="638"/>
      <c r="AF6" s="638"/>
      <c r="AG6" s="638"/>
      <c r="AH6" s="638"/>
      <c r="AI6" s="638"/>
      <c r="AJ6" s="638"/>
      <c r="AK6" s="638"/>
      <c r="AL6" s="639">
        <v>2.2000000000000002</v>
      </c>
      <c r="AM6" s="640"/>
      <c r="AN6" s="640"/>
      <c r="AO6" s="641"/>
      <c r="AP6" s="631" t="s">
        <v>230</v>
      </c>
      <c r="AQ6" s="632"/>
      <c r="AR6" s="632"/>
      <c r="AS6" s="632"/>
      <c r="AT6" s="632"/>
      <c r="AU6" s="632"/>
      <c r="AV6" s="632"/>
      <c r="AW6" s="632"/>
      <c r="AX6" s="632"/>
      <c r="AY6" s="632"/>
      <c r="AZ6" s="632"/>
      <c r="BA6" s="632"/>
      <c r="BB6" s="632"/>
      <c r="BC6" s="632"/>
      <c r="BD6" s="632"/>
      <c r="BE6" s="632"/>
      <c r="BF6" s="633"/>
      <c r="BG6" s="634">
        <v>19184491</v>
      </c>
      <c r="BH6" s="635"/>
      <c r="BI6" s="635"/>
      <c r="BJ6" s="635"/>
      <c r="BK6" s="635"/>
      <c r="BL6" s="635"/>
      <c r="BM6" s="635"/>
      <c r="BN6" s="636"/>
      <c r="BO6" s="637">
        <v>92</v>
      </c>
      <c r="BP6" s="637"/>
      <c r="BQ6" s="637"/>
      <c r="BR6" s="637"/>
      <c r="BS6" s="638" t="s">
        <v>135</v>
      </c>
      <c r="BT6" s="638"/>
      <c r="BU6" s="638"/>
      <c r="BV6" s="638"/>
      <c r="BW6" s="638"/>
      <c r="BX6" s="638"/>
      <c r="BY6" s="638"/>
      <c r="BZ6" s="638"/>
      <c r="CA6" s="638"/>
      <c r="CB6" s="642"/>
      <c r="CD6" s="620" t="s">
        <v>231</v>
      </c>
      <c r="CE6" s="621"/>
      <c r="CF6" s="621"/>
      <c r="CG6" s="621"/>
      <c r="CH6" s="621"/>
      <c r="CI6" s="621"/>
      <c r="CJ6" s="621"/>
      <c r="CK6" s="621"/>
      <c r="CL6" s="621"/>
      <c r="CM6" s="621"/>
      <c r="CN6" s="621"/>
      <c r="CO6" s="621"/>
      <c r="CP6" s="621"/>
      <c r="CQ6" s="622"/>
      <c r="CR6" s="634">
        <v>233814</v>
      </c>
      <c r="CS6" s="635"/>
      <c r="CT6" s="635"/>
      <c r="CU6" s="635"/>
      <c r="CV6" s="635"/>
      <c r="CW6" s="635"/>
      <c r="CX6" s="635"/>
      <c r="CY6" s="636"/>
      <c r="CZ6" s="628">
        <v>0.4</v>
      </c>
      <c r="DA6" s="629"/>
      <c r="DB6" s="629"/>
      <c r="DC6" s="645"/>
      <c r="DD6" s="643" t="s">
        <v>135</v>
      </c>
      <c r="DE6" s="635"/>
      <c r="DF6" s="635"/>
      <c r="DG6" s="635"/>
      <c r="DH6" s="635"/>
      <c r="DI6" s="635"/>
      <c r="DJ6" s="635"/>
      <c r="DK6" s="635"/>
      <c r="DL6" s="635"/>
      <c r="DM6" s="635"/>
      <c r="DN6" s="635"/>
      <c r="DO6" s="635"/>
      <c r="DP6" s="636"/>
      <c r="DQ6" s="643">
        <v>233814</v>
      </c>
      <c r="DR6" s="635"/>
      <c r="DS6" s="635"/>
      <c r="DT6" s="635"/>
      <c r="DU6" s="635"/>
      <c r="DV6" s="635"/>
      <c r="DW6" s="635"/>
      <c r="DX6" s="635"/>
      <c r="DY6" s="635"/>
      <c r="DZ6" s="635"/>
      <c r="EA6" s="635"/>
      <c r="EB6" s="635"/>
      <c r="EC6" s="644"/>
    </row>
    <row r="7" spans="2:143" ht="11.25" customHeight="1">
      <c r="B7" s="631" t="s">
        <v>232</v>
      </c>
      <c r="C7" s="632"/>
      <c r="D7" s="632"/>
      <c r="E7" s="632"/>
      <c r="F7" s="632"/>
      <c r="G7" s="632"/>
      <c r="H7" s="632"/>
      <c r="I7" s="632"/>
      <c r="J7" s="632"/>
      <c r="K7" s="632"/>
      <c r="L7" s="632"/>
      <c r="M7" s="632"/>
      <c r="N7" s="632"/>
      <c r="O7" s="632"/>
      <c r="P7" s="632"/>
      <c r="Q7" s="633"/>
      <c r="R7" s="634">
        <v>15995</v>
      </c>
      <c r="S7" s="635"/>
      <c r="T7" s="635"/>
      <c r="U7" s="635"/>
      <c r="V7" s="635"/>
      <c r="W7" s="635"/>
      <c r="X7" s="635"/>
      <c r="Y7" s="636"/>
      <c r="Z7" s="637">
        <v>0</v>
      </c>
      <c r="AA7" s="637"/>
      <c r="AB7" s="637"/>
      <c r="AC7" s="637"/>
      <c r="AD7" s="638">
        <v>15995</v>
      </c>
      <c r="AE7" s="638"/>
      <c r="AF7" s="638"/>
      <c r="AG7" s="638"/>
      <c r="AH7" s="638"/>
      <c r="AI7" s="638"/>
      <c r="AJ7" s="638"/>
      <c r="AK7" s="638"/>
      <c r="AL7" s="639">
        <v>0.1</v>
      </c>
      <c r="AM7" s="640"/>
      <c r="AN7" s="640"/>
      <c r="AO7" s="641"/>
      <c r="AP7" s="631" t="s">
        <v>233</v>
      </c>
      <c r="AQ7" s="632"/>
      <c r="AR7" s="632"/>
      <c r="AS7" s="632"/>
      <c r="AT7" s="632"/>
      <c r="AU7" s="632"/>
      <c r="AV7" s="632"/>
      <c r="AW7" s="632"/>
      <c r="AX7" s="632"/>
      <c r="AY7" s="632"/>
      <c r="AZ7" s="632"/>
      <c r="BA7" s="632"/>
      <c r="BB7" s="632"/>
      <c r="BC7" s="632"/>
      <c r="BD7" s="632"/>
      <c r="BE7" s="632"/>
      <c r="BF7" s="633"/>
      <c r="BG7" s="634">
        <v>8269603</v>
      </c>
      <c r="BH7" s="635"/>
      <c r="BI7" s="635"/>
      <c r="BJ7" s="635"/>
      <c r="BK7" s="635"/>
      <c r="BL7" s="635"/>
      <c r="BM7" s="635"/>
      <c r="BN7" s="636"/>
      <c r="BO7" s="637">
        <v>39.700000000000003</v>
      </c>
      <c r="BP7" s="637"/>
      <c r="BQ7" s="637"/>
      <c r="BR7" s="637"/>
      <c r="BS7" s="638" t="s">
        <v>135</v>
      </c>
      <c r="BT7" s="638"/>
      <c r="BU7" s="638"/>
      <c r="BV7" s="638"/>
      <c r="BW7" s="638"/>
      <c r="BX7" s="638"/>
      <c r="BY7" s="638"/>
      <c r="BZ7" s="638"/>
      <c r="CA7" s="638"/>
      <c r="CB7" s="642"/>
      <c r="CD7" s="631" t="s">
        <v>234</v>
      </c>
      <c r="CE7" s="632"/>
      <c r="CF7" s="632"/>
      <c r="CG7" s="632"/>
      <c r="CH7" s="632"/>
      <c r="CI7" s="632"/>
      <c r="CJ7" s="632"/>
      <c r="CK7" s="632"/>
      <c r="CL7" s="632"/>
      <c r="CM7" s="632"/>
      <c r="CN7" s="632"/>
      <c r="CO7" s="632"/>
      <c r="CP7" s="632"/>
      <c r="CQ7" s="633"/>
      <c r="CR7" s="634">
        <v>16641119</v>
      </c>
      <c r="CS7" s="635"/>
      <c r="CT7" s="635"/>
      <c r="CU7" s="635"/>
      <c r="CV7" s="635"/>
      <c r="CW7" s="635"/>
      <c r="CX7" s="635"/>
      <c r="CY7" s="636"/>
      <c r="CZ7" s="637">
        <v>26.9</v>
      </c>
      <c r="DA7" s="637"/>
      <c r="DB7" s="637"/>
      <c r="DC7" s="637"/>
      <c r="DD7" s="643">
        <v>68611</v>
      </c>
      <c r="DE7" s="635"/>
      <c r="DF7" s="635"/>
      <c r="DG7" s="635"/>
      <c r="DH7" s="635"/>
      <c r="DI7" s="635"/>
      <c r="DJ7" s="635"/>
      <c r="DK7" s="635"/>
      <c r="DL7" s="635"/>
      <c r="DM7" s="635"/>
      <c r="DN7" s="635"/>
      <c r="DO7" s="635"/>
      <c r="DP7" s="636"/>
      <c r="DQ7" s="643">
        <v>4036259</v>
      </c>
      <c r="DR7" s="635"/>
      <c r="DS7" s="635"/>
      <c r="DT7" s="635"/>
      <c r="DU7" s="635"/>
      <c r="DV7" s="635"/>
      <c r="DW7" s="635"/>
      <c r="DX7" s="635"/>
      <c r="DY7" s="635"/>
      <c r="DZ7" s="635"/>
      <c r="EA7" s="635"/>
      <c r="EB7" s="635"/>
      <c r="EC7" s="644"/>
    </row>
    <row r="8" spans="2:143" ht="11.25" customHeight="1">
      <c r="B8" s="631" t="s">
        <v>235</v>
      </c>
      <c r="C8" s="632"/>
      <c r="D8" s="632"/>
      <c r="E8" s="632"/>
      <c r="F8" s="632"/>
      <c r="G8" s="632"/>
      <c r="H8" s="632"/>
      <c r="I8" s="632"/>
      <c r="J8" s="632"/>
      <c r="K8" s="632"/>
      <c r="L8" s="632"/>
      <c r="M8" s="632"/>
      <c r="N8" s="632"/>
      <c r="O8" s="632"/>
      <c r="P8" s="632"/>
      <c r="Q8" s="633"/>
      <c r="R8" s="634">
        <v>68196</v>
      </c>
      <c r="S8" s="635"/>
      <c r="T8" s="635"/>
      <c r="U8" s="635"/>
      <c r="V8" s="635"/>
      <c r="W8" s="635"/>
      <c r="X8" s="635"/>
      <c r="Y8" s="636"/>
      <c r="Z8" s="637">
        <v>0.1</v>
      </c>
      <c r="AA8" s="637"/>
      <c r="AB8" s="637"/>
      <c r="AC8" s="637"/>
      <c r="AD8" s="638">
        <v>68196</v>
      </c>
      <c r="AE8" s="638"/>
      <c r="AF8" s="638"/>
      <c r="AG8" s="638"/>
      <c r="AH8" s="638"/>
      <c r="AI8" s="638"/>
      <c r="AJ8" s="638"/>
      <c r="AK8" s="638"/>
      <c r="AL8" s="639">
        <v>0.3</v>
      </c>
      <c r="AM8" s="640"/>
      <c r="AN8" s="640"/>
      <c r="AO8" s="641"/>
      <c r="AP8" s="631" t="s">
        <v>236</v>
      </c>
      <c r="AQ8" s="632"/>
      <c r="AR8" s="632"/>
      <c r="AS8" s="632"/>
      <c r="AT8" s="632"/>
      <c r="AU8" s="632"/>
      <c r="AV8" s="632"/>
      <c r="AW8" s="632"/>
      <c r="AX8" s="632"/>
      <c r="AY8" s="632"/>
      <c r="AZ8" s="632"/>
      <c r="BA8" s="632"/>
      <c r="BB8" s="632"/>
      <c r="BC8" s="632"/>
      <c r="BD8" s="632"/>
      <c r="BE8" s="632"/>
      <c r="BF8" s="633"/>
      <c r="BG8" s="634">
        <v>227458</v>
      </c>
      <c r="BH8" s="635"/>
      <c r="BI8" s="635"/>
      <c r="BJ8" s="635"/>
      <c r="BK8" s="635"/>
      <c r="BL8" s="635"/>
      <c r="BM8" s="635"/>
      <c r="BN8" s="636"/>
      <c r="BO8" s="637">
        <v>1.1000000000000001</v>
      </c>
      <c r="BP8" s="637"/>
      <c r="BQ8" s="637"/>
      <c r="BR8" s="637"/>
      <c r="BS8" s="643" t="s">
        <v>237</v>
      </c>
      <c r="BT8" s="635"/>
      <c r="BU8" s="635"/>
      <c r="BV8" s="635"/>
      <c r="BW8" s="635"/>
      <c r="BX8" s="635"/>
      <c r="BY8" s="635"/>
      <c r="BZ8" s="635"/>
      <c r="CA8" s="635"/>
      <c r="CB8" s="644"/>
      <c r="CD8" s="631" t="s">
        <v>238</v>
      </c>
      <c r="CE8" s="632"/>
      <c r="CF8" s="632"/>
      <c r="CG8" s="632"/>
      <c r="CH8" s="632"/>
      <c r="CI8" s="632"/>
      <c r="CJ8" s="632"/>
      <c r="CK8" s="632"/>
      <c r="CL8" s="632"/>
      <c r="CM8" s="632"/>
      <c r="CN8" s="632"/>
      <c r="CO8" s="632"/>
      <c r="CP8" s="632"/>
      <c r="CQ8" s="633"/>
      <c r="CR8" s="634">
        <v>15163264</v>
      </c>
      <c r="CS8" s="635"/>
      <c r="CT8" s="635"/>
      <c r="CU8" s="635"/>
      <c r="CV8" s="635"/>
      <c r="CW8" s="635"/>
      <c r="CX8" s="635"/>
      <c r="CY8" s="636"/>
      <c r="CZ8" s="637">
        <v>24.5</v>
      </c>
      <c r="DA8" s="637"/>
      <c r="DB8" s="637"/>
      <c r="DC8" s="637"/>
      <c r="DD8" s="643">
        <v>1276817</v>
      </c>
      <c r="DE8" s="635"/>
      <c r="DF8" s="635"/>
      <c r="DG8" s="635"/>
      <c r="DH8" s="635"/>
      <c r="DI8" s="635"/>
      <c r="DJ8" s="635"/>
      <c r="DK8" s="635"/>
      <c r="DL8" s="635"/>
      <c r="DM8" s="635"/>
      <c r="DN8" s="635"/>
      <c r="DO8" s="635"/>
      <c r="DP8" s="636"/>
      <c r="DQ8" s="643">
        <v>6853264</v>
      </c>
      <c r="DR8" s="635"/>
      <c r="DS8" s="635"/>
      <c r="DT8" s="635"/>
      <c r="DU8" s="635"/>
      <c r="DV8" s="635"/>
      <c r="DW8" s="635"/>
      <c r="DX8" s="635"/>
      <c r="DY8" s="635"/>
      <c r="DZ8" s="635"/>
      <c r="EA8" s="635"/>
      <c r="EB8" s="635"/>
      <c r="EC8" s="644"/>
    </row>
    <row r="9" spans="2:143" ht="11.25" customHeight="1">
      <c r="B9" s="631" t="s">
        <v>239</v>
      </c>
      <c r="C9" s="632"/>
      <c r="D9" s="632"/>
      <c r="E9" s="632"/>
      <c r="F9" s="632"/>
      <c r="G9" s="632"/>
      <c r="H9" s="632"/>
      <c r="I9" s="632"/>
      <c r="J9" s="632"/>
      <c r="K9" s="632"/>
      <c r="L9" s="632"/>
      <c r="M9" s="632"/>
      <c r="N9" s="632"/>
      <c r="O9" s="632"/>
      <c r="P9" s="632"/>
      <c r="Q9" s="633"/>
      <c r="R9" s="634">
        <v>92726</v>
      </c>
      <c r="S9" s="635"/>
      <c r="T9" s="635"/>
      <c r="U9" s="635"/>
      <c r="V9" s="635"/>
      <c r="W9" s="635"/>
      <c r="X9" s="635"/>
      <c r="Y9" s="636"/>
      <c r="Z9" s="637">
        <v>0.1</v>
      </c>
      <c r="AA9" s="637"/>
      <c r="AB9" s="637"/>
      <c r="AC9" s="637"/>
      <c r="AD9" s="638">
        <v>92726</v>
      </c>
      <c r="AE9" s="638"/>
      <c r="AF9" s="638"/>
      <c r="AG9" s="638"/>
      <c r="AH9" s="638"/>
      <c r="AI9" s="638"/>
      <c r="AJ9" s="638"/>
      <c r="AK9" s="638"/>
      <c r="AL9" s="639">
        <v>0.4</v>
      </c>
      <c r="AM9" s="640"/>
      <c r="AN9" s="640"/>
      <c r="AO9" s="641"/>
      <c r="AP9" s="631" t="s">
        <v>240</v>
      </c>
      <c r="AQ9" s="632"/>
      <c r="AR9" s="632"/>
      <c r="AS9" s="632"/>
      <c r="AT9" s="632"/>
      <c r="AU9" s="632"/>
      <c r="AV9" s="632"/>
      <c r="AW9" s="632"/>
      <c r="AX9" s="632"/>
      <c r="AY9" s="632"/>
      <c r="AZ9" s="632"/>
      <c r="BA9" s="632"/>
      <c r="BB9" s="632"/>
      <c r="BC9" s="632"/>
      <c r="BD9" s="632"/>
      <c r="BE9" s="632"/>
      <c r="BF9" s="633"/>
      <c r="BG9" s="634">
        <v>6650993</v>
      </c>
      <c r="BH9" s="635"/>
      <c r="BI9" s="635"/>
      <c r="BJ9" s="635"/>
      <c r="BK9" s="635"/>
      <c r="BL9" s="635"/>
      <c r="BM9" s="635"/>
      <c r="BN9" s="636"/>
      <c r="BO9" s="637">
        <v>31.9</v>
      </c>
      <c r="BP9" s="637"/>
      <c r="BQ9" s="637"/>
      <c r="BR9" s="637"/>
      <c r="BS9" s="643" t="s">
        <v>237</v>
      </c>
      <c r="BT9" s="635"/>
      <c r="BU9" s="635"/>
      <c r="BV9" s="635"/>
      <c r="BW9" s="635"/>
      <c r="BX9" s="635"/>
      <c r="BY9" s="635"/>
      <c r="BZ9" s="635"/>
      <c r="CA9" s="635"/>
      <c r="CB9" s="644"/>
      <c r="CD9" s="631" t="s">
        <v>241</v>
      </c>
      <c r="CE9" s="632"/>
      <c r="CF9" s="632"/>
      <c r="CG9" s="632"/>
      <c r="CH9" s="632"/>
      <c r="CI9" s="632"/>
      <c r="CJ9" s="632"/>
      <c r="CK9" s="632"/>
      <c r="CL9" s="632"/>
      <c r="CM9" s="632"/>
      <c r="CN9" s="632"/>
      <c r="CO9" s="632"/>
      <c r="CP9" s="632"/>
      <c r="CQ9" s="633"/>
      <c r="CR9" s="634">
        <v>4994717</v>
      </c>
      <c r="CS9" s="635"/>
      <c r="CT9" s="635"/>
      <c r="CU9" s="635"/>
      <c r="CV9" s="635"/>
      <c r="CW9" s="635"/>
      <c r="CX9" s="635"/>
      <c r="CY9" s="636"/>
      <c r="CZ9" s="637">
        <v>8.1</v>
      </c>
      <c r="DA9" s="637"/>
      <c r="DB9" s="637"/>
      <c r="DC9" s="637"/>
      <c r="DD9" s="643">
        <v>159688</v>
      </c>
      <c r="DE9" s="635"/>
      <c r="DF9" s="635"/>
      <c r="DG9" s="635"/>
      <c r="DH9" s="635"/>
      <c r="DI9" s="635"/>
      <c r="DJ9" s="635"/>
      <c r="DK9" s="635"/>
      <c r="DL9" s="635"/>
      <c r="DM9" s="635"/>
      <c r="DN9" s="635"/>
      <c r="DO9" s="635"/>
      <c r="DP9" s="636"/>
      <c r="DQ9" s="643">
        <v>4279973</v>
      </c>
      <c r="DR9" s="635"/>
      <c r="DS9" s="635"/>
      <c r="DT9" s="635"/>
      <c r="DU9" s="635"/>
      <c r="DV9" s="635"/>
      <c r="DW9" s="635"/>
      <c r="DX9" s="635"/>
      <c r="DY9" s="635"/>
      <c r="DZ9" s="635"/>
      <c r="EA9" s="635"/>
      <c r="EB9" s="635"/>
      <c r="EC9" s="644"/>
    </row>
    <row r="10" spans="2:143" ht="11.25" customHeight="1">
      <c r="B10" s="631" t="s">
        <v>242</v>
      </c>
      <c r="C10" s="632"/>
      <c r="D10" s="632"/>
      <c r="E10" s="632"/>
      <c r="F10" s="632"/>
      <c r="G10" s="632"/>
      <c r="H10" s="632"/>
      <c r="I10" s="632"/>
      <c r="J10" s="632"/>
      <c r="K10" s="632"/>
      <c r="L10" s="632"/>
      <c r="M10" s="632"/>
      <c r="N10" s="632"/>
      <c r="O10" s="632"/>
      <c r="P10" s="632"/>
      <c r="Q10" s="633"/>
      <c r="R10" s="634" t="s">
        <v>237</v>
      </c>
      <c r="S10" s="635"/>
      <c r="T10" s="635"/>
      <c r="U10" s="635"/>
      <c r="V10" s="635"/>
      <c r="W10" s="635"/>
      <c r="X10" s="635"/>
      <c r="Y10" s="636"/>
      <c r="Z10" s="637" t="s">
        <v>237</v>
      </c>
      <c r="AA10" s="637"/>
      <c r="AB10" s="637"/>
      <c r="AC10" s="637"/>
      <c r="AD10" s="638" t="s">
        <v>135</v>
      </c>
      <c r="AE10" s="638"/>
      <c r="AF10" s="638"/>
      <c r="AG10" s="638"/>
      <c r="AH10" s="638"/>
      <c r="AI10" s="638"/>
      <c r="AJ10" s="638"/>
      <c r="AK10" s="638"/>
      <c r="AL10" s="639" t="s">
        <v>135</v>
      </c>
      <c r="AM10" s="640"/>
      <c r="AN10" s="640"/>
      <c r="AO10" s="641"/>
      <c r="AP10" s="631" t="s">
        <v>243</v>
      </c>
      <c r="AQ10" s="632"/>
      <c r="AR10" s="632"/>
      <c r="AS10" s="632"/>
      <c r="AT10" s="632"/>
      <c r="AU10" s="632"/>
      <c r="AV10" s="632"/>
      <c r="AW10" s="632"/>
      <c r="AX10" s="632"/>
      <c r="AY10" s="632"/>
      <c r="AZ10" s="632"/>
      <c r="BA10" s="632"/>
      <c r="BB10" s="632"/>
      <c r="BC10" s="632"/>
      <c r="BD10" s="632"/>
      <c r="BE10" s="632"/>
      <c r="BF10" s="633"/>
      <c r="BG10" s="634">
        <v>373700</v>
      </c>
      <c r="BH10" s="635"/>
      <c r="BI10" s="635"/>
      <c r="BJ10" s="635"/>
      <c r="BK10" s="635"/>
      <c r="BL10" s="635"/>
      <c r="BM10" s="635"/>
      <c r="BN10" s="636"/>
      <c r="BO10" s="637">
        <v>1.8</v>
      </c>
      <c r="BP10" s="637"/>
      <c r="BQ10" s="637"/>
      <c r="BR10" s="637"/>
      <c r="BS10" s="643" t="s">
        <v>135</v>
      </c>
      <c r="BT10" s="635"/>
      <c r="BU10" s="635"/>
      <c r="BV10" s="635"/>
      <c r="BW10" s="635"/>
      <c r="BX10" s="635"/>
      <c r="BY10" s="635"/>
      <c r="BZ10" s="635"/>
      <c r="CA10" s="635"/>
      <c r="CB10" s="644"/>
      <c r="CD10" s="631" t="s">
        <v>244</v>
      </c>
      <c r="CE10" s="632"/>
      <c r="CF10" s="632"/>
      <c r="CG10" s="632"/>
      <c r="CH10" s="632"/>
      <c r="CI10" s="632"/>
      <c r="CJ10" s="632"/>
      <c r="CK10" s="632"/>
      <c r="CL10" s="632"/>
      <c r="CM10" s="632"/>
      <c r="CN10" s="632"/>
      <c r="CO10" s="632"/>
      <c r="CP10" s="632"/>
      <c r="CQ10" s="633"/>
      <c r="CR10" s="634">
        <v>1476772</v>
      </c>
      <c r="CS10" s="635"/>
      <c r="CT10" s="635"/>
      <c r="CU10" s="635"/>
      <c r="CV10" s="635"/>
      <c r="CW10" s="635"/>
      <c r="CX10" s="635"/>
      <c r="CY10" s="636"/>
      <c r="CZ10" s="637">
        <v>2.4</v>
      </c>
      <c r="DA10" s="637"/>
      <c r="DB10" s="637"/>
      <c r="DC10" s="637"/>
      <c r="DD10" s="643" t="s">
        <v>237</v>
      </c>
      <c r="DE10" s="635"/>
      <c r="DF10" s="635"/>
      <c r="DG10" s="635"/>
      <c r="DH10" s="635"/>
      <c r="DI10" s="635"/>
      <c r="DJ10" s="635"/>
      <c r="DK10" s="635"/>
      <c r="DL10" s="635"/>
      <c r="DM10" s="635"/>
      <c r="DN10" s="635"/>
      <c r="DO10" s="635"/>
      <c r="DP10" s="636"/>
      <c r="DQ10" s="643">
        <v>11887</v>
      </c>
      <c r="DR10" s="635"/>
      <c r="DS10" s="635"/>
      <c r="DT10" s="635"/>
      <c r="DU10" s="635"/>
      <c r="DV10" s="635"/>
      <c r="DW10" s="635"/>
      <c r="DX10" s="635"/>
      <c r="DY10" s="635"/>
      <c r="DZ10" s="635"/>
      <c r="EA10" s="635"/>
      <c r="EB10" s="635"/>
      <c r="EC10" s="644"/>
    </row>
    <row r="11" spans="2:143" ht="11.25" customHeight="1">
      <c r="B11" s="631" t="s">
        <v>245</v>
      </c>
      <c r="C11" s="632"/>
      <c r="D11" s="632"/>
      <c r="E11" s="632"/>
      <c r="F11" s="632"/>
      <c r="G11" s="632"/>
      <c r="H11" s="632"/>
      <c r="I11" s="632"/>
      <c r="J11" s="632"/>
      <c r="K11" s="632"/>
      <c r="L11" s="632"/>
      <c r="M11" s="632"/>
      <c r="N11" s="632"/>
      <c r="O11" s="632"/>
      <c r="P11" s="632"/>
      <c r="Q11" s="633"/>
      <c r="R11" s="634">
        <v>2593857</v>
      </c>
      <c r="S11" s="635"/>
      <c r="T11" s="635"/>
      <c r="U11" s="635"/>
      <c r="V11" s="635"/>
      <c r="W11" s="635"/>
      <c r="X11" s="635"/>
      <c r="Y11" s="636"/>
      <c r="Z11" s="639">
        <v>4.0999999999999996</v>
      </c>
      <c r="AA11" s="640"/>
      <c r="AB11" s="640"/>
      <c r="AC11" s="646"/>
      <c r="AD11" s="643">
        <v>2593857</v>
      </c>
      <c r="AE11" s="635"/>
      <c r="AF11" s="635"/>
      <c r="AG11" s="635"/>
      <c r="AH11" s="635"/>
      <c r="AI11" s="635"/>
      <c r="AJ11" s="635"/>
      <c r="AK11" s="636"/>
      <c r="AL11" s="639">
        <v>10.199999999999999</v>
      </c>
      <c r="AM11" s="640"/>
      <c r="AN11" s="640"/>
      <c r="AO11" s="641"/>
      <c r="AP11" s="631" t="s">
        <v>246</v>
      </c>
      <c r="AQ11" s="632"/>
      <c r="AR11" s="632"/>
      <c r="AS11" s="632"/>
      <c r="AT11" s="632"/>
      <c r="AU11" s="632"/>
      <c r="AV11" s="632"/>
      <c r="AW11" s="632"/>
      <c r="AX11" s="632"/>
      <c r="AY11" s="632"/>
      <c r="AZ11" s="632"/>
      <c r="BA11" s="632"/>
      <c r="BB11" s="632"/>
      <c r="BC11" s="632"/>
      <c r="BD11" s="632"/>
      <c r="BE11" s="632"/>
      <c r="BF11" s="633"/>
      <c r="BG11" s="634">
        <v>1017452</v>
      </c>
      <c r="BH11" s="635"/>
      <c r="BI11" s="635"/>
      <c r="BJ11" s="635"/>
      <c r="BK11" s="635"/>
      <c r="BL11" s="635"/>
      <c r="BM11" s="635"/>
      <c r="BN11" s="636"/>
      <c r="BO11" s="637">
        <v>4.9000000000000004</v>
      </c>
      <c r="BP11" s="637"/>
      <c r="BQ11" s="637"/>
      <c r="BR11" s="637"/>
      <c r="BS11" s="643" t="s">
        <v>135</v>
      </c>
      <c r="BT11" s="635"/>
      <c r="BU11" s="635"/>
      <c r="BV11" s="635"/>
      <c r="BW11" s="635"/>
      <c r="BX11" s="635"/>
      <c r="BY11" s="635"/>
      <c r="BZ11" s="635"/>
      <c r="CA11" s="635"/>
      <c r="CB11" s="644"/>
      <c r="CD11" s="631" t="s">
        <v>247</v>
      </c>
      <c r="CE11" s="632"/>
      <c r="CF11" s="632"/>
      <c r="CG11" s="632"/>
      <c r="CH11" s="632"/>
      <c r="CI11" s="632"/>
      <c r="CJ11" s="632"/>
      <c r="CK11" s="632"/>
      <c r="CL11" s="632"/>
      <c r="CM11" s="632"/>
      <c r="CN11" s="632"/>
      <c r="CO11" s="632"/>
      <c r="CP11" s="632"/>
      <c r="CQ11" s="633"/>
      <c r="CR11" s="634">
        <v>1594704</v>
      </c>
      <c r="CS11" s="635"/>
      <c r="CT11" s="635"/>
      <c r="CU11" s="635"/>
      <c r="CV11" s="635"/>
      <c r="CW11" s="635"/>
      <c r="CX11" s="635"/>
      <c r="CY11" s="636"/>
      <c r="CZ11" s="637">
        <v>2.6</v>
      </c>
      <c r="DA11" s="637"/>
      <c r="DB11" s="637"/>
      <c r="DC11" s="637"/>
      <c r="DD11" s="643">
        <v>626396</v>
      </c>
      <c r="DE11" s="635"/>
      <c r="DF11" s="635"/>
      <c r="DG11" s="635"/>
      <c r="DH11" s="635"/>
      <c r="DI11" s="635"/>
      <c r="DJ11" s="635"/>
      <c r="DK11" s="635"/>
      <c r="DL11" s="635"/>
      <c r="DM11" s="635"/>
      <c r="DN11" s="635"/>
      <c r="DO11" s="635"/>
      <c r="DP11" s="636"/>
      <c r="DQ11" s="643">
        <v>926442</v>
      </c>
      <c r="DR11" s="635"/>
      <c r="DS11" s="635"/>
      <c r="DT11" s="635"/>
      <c r="DU11" s="635"/>
      <c r="DV11" s="635"/>
      <c r="DW11" s="635"/>
      <c r="DX11" s="635"/>
      <c r="DY11" s="635"/>
      <c r="DZ11" s="635"/>
      <c r="EA11" s="635"/>
      <c r="EB11" s="635"/>
      <c r="EC11" s="644"/>
    </row>
    <row r="12" spans="2:143" ht="11.25" customHeight="1">
      <c r="B12" s="631" t="s">
        <v>248</v>
      </c>
      <c r="C12" s="632"/>
      <c r="D12" s="632"/>
      <c r="E12" s="632"/>
      <c r="F12" s="632"/>
      <c r="G12" s="632"/>
      <c r="H12" s="632"/>
      <c r="I12" s="632"/>
      <c r="J12" s="632"/>
      <c r="K12" s="632"/>
      <c r="L12" s="632"/>
      <c r="M12" s="632"/>
      <c r="N12" s="632"/>
      <c r="O12" s="632"/>
      <c r="P12" s="632"/>
      <c r="Q12" s="633"/>
      <c r="R12" s="634">
        <v>67907</v>
      </c>
      <c r="S12" s="635"/>
      <c r="T12" s="635"/>
      <c r="U12" s="635"/>
      <c r="V12" s="635"/>
      <c r="W12" s="635"/>
      <c r="X12" s="635"/>
      <c r="Y12" s="636"/>
      <c r="Z12" s="637">
        <v>0.1</v>
      </c>
      <c r="AA12" s="637"/>
      <c r="AB12" s="637"/>
      <c r="AC12" s="637"/>
      <c r="AD12" s="638">
        <v>67907</v>
      </c>
      <c r="AE12" s="638"/>
      <c r="AF12" s="638"/>
      <c r="AG12" s="638"/>
      <c r="AH12" s="638"/>
      <c r="AI12" s="638"/>
      <c r="AJ12" s="638"/>
      <c r="AK12" s="638"/>
      <c r="AL12" s="639">
        <v>0.3</v>
      </c>
      <c r="AM12" s="640"/>
      <c r="AN12" s="640"/>
      <c r="AO12" s="641"/>
      <c r="AP12" s="631" t="s">
        <v>249</v>
      </c>
      <c r="AQ12" s="632"/>
      <c r="AR12" s="632"/>
      <c r="AS12" s="632"/>
      <c r="AT12" s="632"/>
      <c r="AU12" s="632"/>
      <c r="AV12" s="632"/>
      <c r="AW12" s="632"/>
      <c r="AX12" s="632"/>
      <c r="AY12" s="632"/>
      <c r="AZ12" s="632"/>
      <c r="BA12" s="632"/>
      <c r="BB12" s="632"/>
      <c r="BC12" s="632"/>
      <c r="BD12" s="632"/>
      <c r="BE12" s="632"/>
      <c r="BF12" s="633"/>
      <c r="BG12" s="634">
        <v>9815809</v>
      </c>
      <c r="BH12" s="635"/>
      <c r="BI12" s="635"/>
      <c r="BJ12" s="635"/>
      <c r="BK12" s="635"/>
      <c r="BL12" s="635"/>
      <c r="BM12" s="635"/>
      <c r="BN12" s="636"/>
      <c r="BO12" s="637">
        <v>47.1</v>
      </c>
      <c r="BP12" s="637"/>
      <c r="BQ12" s="637"/>
      <c r="BR12" s="637"/>
      <c r="BS12" s="643" t="s">
        <v>237</v>
      </c>
      <c r="BT12" s="635"/>
      <c r="BU12" s="635"/>
      <c r="BV12" s="635"/>
      <c r="BW12" s="635"/>
      <c r="BX12" s="635"/>
      <c r="BY12" s="635"/>
      <c r="BZ12" s="635"/>
      <c r="CA12" s="635"/>
      <c r="CB12" s="644"/>
      <c r="CD12" s="631" t="s">
        <v>250</v>
      </c>
      <c r="CE12" s="632"/>
      <c r="CF12" s="632"/>
      <c r="CG12" s="632"/>
      <c r="CH12" s="632"/>
      <c r="CI12" s="632"/>
      <c r="CJ12" s="632"/>
      <c r="CK12" s="632"/>
      <c r="CL12" s="632"/>
      <c r="CM12" s="632"/>
      <c r="CN12" s="632"/>
      <c r="CO12" s="632"/>
      <c r="CP12" s="632"/>
      <c r="CQ12" s="633"/>
      <c r="CR12" s="634">
        <v>2195842</v>
      </c>
      <c r="CS12" s="635"/>
      <c r="CT12" s="635"/>
      <c r="CU12" s="635"/>
      <c r="CV12" s="635"/>
      <c r="CW12" s="635"/>
      <c r="CX12" s="635"/>
      <c r="CY12" s="636"/>
      <c r="CZ12" s="637">
        <v>3.5</v>
      </c>
      <c r="DA12" s="637"/>
      <c r="DB12" s="637"/>
      <c r="DC12" s="637"/>
      <c r="DD12" s="643">
        <v>56056</v>
      </c>
      <c r="DE12" s="635"/>
      <c r="DF12" s="635"/>
      <c r="DG12" s="635"/>
      <c r="DH12" s="635"/>
      <c r="DI12" s="635"/>
      <c r="DJ12" s="635"/>
      <c r="DK12" s="635"/>
      <c r="DL12" s="635"/>
      <c r="DM12" s="635"/>
      <c r="DN12" s="635"/>
      <c r="DO12" s="635"/>
      <c r="DP12" s="636"/>
      <c r="DQ12" s="643">
        <v>870833</v>
      </c>
      <c r="DR12" s="635"/>
      <c r="DS12" s="635"/>
      <c r="DT12" s="635"/>
      <c r="DU12" s="635"/>
      <c r="DV12" s="635"/>
      <c r="DW12" s="635"/>
      <c r="DX12" s="635"/>
      <c r="DY12" s="635"/>
      <c r="DZ12" s="635"/>
      <c r="EA12" s="635"/>
      <c r="EB12" s="635"/>
      <c r="EC12" s="644"/>
    </row>
    <row r="13" spans="2:143" ht="11.25" customHeight="1">
      <c r="B13" s="631" t="s">
        <v>251</v>
      </c>
      <c r="C13" s="632"/>
      <c r="D13" s="632"/>
      <c r="E13" s="632"/>
      <c r="F13" s="632"/>
      <c r="G13" s="632"/>
      <c r="H13" s="632"/>
      <c r="I13" s="632"/>
      <c r="J13" s="632"/>
      <c r="K13" s="632"/>
      <c r="L13" s="632"/>
      <c r="M13" s="632"/>
      <c r="N13" s="632"/>
      <c r="O13" s="632"/>
      <c r="P13" s="632"/>
      <c r="Q13" s="633"/>
      <c r="R13" s="634" t="s">
        <v>135</v>
      </c>
      <c r="S13" s="635"/>
      <c r="T13" s="635"/>
      <c r="U13" s="635"/>
      <c r="V13" s="635"/>
      <c r="W13" s="635"/>
      <c r="X13" s="635"/>
      <c r="Y13" s="636"/>
      <c r="Z13" s="637" t="s">
        <v>135</v>
      </c>
      <c r="AA13" s="637"/>
      <c r="AB13" s="637"/>
      <c r="AC13" s="637"/>
      <c r="AD13" s="638" t="s">
        <v>177</v>
      </c>
      <c r="AE13" s="638"/>
      <c r="AF13" s="638"/>
      <c r="AG13" s="638"/>
      <c r="AH13" s="638"/>
      <c r="AI13" s="638"/>
      <c r="AJ13" s="638"/>
      <c r="AK13" s="638"/>
      <c r="AL13" s="639" t="s">
        <v>237</v>
      </c>
      <c r="AM13" s="640"/>
      <c r="AN13" s="640"/>
      <c r="AO13" s="641"/>
      <c r="AP13" s="631" t="s">
        <v>252</v>
      </c>
      <c r="AQ13" s="632"/>
      <c r="AR13" s="632"/>
      <c r="AS13" s="632"/>
      <c r="AT13" s="632"/>
      <c r="AU13" s="632"/>
      <c r="AV13" s="632"/>
      <c r="AW13" s="632"/>
      <c r="AX13" s="632"/>
      <c r="AY13" s="632"/>
      <c r="AZ13" s="632"/>
      <c r="BA13" s="632"/>
      <c r="BB13" s="632"/>
      <c r="BC13" s="632"/>
      <c r="BD13" s="632"/>
      <c r="BE13" s="632"/>
      <c r="BF13" s="633"/>
      <c r="BG13" s="634">
        <v>9811754</v>
      </c>
      <c r="BH13" s="635"/>
      <c r="BI13" s="635"/>
      <c r="BJ13" s="635"/>
      <c r="BK13" s="635"/>
      <c r="BL13" s="635"/>
      <c r="BM13" s="635"/>
      <c r="BN13" s="636"/>
      <c r="BO13" s="637">
        <v>47.1</v>
      </c>
      <c r="BP13" s="637"/>
      <c r="BQ13" s="637"/>
      <c r="BR13" s="637"/>
      <c r="BS13" s="643" t="s">
        <v>135</v>
      </c>
      <c r="BT13" s="635"/>
      <c r="BU13" s="635"/>
      <c r="BV13" s="635"/>
      <c r="BW13" s="635"/>
      <c r="BX13" s="635"/>
      <c r="BY13" s="635"/>
      <c r="BZ13" s="635"/>
      <c r="CA13" s="635"/>
      <c r="CB13" s="644"/>
      <c r="CD13" s="631" t="s">
        <v>253</v>
      </c>
      <c r="CE13" s="632"/>
      <c r="CF13" s="632"/>
      <c r="CG13" s="632"/>
      <c r="CH13" s="632"/>
      <c r="CI13" s="632"/>
      <c r="CJ13" s="632"/>
      <c r="CK13" s="632"/>
      <c r="CL13" s="632"/>
      <c r="CM13" s="632"/>
      <c r="CN13" s="632"/>
      <c r="CO13" s="632"/>
      <c r="CP13" s="632"/>
      <c r="CQ13" s="633"/>
      <c r="CR13" s="634">
        <v>5552283</v>
      </c>
      <c r="CS13" s="635"/>
      <c r="CT13" s="635"/>
      <c r="CU13" s="635"/>
      <c r="CV13" s="635"/>
      <c r="CW13" s="635"/>
      <c r="CX13" s="635"/>
      <c r="CY13" s="636"/>
      <c r="CZ13" s="637">
        <v>9</v>
      </c>
      <c r="DA13" s="637"/>
      <c r="DB13" s="637"/>
      <c r="DC13" s="637"/>
      <c r="DD13" s="643">
        <v>3217040</v>
      </c>
      <c r="DE13" s="635"/>
      <c r="DF13" s="635"/>
      <c r="DG13" s="635"/>
      <c r="DH13" s="635"/>
      <c r="DI13" s="635"/>
      <c r="DJ13" s="635"/>
      <c r="DK13" s="635"/>
      <c r="DL13" s="635"/>
      <c r="DM13" s="635"/>
      <c r="DN13" s="635"/>
      <c r="DO13" s="635"/>
      <c r="DP13" s="636"/>
      <c r="DQ13" s="643">
        <v>2555733</v>
      </c>
      <c r="DR13" s="635"/>
      <c r="DS13" s="635"/>
      <c r="DT13" s="635"/>
      <c r="DU13" s="635"/>
      <c r="DV13" s="635"/>
      <c r="DW13" s="635"/>
      <c r="DX13" s="635"/>
      <c r="DY13" s="635"/>
      <c r="DZ13" s="635"/>
      <c r="EA13" s="635"/>
      <c r="EB13" s="635"/>
      <c r="EC13" s="644"/>
    </row>
    <row r="14" spans="2:143" ht="11.25" customHeight="1">
      <c r="B14" s="631" t="s">
        <v>254</v>
      </c>
      <c r="C14" s="632"/>
      <c r="D14" s="632"/>
      <c r="E14" s="632"/>
      <c r="F14" s="632"/>
      <c r="G14" s="632"/>
      <c r="H14" s="632"/>
      <c r="I14" s="632"/>
      <c r="J14" s="632"/>
      <c r="K14" s="632"/>
      <c r="L14" s="632"/>
      <c r="M14" s="632"/>
      <c r="N14" s="632"/>
      <c r="O14" s="632"/>
      <c r="P14" s="632"/>
      <c r="Q14" s="633"/>
      <c r="R14" s="634" t="s">
        <v>177</v>
      </c>
      <c r="S14" s="635"/>
      <c r="T14" s="635"/>
      <c r="U14" s="635"/>
      <c r="V14" s="635"/>
      <c r="W14" s="635"/>
      <c r="X14" s="635"/>
      <c r="Y14" s="636"/>
      <c r="Z14" s="637" t="s">
        <v>237</v>
      </c>
      <c r="AA14" s="637"/>
      <c r="AB14" s="637"/>
      <c r="AC14" s="637"/>
      <c r="AD14" s="638" t="s">
        <v>237</v>
      </c>
      <c r="AE14" s="638"/>
      <c r="AF14" s="638"/>
      <c r="AG14" s="638"/>
      <c r="AH14" s="638"/>
      <c r="AI14" s="638"/>
      <c r="AJ14" s="638"/>
      <c r="AK14" s="638"/>
      <c r="AL14" s="639" t="s">
        <v>135</v>
      </c>
      <c r="AM14" s="640"/>
      <c r="AN14" s="640"/>
      <c r="AO14" s="641"/>
      <c r="AP14" s="631" t="s">
        <v>255</v>
      </c>
      <c r="AQ14" s="632"/>
      <c r="AR14" s="632"/>
      <c r="AS14" s="632"/>
      <c r="AT14" s="632"/>
      <c r="AU14" s="632"/>
      <c r="AV14" s="632"/>
      <c r="AW14" s="632"/>
      <c r="AX14" s="632"/>
      <c r="AY14" s="632"/>
      <c r="AZ14" s="632"/>
      <c r="BA14" s="632"/>
      <c r="BB14" s="632"/>
      <c r="BC14" s="632"/>
      <c r="BD14" s="632"/>
      <c r="BE14" s="632"/>
      <c r="BF14" s="633"/>
      <c r="BG14" s="634">
        <v>418392</v>
      </c>
      <c r="BH14" s="635"/>
      <c r="BI14" s="635"/>
      <c r="BJ14" s="635"/>
      <c r="BK14" s="635"/>
      <c r="BL14" s="635"/>
      <c r="BM14" s="635"/>
      <c r="BN14" s="636"/>
      <c r="BO14" s="637">
        <v>2</v>
      </c>
      <c r="BP14" s="637"/>
      <c r="BQ14" s="637"/>
      <c r="BR14" s="637"/>
      <c r="BS14" s="643" t="s">
        <v>237</v>
      </c>
      <c r="BT14" s="635"/>
      <c r="BU14" s="635"/>
      <c r="BV14" s="635"/>
      <c r="BW14" s="635"/>
      <c r="BX14" s="635"/>
      <c r="BY14" s="635"/>
      <c r="BZ14" s="635"/>
      <c r="CA14" s="635"/>
      <c r="CB14" s="644"/>
      <c r="CD14" s="631" t="s">
        <v>256</v>
      </c>
      <c r="CE14" s="632"/>
      <c r="CF14" s="632"/>
      <c r="CG14" s="632"/>
      <c r="CH14" s="632"/>
      <c r="CI14" s="632"/>
      <c r="CJ14" s="632"/>
      <c r="CK14" s="632"/>
      <c r="CL14" s="632"/>
      <c r="CM14" s="632"/>
      <c r="CN14" s="632"/>
      <c r="CO14" s="632"/>
      <c r="CP14" s="632"/>
      <c r="CQ14" s="633"/>
      <c r="CR14" s="634">
        <v>1411263</v>
      </c>
      <c r="CS14" s="635"/>
      <c r="CT14" s="635"/>
      <c r="CU14" s="635"/>
      <c r="CV14" s="635"/>
      <c r="CW14" s="635"/>
      <c r="CX14" s="635"/>
      <c r="CY14" s="636"/>
      <c r="CZ14" s="637">
        <v>2.2999999999999998</v>
      </c>
      <c r="DA14" s="637"/>
      <c r="DB14" s="637"/>
      <c r="DC14" s="637"/>
      <c r="DD14" s="643">
        <v>206644</v>
      </c>
      <c r="DE14" s="635"/>
      <c r="DF14" s="635"/>
      <c r="DG14" s="635"/>
      <c r="DH14" s="635"/>
      <c r="DI14" s="635"/>
      <c r="DJ14" s="635"/>
      <c r="DK14" s="635"/>
      <c r="DL14" s="635"/>
      <c r="DM14" s="635"/>
      <c r="DN14" s="635"/>
      <c r="DO14" s="635"/>
      <c r="DP14" s="636"/>
      <c r="DQ14" s="643">
        <v>1169648</v>
      </c>
      <c r="DR14" s="635"/>
      <c r="DS14" s="635"/>
      <c r="DT14" s="635"/>
      <c r="DU14" s="635"/>
      <c r="DV14" s="635"/>
      <c r="DW14" s="635"/>
      <c r="DX14" s="635"/>
      <c r="DY14" s="635"/>
      <c r="DZ14" s="635"/>
      <c r="EA14" s="635"/>
      <c r="EB14" s="635"/>
      <c r="EC14" s="644"/>
    </row>
    <row r="15" spans="2:143" ht="11.25" customHeight="1">
      <c r="B15" s="631" t="s">
        <v>257</v>
      </c>
      <c r="C15" s="632"/>
      <c r="D15" s="632"/>
      <c r="E15" s="632"/>
      <c r="F15" s="632"/>
      <c r="G15" s="632"/>
      <c r="H15" s="632"/>
      <c r="I15" s="632"/>
      <c r="J15" s="632"/>
      <c r="K15" s="632"/>
      <c r="L15" s="632"/>
      <c r="M15" s="632"/>
      <c r="N15" s="632"/>
      <c r="O15" s="632"/>
      <c r="P15" s="632"/>
      <c r="Q15" s="633"/>
      <c r="R15" s="634" t="s">
        <v>135</v>
      </c>
      <c r="S15" s="635"/>
      <c r="T15" s="635"/>
      <c r="U15" s="635"/>
      <c r="V15" s="635"/>
      <c r="W15" s="635"/>
      <c r="X15" s="635"/>
      <c r="Y15" s="636"/>
      <c r="Z15" s="637" t="s">
        <v>135</v>
      </c>
      <c r="AA15" s="637"/>
      <c r="AB15" s="637"/>
      <c r="AC15" s="637"/>
      <c r="AD15" s="638" t="s">
        <v>135</v>
      </c>
      <c r="AE15" s="638"/>
      <c r="AF15" s="638"/>
      <c r="AG15" s="638"/>
      <c r="AH15" s="638"/>
      <c r="AI15" s="638"/>
      <c r="AJ15" s="638"/>
      <c r="AK15" s="638"/>
      <c r="AL15" s="639" t="s">
        <v>135</v>
      </c>
      <c r="AM15" s="640"/>
      <c r="AN15" s="640"/>
      <c r="AO15" s="641"/>
      <c r="AP15" s="631" t="s">
        <v>258</v>
      </c>
      <c r="AQ15" s="632"/>
      <c r="AR15" s="632"/>
      <c r="AS15" s="632"/>
      <c r="AT15" s="632"/>
      <c r="AU15" s="632"/>
      <c r="AV15" s="632"/>
      <c r="AW15" s="632"/>
      <c r="AX15" s="632"/>
      <c r="AY15" s="632"/>
      <c r="AZ15" s="632"/>
      <c r="BA15" s="632"/>
      <c r="BB15" s="632"/>
      <c r="BC15" s="632"/>
      <c r="BD15" s="632"/>
      <c r="BE15" s="632"/>
      <c r="BF15" s="633"/>
      <c r="BG15" s="634">
        <v>680687</v>
      </c>
      <c r="BH15" s="635"/>
      <c r="BI15" s="635"/>
      <c r="BJ15" s="635"/>
      <c r="BK15" s="635"/>
      <c r="BL15" s="635"/>
      <c r="BM15" s="635"/>
      <c r="BN15" s="636"/>
      <c r="BO15" s="637">
        <v>3.3</v>
      </c>
      <c r="BP15" s="637"/>
      <c r="BQ15" s="637"/>
      <c r="BR15" s="637"/>
      <c r="BS15" s="643" t="s">
        <v>237</v>
      </c>
      <c r="BT15" s="635"/>
      <c r="BU15" s="635"/>
      <c r="BV15" s="635"/>
      <c r="BW15" s="635"/>
      <c r="BX15" s="635"/>
      <c r="BY15" s="635"/>
      <c r="BZ15" s="635"/>
      <c r="CA15" s="635"/>
      <c r="CB15" s="644"/>
      <c r="CD15" s="631" t="s">
        <v>259</v>
      </c>
      <c r="CE15" s="632"/>
      <c r="CF15" s="632"/>
      <c r="CG15" s="632"/>
      <c r="CH15" s="632"/>
      <c r="CI15" s="632"/>
      <c r="CJ15" s="632"/>
      <c r="CK15" s="632"/>
      <c r="CL15" s="632"/>
      <c r="CM15" s="632"/>
      <c r="CN15" s="632"/>
      <c r="CO15" s="632"/>
      <c r="CP15" s="632"/>
      <c r="CQ15" s="633"/>
      <c r="CR15" s="634">
        <v>7121124</v>
      </c>
      <c r="CS15" s="635"/>
      <c r="CT15" s="635"/>
      <c r="CU15" s="635"/>
      <c r="CV15" s="635"/>
      <c r="CW15" s="635"/>
      <c r="CX15" s="635"/>
      <c r="CY15" s="636"/>
      <c r="CZ15" s="637">
        <v>11.5</v>
      </c>
      <c r="DA15" s="637"/>
      <c r="DB15" s="637"/>
      <c r="DC15" s="637"/>
      <c r="DD15" s="643">
        <v>1740452</v>
      </c>
      <c r="DE15" s="635"/>
      <c r="DF15" s="635"/>
      <c r="DG15" s="635"/>
      <c r="DH15" s="635"/>
      <c r="DI15" s="635"/>
      <c r="DJ15" s="635"/>
      <c r="DK15" s="635"/>
      <c r="DL15" s="635"/>
      <c r="DM15" s="635"/>
      <c r="DN15" s="635"/>
      <c r="DO15" s="635"/>
      <c r="DP15" s="636"/>
      <c r="DQ15" s="643">
        <v>4250960</v>
      </c>
      <c r="DR15" s="635"/>
      <c r="DS15" s="635"/>
      <c r="DT15" s="635"/>
      <c r="DU15" s="635"/>
      <c r="DV15" s="635"/>
      <c r="DW15" s="635"/>
      <c r="DX15" s="635"/>
      <c r="DY15" s="635"/>
      <c r="DZ15" s="635"/>
      <c r="EA15" s="635"/>
      <c r="EB15" s="635"/>
      <c r="EC15" s="644"/>
    </row>
    <row r="16" spans="2:143" ht="11.25" customHeight="1">
      <c r="B16" s="631" t="s">
        <v>260</v>
      </c>
      <c r="C16" s="632"/>
      <c r="D16" s="632"/>
      <c r="E16" s="632"/>
      <c r="F16" s="632"/>
      <c r="G16" s="632"/>
      <c r="H16" s="632"/>
      <c r="I16" s="632"/>
      <c r="J16" s="632"/>
      <c r="K16" s="632"/>
      <c r="L16" s="632"/>
      <c r="M16" s="632"/>
      <c r="N16" s="632"/>
      <c r="O16" s="632"/>
      <c r="P16" s="632"/>
      <c r="Q16" s="633"/>
      <c r="R16" s="634">
        <v>60208</v>
      </c>
      <c r="S16" s="635"/>
      <c r="T16" s="635"/>
      <c r="U16" s="635"/>
      <c r="V16" s="635"/>
      <c r="W16" s="635"/>
      <c r="X16" s="635"/>
      <c r="Y16" s="636"/>
      <c r="Z16" s="637">
        <v>0.1</v>
      </c>
      <c r="AA16" s="637"/>
      <c r="AB16" s="637"/>
      <c r="AC16" s="637"/>
      <c r="AD16" s="638">
        <v>60208</v>
      </c>
      <c r="AE16" s="638"/>
      <c r="AF16" s="638"/>
      <c r="AG16" s="638"/>
      <c r="AH16" s="638"/>
      <c r="AI16" s="638"/>
      <c r="AJ16" s="638"/>
      <c r="AK16" s="638"/>
      <c r="AL16" s="639">
        <v>0.2</v>
      </c>
      <c r="AM16" s="640"/>
      <c r="AN16" s="640"/>
      <c r="AO16" s="641"/>
      <c r="AP16" s="631" t="s">
        <v>261</v>
      </c>
      <c r="AQ16" s="632"/>
      <c r="AR16" s="632"/>
      <c r="AS16" s="632"/>
      <c r="AT16" s="632"/>
      <c r="AU16" s="632"/>
      <c r="AV16" s="632"/>
      <c r="AW16" s="632"/>
      <c r="AX16" s="632"/>
      <c r="AY16" s="632"/>
      <c r="AZ16" s="632"/>
      <c r="BA16" s="632"/>
      <c r="BB16" s="632"/>
      <c r="BC16" s="632"/>
      <c r="BD16" s="632"/>
      <c r="BE16" s="632"/>
      <c r="BF16" s="633"/>
      <c r="BG16" s="634" t="s">
        <v>237</v>
      </c>
      <c r="BH16" s="635"/>
      <c r="BI16" s="635"/>
      <c r="BJ16" s="635"/>
      <c r="BK16" s="635"/>
      <c r="BL16" s="635"/>
      <c r="BM16" s="635"/>
      <c r="BN16" s="636"/>
      <c r="BO16" s="637" t="s">
        <v>135</v>
      </c>
      <c r="BP16" s="637"/>
      <c r="BQ16" s="637"/>
      <c r="BR16" s="637"/>
      <c r="BS16" s="643" t="s">
        <v>135</v>
      </c>
      <c r="BT16" s="635"/>
      <c r="BU16" s="635"/>
      <c r="BV16" s="635"/>
      <c r="BW16" s="635"/>
      <c r="BX16" s="635"/>
      <c r="BY16" s="635"/>
      <c r="BZ16" s="635"/>
      <c r="CA16" s="635"/>
      <c r="CB16" s="644"/>
      <c r="CD16" s="631" t="s">
        <v>262</v>
      </c>
      <c r="CE16" s="632"/>
      <c r="CF16" s="632"/>
      <c r="CG16" s="632"/>
      <c r="CH16" s="632"/>
      <c r="CI16" s="632"/>
      <c r="CJ16" s="632"/>
      <c r="CK16" s="632"/>
      <c r="CL16" s="632"/>
      <c r="CM16" s="632"/>
      <c r="CN16" s="632"/>
      <c r="CO16" s="632"/>
      <c r="CP16" s="632"/>
      <c r="CQ16" s="633"/>
      <c r="CR16" s="634">
        <v>283011</v>
      </c>
      <c r="CS16" s="635"/>
      <c r="CT16" s="635"/>
      <c r="CU16" s="635"/>
      <c r="CV16" s="635"/>
      <c r="CW16" s="635"/>
      <c r="CX16" s="635"/>
      <c r="CY16" s="636"/>
      <c r="CZ16" s="637">
        <v>0.5</v>
      </c>
      <c r="DA16" s="637"/>
      <c r="DB16" s="637"/>
      <c r="DC16" s="637"/>
      <c r="DD16" s="643" t="s">
        <v>135</v>
      </c>
      <c r="DE16" s="635"/>
      <c r="DF16" s="635"/>
      <c r="DG16" s="635"/>
      <c r="DH16" s="635"/>
      <c r="DI16" s="635"/>
      <c r="DJ16" s="635"/>
      <c r="DK16" s="635"/>
      <c r="DL16" s="635"/>
      <c r="DM16" s="635"/>
      <c r="DN16" s="635"/>
      <c r="DO16" s="635"/>
      <c r="DP16" s="636"/>
      <c r="DQ16" s="643">
        <v>182923</v>
      </c>
      <c r="DR16" s="635"/>
      <c r="DS16" s="635"/>
      <c r="DT16" s="635"/>
      <c r="DU16" s="635"/>
      <c r="DV16" s="635"/>
      <c r="DW16" s="635"/>
      <c r="DX16" s="635"/>
      <c r="DY16" s="635"/>
      <c r="DZ16" s="635"/>
      <c r="EA16" s="635"/>
      <c r="EB16" s="635"/>
      <c r="EC16" s="644"/>
    </row>
    <row r="17" spans="2:133" ht="11.25" customHeight="1">
      <c r="B17" s="631" t="s">
        <v>263</v>
      </c>
      <c r="C17" s="632"/>
      <c r="D17" s="632"/>
      <c r="E17" s="632"/>
      <c r="F17" s="632"/>
      <c r="G17" s="632"/>
      <c r="H17" s="632"/>
      <c r="I17" s="632"/>
      <c r="J17" s="632"/>
      <c r="K17" s="632"/>
      <c r="L17" s="632"/>
      <c r="M17" s="632"/>
      <c r="N17" s="632"/>
      <c r="O17" s="632"/>
      <c r="P17" s="632"/>
      <c r="Q17" s="633"/>
      <c r="R17" s="634">
        <v>180040</v>
      </c>
      <c r="S17" s="635"/>
      <c r="T17" s="635"/>
      <c r="U17" s="635"/>
      <c r="V17" s="635"/>
      <c r="W17" s="635"/>
      <c r="X17" s="635"/>
      <c r="Y17" s="636"/>
      <c r="Z17" s="637">
        <v>0.3</v>
      </c>
      <c r="AA17" s="637"/>
      <c r="AB17" s="637"/>
      <c r="AC17" s="637"/>
      <c r="AD17" s="638">
        <v>180040</v>
      </c>
      <c r="AE17" s="638"/>
      <c r="AF17" s="638"/>
      <c r="AG17" s="638"/>
      <c r="AH17" s="638"/>
      <c r="AI17" s="638"/>
      <c r="AJ17" s="638"/>
      <c r="AK17" s="638"/>
      <c r="AL17" s="639">
        <v>0.7</v>
      </c>
      <c r="AM17" s="640"/>
      <c r="AN17" s="640"/>
      <c r="AO17" s="641"/>
      <c r="AP17" s="631" t="s">
        <v>264</v>
      </c>
      <c r="AQ17" s="632"/>
      <c r="AR17" s="632"/>
      <c r="AS17" s="632"/>
      <c r="AT17" s="632"/>
      <c r="AU17" s="632"/>
      <c r="AV17" s="632"/>
      <c r="AW17" s="632"/>
      <c r="AX17" s="632"/>
      <c r="AY17" s="632"/>
      <c r="AZ17" s="632"/>
      <c r="BA17" s="632"/>
      <c r="BB17" s="632"/>
      <c r="BC17" s="632"/>
      <c r="BD17" s="632"/>
      <c r="BE17" s="632"/>
      <c r="BF17" s="633"/>
      <c r="BG17" s="634" t="s">
        <v>177</v>
      </c>
      <c r="BH17" s="635"/>
      <c r="BI17" s="635"/>
      <c r="BJ17" s="635"/>
      <c r="BK17" s="635"/>
      <c r="BL17" s="635"/>
      <c r="BM17" s="635"/>
      <c r="BN17" s="636"/>
      <c r="BO17" s="637" t="s">
        <v>177</v>
      </c>
      <c r="BP17" s="637"/>
      <c r="BQ17" s="637"/>
      <c r="BR17" s="637"/>
      <c r="BS17" s="643" t="s">
        <v>237</v>
      </c>
      <c r="BT17" s="635"/>
      <c r="BU17" s="635"/>
      <c r="BV17" s="635"/>
      <c r="BW17" s="635"/>
      <c r="BX17" s="635"/>
      <c r="BY17" s="635"/>
      <c r="BZ17" s="635"/>
      <c r="CA17" s="635"/>
      <c r="CB17" s="644"/>
      <c r="CD17" s="631" t="s">
        <v>265</v>
      </c>
      <c r="CE17" s="632"/>
      <c r="CF17" s="632"/>
      <c r="CG17" s="632"/>
      <c r="CH17" s="632"/>
      <c r="CI17" s="632"/>
      <c r="CJ17" s="632"/>
      <c r="CK17" s="632"/>
      <c r="CL17" s="632"/>
      <c r="CM17" s="632"/>
      <c r="CN17" s="632"/>
      <c r="CO17" s="632"/>
      <c r="CP17" s="632"/>
      <c r="CQ17" s="633"/>
      <c r="CR17" s="634">
        <v>5228824</v>
      </c>
      <c r="CS17" s="635"/>
      <c r="CT17" s="635"/>
      <c r="CU17" s="635"/>
      <c r="CV17" s="635"/>
      <c r="CW17" s="635"/>
      <c r="CX17" s="635"/>
      <c r="CY17" s="636"/>
      <c r="CZ17" s="637">
        <v>8.4</v>
      </c>
      <c r="DA17" s="637"/>
      <c r="DB17" s="637"/>
      <c r="DC17" s="637"/>
      <c r="DD17" s="643" t="s">
        <v>237</v>
      </c>
      <c r="DE17" s="635"/>
      <c r="DF17" s="635"/>
      <c r="DG17" s="635"/>
      <c r="DH17" s="635"/>
      <c r="DI17" s="635"/>
      <c r="DJ17" s="635"/>
      <c r="DK17" s="635"/>
      <c r="DL17" s="635"/>
      <c r="DM17" s="635"/>
      <c r="DN17" s="635"/>
      <c r="DO17" s="635"/>
      <c r="DP17" s="636"/>
      <c r="DQ17" s="643">
        <v>5135896</v>
      </c>
      <c r="DR17" s="635"/>
      <c r="DS17" s="635"/>
      <c r="DT17" s="635"/>
      <c r="DU17" s="635"/>
      <c r="DV17" s="635"/>
      <c r="DW17" s="635"/>
      <c r="DX17" s="635"/>
      <c r="DY17" s="635"/>
      <c r="DZ17" s="635"/>
      <c r="EA17" s="635"/>
      <c r="EB17" s="635"/>
      <c r="EC17" s="644"/>
    </row>
    <row r="18" spans="2:133" ht="11.25" customHeight="1">
      <c r="B18" s="631" t="s">
        <v>266</v>
      </c>
      <c r="C18" s="632"/>
      <c r="D18" s="632"/>
      <c r="E18" s="632"/>
      <c r="F18" s="632"/>
      <c r="G18" s="632"/>
      <c r="H18" s="632"/>
      <c r="I18" s="632"/>
      <c r="J18" s="632"/>
      <c r="K18" s="632"/>
      <c r="L18" s="632"/>
      <c r="M18" s="632"/>
      <c r="N18" s="632"/>
      <c r="O18" s="632"/>
      <c r="P18" s="632"/>
      <c r="Q18" s="633"/>
      <c r="R18" s="634">
        <v>163113</v>
      </c>
      <c r="S18" s="635"/>
      <c r="T18" s="635"/>
      <c r="U18" s="635"/>
      <c r="V18" s="635"/>
      <c r="W18" s="635"/>
      <c r="X18" s="635"/>
      <c r="Y18" s="636"/>
      <c r="Z18" s="637">
        <v>0.3</v>
      </c>
      <c r="AA18" s="637"/>
      <c r="AB18" s="637"/>
      <c r="AC18" s="637"/>
      <c r="AD18" s="638">
        <v>163113</v>
      </c>
      <c r="AE18" s="638"/>
      <c r="AF18" s="638"/>
      <c r="AG18" s="638"/>
      <c r="AH18" s="638"/>
      <c r="AI18" s="638"/>
      <c r="AJ18" s="638"/>
      <c r="AK18" s="638"/>
      <c r="AL18" s="639">
        <v>0.6</v>
      </c>
      <c r="AM18" s="640"/>
      <c r="AN18" s="640"/>
      <c r="AO18" s="641"/>
      <c r="AP18" s="631" t="s">
        <v>267</v>
      </c>
      <c r="AQ18" s="632"/>
      <c r="AR18" s="632"/>
      <c r="AS18" s="632"/>
      <c r="AT18" s="632"/>
      <c r="AU18" s="632"/>
      <c r="AV18" s="632"/>
      <c r="AW18" s="632"/>
      <c r="AX18" s="632"/>
      <c r="AY18" s="632"/>
      <c r="AZ18" s="632"/>
      <c r="BA18" s="632"/>
      <c r="BB18" s="632"/>
      <c r="BC18" s="632"/>
      <c r="BD18" s="632"/>
      <c r="BE18" s="632"/>
      <c r="BF18" s="633"/>
      <c r="BG18" s="634" t="s">
        <v>237</v>
      </c>
      <c r="BH18" s="635"/>
      <c r="BI18" s="635"/>
      <c r="BJ18" s="635"/>
      <c r="BK18" s="635"/>
      <c r="BL18" s="635"/>
      <c r="BM18" s="635"/>
      <c r="BN18" s="636"/>
      <c r="BO18" s="637" t="s">
        <v>237</v>
      </c>
      <c r="BP18" s="637"/>
      <c r="BQ18" s="637"/>
      <c r="BR18" s="637"/>
      <c r="BS18" s="643" t="s">
        <v>135</v>
      </c>
      <c r="BT18" s="635"/>
      <c r="BU18" s="635"/>
      <c r="BV18" s="635"/>
      <c r="BW18" s="635"/>
      <c r="BX18" s="635"/>
      <c r="BY18" s="635"/>
      <c r="BZ18" s="635"/>
      <c r="CA18" s="635"/>
      <c r="CB18" s="644"/>
      <c r="CD18" s="631" t="s">
        <v>268</v>
      </c>
      <c r="CE18" s="632"/>
      <c r="CF18" s="632"/>
      <c r="CG18" s="632"/>
      <c r="CH18" s="632"/>
      <c r="CI18" s="632"/>
      <c r="CJ18" s="632"/>
      <c r="CK18" s="632"/>
      <c r="CL18" s="632"/>
      <c r="CM18" s="632"/>
      <c r="CN18" s="632"/>
      <c r="CO18" s="632"/>
      <c r="CP18" s="632"/>
      <c r="CQ18" s="633"/>
      <c r="CR18" s="634" t="s">
        <v>135</v>
      </c>
      <c r="CS18" s="635"/>
      <c r="CT18" s="635"/>
      <c r="CU18" s="635"/>
      <c r="CV18" s="635"/>
      <c r="CW18" s="635"/>
      <c r="CX18" s="635"/>
      <c r="CY18" s="636"/>
      <c r="CZ18" s="637" t="s">
        <v>237</v>
      </c>
      <c r="DA18" s="637"/>
      <c r="DB18" s="637"/>
      <c r="DC18" s="637"/>
      <c r="DD18" s="643" t="s">
        <v>135</v>
      </c>
      <c r="DE18" s="635"/>
      <c r="DF18" s="635"/>
      <c r="DG18" s="635"/>
      <c r="DH18" s="635"/>
      <c r="DI18" s="635"/>
      <c r="DJ18" s="635"/>
      <c r="DK18" s="635"/>
      <c r="DL18" s="635"/>
      <c r="DM18" s="635"/>
      <c r="DN18" s="635"/>
      <c r="DO18" s="635"/>
      <c r="DP18" s="636"/>
      <c r="DQ18" s="643" t="s">
        <v>237</v>
      </c>
      <c r="DR18" s="635"/>
      <c r="DS18" s="635"/>
      <c r="DT18" s="635"/>
      <c r="DU18" s="635"/>
      <c r="DV18" s="635"/>
      <c r="DW18" s="635"/>
      <c r="DX18" s="635"/>
      <c r="DY18" s="635"/>
      <c r="DZ18" s="635"/>
      <c r="EA18" s="635"/>
      <c r="EB18" s="635"/>
      <c r="EC18" s="644"/>
    </row>
    <row r="19" spans="2:133" ht="11.25" customHeight="1">
      <c r="B19" s="631" t="s">
        <v>269</v>
      </c>
      <c r="C19" s="632"/>
      <c r="D19" s="632"/>
      <c r="E19" s="632"/>
      <c r="F19" s="632"/>
      <c r="G19" s="632"/>
      <c r="H19" s="632"/>
      <c r="I19" s="632"/>
      <c r="J19" s="632"/>
      <c r="K19" s="632"/>
      <c r="L19" s="632"/>
      <c r="M19" s="632"/>
      <c r="N19" s="632"/>
      <c r="O19" s="632"/>
      <c r="P19" s="632"/>
      <c r="Q19" s="633"/>
      <c r="R19" s="634">
        <v>121908</v>
      </c>
      <c r="S19" s="635"/>
      <c r="T19" s="635"/>
      <c r="U19" s="635"/>
      <c r="V19" s="635"/>
      <c r="W19" s="635"/>
      <c r="X19" s="635"/>
      <c r="Y19" s="636"/>
      <c r="Z19" s="637">
        <v>0.2</v>
      </c>
      <c r="AA19" s="637"/>
      <c r="AB19" s="637"/>
      <c r="AC19" s="637"/>
      <c r="AD19" s="638">
        <v>121908</v>
      </c>
      <c r="AE19" s="638"/>
      <c r="AF19" s="638"/>
      <c r="AG19" s="638"/>
      <c r="AH19" s="638"/>
      <c r="AI19" s="638"/>
      <c r="AJ19" s="638"/>
      <c r="AK19" s="638"/>
      <c r="AL19" s="639">
        <v>0.5</v>
      </c>
      <c r="AM19" s="640"/>
      <c r="AN19" s="640"/>
      <c r="AO19" s="641"/>
      <c r="AP19" s="631" t="s">
        <v>270</v>
      </c>
      <c r="AQ19" s="632"/>
      <c r="AR19" s="632"/>
      <c r="AS19" s="632"/>
      <c r="AT19" s="632"/>
      <c r="AU19" s="632"/>
      <c r="AV19" s="632"/>
      <c r="AW19" s="632"/>
      <c r="AX19" s="632"/>
      <c r="AY19" s="632"/>
      <c r="AZ19" s="632"/>
      <c r="BA19" s="632"/>
      <c r="BB19" s="632"/>
      <c r="BC19" s="632"/>
      <c r="BD19" s="632"/>
      <c r="BE19" s="632"/>
      <c r="BF19" s="633"/>
      <c r="BG19" s="634">
        <v>1659918</v>
      </c>
      <c r="BH19" s="635"/>
      <c r="BI19" s="635"/>
      <c r="BJ19" s="635"/>
      <c r="BK19" s="635"/>
      <c r="BL19" s="635"/>
      <c r="BM19" s="635"/>
      <c r="BN19" s="636"/>
      <c r="BO19" s="637">
        <v>8</v>
      </c>
      <c r="BP19" s="637"/>
      <c r="BQ19" s="637"/>
      <c r="BR19" s="637"/>
      <c r="BS19" s="643" t="s">
        <v>237</v>
      </c>
      <c r="BT19" s="635"/>
      <c r="BU19" s="635"/>
      <c r="BV19" s="635"/>
      <c r="BW19" s="635"/>
      <c r="BX19" s="635"/>
      <c r="BY19" s="635"/>
      <c r="BZ19" s="635"/>
      <c r="CA19" s="635"/>
      <c r="CB19" s="644"/>
      <c r="CD19" s="631" t="s">
        <v>271</v>
      </c>
      <c r="CE19" s="632"/>
      <c r="CF19" s="632"/>
      <c r="CG19" s="632"/>
      <c r="CH19" s="632"/>
      <c r="CI19" s="632"/>
      <c r="CJ19" s="632"/>
      <c r="CK19" s="632"/>
      <c r="CL19" s="632"/>
      <c r="CM19" s="632"/>
      <c r="CN19" s="632"/>
      <c r="CO19" s="632"/>
      <c r="CP19" s="632"/>
      <c r="CQ19" s="633"/>
      <c r="CR19" s="634" t="s">
        <v>237</v>
      </c>
      <c r="CS19" s="635"/>
      <c r="CT19" s="635"/>
      <c r="CU19" s="635"/>
      <c r="CV19" s="635"/>
      <c r="CW19" s="635"/>
      <c r="CX19" s="635"/>
      <c r="CY19" s="636"/>
      <c r="CZ19" s="637" t="s">
        <v>135</v>
      </c>
      <c r="DA19" s="637"/>
      <c r="DB19" s="637"/>
      <c r="DC19" s="637"/>
      <c r="DD19" s="643" t="s">
        <v>237</v>
      </c>
      <c r="DE19" s="635"/>
      <c r="DF19" s="635"/>
      <c r="DG19" s="635"/>
      <c r="DH19" s="635"/>
      <c r="DI19" s="635"/>
      <c r="DJ19" s="635"/>
      <c r="DK19" s="635"/>
      <c r="DL19" s="635"/>
      <c r="DM19" s="635"/>
      <c r="DN19" s="635"/>
      <c r="DO19" s="635"/>
      <c r="DP19" s="636"/>
      <c r="DQ19" s="643" t="s">
        <v>177</v>
      </c>
      <c r="DR19" s="635"/>
      <c r="DS19" s="635"/>
      <c r="DT19" s="635"/>
      <c r="DU19" s="635"/>
      <c r="DV19" s="635"/>
      <c r="DW19" s="635"/>
      <c r="DX19" s="635"/>
      <c r="DY19" s="635"/>
      <c r="DZ19" s="635"/>
      <c r="EA19" s="635"/>
      <c r="EB19" s="635"/>
      <c r="EC19" s="644"/>
    </row>
    <row r="20" spans="2:133" ht="11.25" customHeight="1">
      <c r="B20" s="631" t="s">
        <v>272</v>
      </c>
      <c r="C20" s="632"/>
      <c r="D20" s="632"/>
      <c r="E20" s="632"/>
      <c r="F20" s="632"/>
      <c r="G20" s="632"/>
      <c r="H20" s="632"/>
      <c r="I20" s="632"/>
      <c r="J20" s="632"/>
      <c r="K20" s="632"/>
      <c r="L20" s="632"/>
      <c r="M20" s="632"/>
      <c r="N20" s="632"/>
      <c r="O20" s="632"/>
      <c r="P20" s="632"/>
      <c r="Q20" s="633"/>
      <c r="R20" s="634">
        <v>29785</v>
      </c>
      <c r="S20" s="635"/>
      <c r="T20" s="635"/>
      <c r="U20" s="635"/>
      <c r="V20" s="635"/>
      <c r="W20" s="635"/>
      <c r="X20" s="635"/>
      <c r="Y20" s="636"/>
      <c r="Z20" s="637">
        <v>0</v>
      </c>
      <c r="AA20" s="637"/>
      <c r="AB20" s="637"/>
      <c r="AC20" s="637"/>
      <c r="AD20" s="638">
        <v>29785</v>
      </c>
      <c r="AE20" s="638"/>
      <c r="AF20" s="638"/>
      <c r="AG20" s="638"/>
      <c r="AH20" s="638"/>
      <c r="AI20" s="638"/>
      <c r="AJ20" s="638"/>
      <c r="AK20" s="638"/>
      <c r="AL20" s="639">
        <v>0.1</v>
      </c>
      <c r="AM20" s="640"/>
      <c r="AN20" s="640"/>
      <c r="AO20" s="641"/>
      <c r="AP20" s="631" t="s">
        <v>273</v>
      </c>
      <c r="AQ20" s="632"/>
      <c r="AR20" s="632"/>
      <c r="AS20" s="632"/>
      <c r="AT20" s="632"/>
      <c r="AU20" s="632"/>
      <c r="AV20" s="632"/>
      <c r="AW20" s="632"/>
      <c r="AX20" s="632"/>
      <c r="AY20" s="632"/>
      <c r="AZ20" s="632"/>
      <c r="BA20" s="632"/>
      <c r="BB20" s="632"/>
      <c r="BC20" s="632"/>
      <c r="BD20" s="632"/>
      <c r="BE20" s="632"/>
      <c r="BF20" s="633"/>
      <c r="BG20" s="634">
        <v>1659918</v>
      </c>
      <c r="BH20" s="635"/>
      <c r="BI20" s="635"/>
      <c r="BJ20" s="635"/>
      <c r="BK20" s="635"/>
      <c r="BL20" s="635"/>
      <c r="BM20" s="635"/>
      <c r="BN20" s="636"/>
      <c r="BO20" s="637">
        <v>8</v>
      </c>
      <c r="BP20" s="637"/>
      <c r="BQ20" s="637"/>
      <c r="BR20" s="637"/>
      <c r="BS20" s="643" t="s">
        <v>135</v>
      </c>
      <c r="BT20" s="635"/>
      <c r="BU20" s="635"/>
      <c r="BV20" s="635"/>
      <c r="BW20" s="635"/>
      <c r="BX20" s="635"/>
      <c r="BY20" s="635"/>
      <c r="BZ20" s="635"/>
      <c r="CA20" s="635"/>
      <c r="CB20" s="644"/>
      <c r="CD20" s="631" t="s">
        <v>274</v>
      </c>
      <c r="CE20" s="632"/>
      <c r="CF20" s="632"/>
      <c r="CG20" s="632"/>
      <c r="CH20" s="632"/>
      <c r="CI20" s="632"/>
      <c r="CJ20" s="632"/>
      <c r="CK20" s="632"/>
      <c r="CL20" s="632"/>
      <c r="CM20" s="632"/>
      <c r="CN20" s="632"/>
      <c r="CO20" s="632"/>
      <c r="CP20" s="632"/>
      <c r="CQ20" s="633"/>
      <c r="CR20" s="634">
        <v>61896737</v>
      </c>
      <c r="CS20" s="635"/>
      <c r="CT20" s="635"/>
      <c r="CU20" s="635"/>
      <c r="CV20" s="635"/>
      <c r="CW20" s="635"/>
      <c r="CX20" s="635"/>
      <c r="CY20" s="636"/>
      <c r="CZ20" s="637">
        <v>100</v>
      </c>
      <c r="DA20" s="637"/>
      <c r="DB20" s="637"/>
      <c r="DC20" s="637"/>
      <c r="DD20" s="643">
        <v>7351704</v>
      </c>
      <c r="DE20" s="635"/>
      <c r="DF20" s="635"/>
      <c r="DG20" s="635"/>
      <c r="DH20" s="635"/>
      <c r="DI20" s="635"/>
      <c r="DJ20" s="635"/>
      <c r="DK20" s="635"/>
      <c r="DL20" s="635"/>
      <c r="DM20" s="635"/>
      <c r="DN20" s="635"/>
      <c r="DO20" s="635"/>
      <c r="DP20" s="636"/>
      <c r="DQ20" s="643">
        <v>30507632</v>
      </c>
      <c r="DR20" s="635"/>
      <c r="DS20" s="635"/>
      <c r="DT20" s="635"/>
      <c r="DU20" s="635"/>
      <c r="DV20" s="635"/>
      <c r="DW20" s="635"/>
      <c r="DX20" s="635"/>
      <c r="DY20" s="635"/>
      <c r="DZ20" s="635"/>
      <c r="EA20" s="635"/>
      <c r="EB20" s="635"/>
      <c r="EC20" s="644"/>
    </row>
    <row r="21" spans="2:133" ht="11.25" customHeight="1">
      <c r="B21" s="631" t="s">
        <v>275</v>
      </c>
      <c r="C21" s="632"/>
      <c r="D21" s="632"/>
      <c r="E21" s="632"/>
      <c r="F21" s="632"/>
      <c r="G21" s="632"/>
      <c r="H21" s="632"/>
      <c r="I21" s="632"/>
      <c r="J21" s="632"/>
      <c r="K21" s="632"/>
      <c r="L21" s="632"/>
      <c r="M21" s="632"/>
      <c r="N21" s="632"/>
      <c r="O21" s="632"/>
      <c r="P21" s="632"/>
      <c r="Q21" s="633"/>
      <c r="R21" s="634">
        <v>11420</v>
      </c>
      <c r="S21" s="635"/>
      <c r="T21" s="635"/>
      <c r="U21" s="635"/>
      <c r="V21" s="635"/>
      <c r="W21" s="635"/>
      <c r="X21" s="635"/>
      <c r="Y21" s="636"/>
      <c r="Z21" s="637">
        <v>0</v>
      </c>
      <c r="AA21" s="637"/>
      <c r="AB21" s="637"/>
      <c r="AC21" s="637"/>
      <c r="AD21" s="638">
        <v>11420</v>
      </c>
      <c r="AE21" s="638"/>
      <c r="AF21" s="638"/>
      <c r="AG21" s="638"/>
      <c r="AH21" s="638"/>
      <c r="AI21" s="638"/>
      <c r="AJ21" s="638"/>
      <c r="AK21" s="638"/>
      <c r="AL21" s="639">
        <v>0</v>
      </c>
      <c r="AM21" s="640"/>
      <c r="AN21" s="640"/>
      <c r="AO21" s="641"/>
      <c r="AP21" s="631" t="s">
        <v>276</v>
      </c>
      <c r="AQ21" s="647"/>
      <c r="AR21" s="647"/>
      <c r="AS21" s="647"/>
      <c r="AT21" s="647"/>
      <c r="AU21" s="647"/>
      <c r="AV21" s="647"/>
      <c r="AW21" s="647"/>
      <c r="AX21" s="647"/>
      <c r="AY21" s="647"/>
      <c r="AZ21" s="647"/>
      <c r="BA21" s="647"/>
      <c r="BB21" s="647"/>
      <c r="BC21" s="647"/>
      <c r="BD21" s="647"/>
      <c r="BE21" s="647"/>
      <c r="BF21" s="648"/>
      <c r="BG21" s="634">
        <v>13785</v>
      </c>
      <c r="BH21" s="635"/>
      <c r="BI21" s="635"/>
      <c r="BJ21" s="635"/>
      <c r="BK21" s="635"/>
      <c r="BL21" s="635"/>
      <c r="BM21" s="635"/>
      <c r="BN21" s="636"/>
      <c r="BO21" s="637">
        <v>0.1</v>
      </c>
      <c r="BP21" s="637"/>
      <c r="BQ21" s="637"/>
      <c r="BR21" s="637"/>
      <c r="BS21" s="643" t="s">
        <v>237</v>
      </c>
      <c r="BT21" s="635"/>
      <c r="BU21" s="635"/>
      <c r="BV21" s="635"/>
      <c r="BW21" s="635"/>
      <c r="BX21" s="635"/>
      <c r="BY21" s="635"/>
      <c r="BZ21" s="635"/>
      <c r="CA21" s="635"/>
      <c r="CB21" s="644"/>
      <c r="CD21" s="652"/>
      <c r="CE21" s="653"/>
      <c r="CF21" s="653"/>
      <c r="CG21" s="653"/>
      <c r="CH21" s="653"/>
      <c r="CI21" s="653"/>
      <c r="CJ21" s="653"/>
      <c r="CK21" s="653"/>
      <c r="CL21" s="653"/>
      <c r="CM21" s="653"/>
      <c r="CN21" s="653"/>
      <c r="CO21" s="653"/>
      <c r="CP21" s="653"/>
      <c r="CQ21" s="654"/>
      <c r="CR21" s="655"/>
      <c r="CS21" s="650"/>
      <c r="CT21" s="650"/>
      <c r="CU21" s="650"/>
      <c r="CV21" s="650"/>
      <c r="CW21" s="650"/>
      <c r="CX21" s="650"/>
      <c r="CY21" s="656"/>
      <c r="CZ21" s="657"/>
      <c r="DA21" s="657"/>
      <c r="DB21" s="657"/>
      <c r="DC21" s="657"/>
      <c r="DD21" s="649"/>
      <c r="DE21" s="650"/>
      <c r="DF21" s="650"/>
      <c r="DG21" s="650"/>
      <c r="DH21" s="650"/>
      <c r="DI21" s="650"/>
      <c r="DJ21" s="650"/>
      <c r="DK21" s="650"/>
      <c r="DL21" s="650"/>
      <c r="DM21" s="650"/>
      <c r="DN21" s="650"/>
      <c r="DO21" s="650"/>
      <c r="DP21" s="656"/>
      <c r="DQ21" s="649"/>
      <c r="DR21" s="650"/>
      <c r="DS21" s="650"/>
      <c r="DT21" s="650"/>
      <c r="DU21" s="650"/>
      <c r="DV21" s="650"/>
      <c r="DW21" s="650"/>
      <c r="DX21" s="650"/>
      <c r="DY21" s="650"/>
      <c r="DZ21" s="650"/>
      <c r="EA21" s="650"/>
      <c r="EB21" s="650"/>
      <c r="EC21" s="651"/>
    </row>
    <row r="22" spans="2:133" ht="11.25" customHeight="1">
      <c r="B22" s="631" t="s">
        <v>277</v>
      </c>
      <c r="C22" s="632"/>
      <c r="D22" s="632"/>
      <c r="E22" s="632"/>
      <c r="F22" s="632"/>
      <c r="G22" s="632"/>
      <c r="H22" s="632"/>
      <c r="I22" s="632"/>
      <c r="J22" s="632"/>
      <c r="K22" s="632"/>
      <c r="L22" s="632"/>
      <c r="M22" s="632"/>
      <c r="N22" s="632"/>
      <c r="O22" s="632"/>
      <c r="P22" s="632"/>
      <c r="Q22" s="633"/>
      <c r="R22" s="634">
        <v>3270253</v>
      </c>
      <c r="S22" s="635"/>
      <c r="T22" s="635"/>
      <c r="U22" s="635"/>
      <c r="V22" s="635"/>
      <c r="W22" s="635"/>
      <c r="X22" s="635"/>
      <c r="Y22" s="636"/>
      <c r="Z22" s="637">
        <v>5.0999999999999996</v>
      </c>
      <c r="AA22" s="637"/>
      <c r="AB22" s="637"/>
      <c r="AC22" s="637"/>
      <c r="AD22" s="638">
        <v>2528166</v>
      </c>
      <c r="AE22" s="638"/>
      <c r="AF22" s="638"/>
      <c r="AG22" s="638"/>
      <c r="AH22" s="638"/>
      <c r="AI22" s="638"/>
      <c r="AJ22" s="638"/>
      <c r="AK22" s="638"/>
      <c r="AL22" s="639">
        <v>9.9</v>
      </c>
      <c r="AM22" s="640"/>
      <c r="AN22" s="640"/>
      <c r="AO22" s="641"/>
      <c r="AP22" s="631" t="s">
        <v>278</v>
      </c>
      <c r="AQ22" s="647"/>
      <c r="AR22" s="647"/>
      <c r="AS22" s="647"/>
      <c r="AT22" s="647"/>
      <c r="AU22" s="647"/>
      <c r="AV22" s="647"/>
      <c r="AW22" s="647"/>
      <c r="AX22" s="647"/>
      <c r="AY22" s="647"/>
      <c r="AZ22" s="647"/>
      <c r="BA22" s="647"/>
      <c r="BB22" s="647"/>
      <c r="BC22" s="647"/>
      <c r="BD22" s="647"/>
      <c r="BE22" s="647"/>
      <c r="BF22" s="648"/>
      <c r="BG22" s="634" t="s">
        <v>237</v>
      </c>
      <c r="BH22" s="635"/>
      <c r="BI22" s="635"/>
      <c r="BJ22" s="635"/>
      <c r="BK22" s="635"/>
      <c r="BL22" s="635"/>
      <c r="BM22" s="635"/>
      <c r="BN22" s="636"/>
      <c r="BO22" s="637" t="s">
        <v>135</v>
      </c>
      <c r="BP22" s="637"/>
      <c r="BQ22" s="637"/>
      <c r="BR22" s="637"/>
      <c r="BS22" s="643" t="s">
        <v>237</v>
      </c>
      <c r="BT22" s="635"/>
      <c r="BU22" s="635"/>
      <c r="BV22" s="635"/>
      <c r="BW22" s="635"/>
      <c r="BX22" s="635"/>
      <c r="BY22" s="635"/>
      <c r="BZ22" s="635"/>
      <c r="CA22" s="635"/>
      <c r="CB22" s="644"/>
      <c r="CD22" s="616" t="s">
        <v>279</v>
      </c>
      <c r="CE22" s="617"/>
      <c r="CF22" s="617"/>
      <c r="CG22" s="617"/>
      <c r="CH22" s="617"/>
      <c r="CI22" s="617"/>
      <c r="CJ22" s="617"/>
      <c r="CK22" s="617"/>
      <c r="CL22" s="617"/>
      <c r="CM22" s="617"/>
      <c r="CN22" s="617"/>
      <c r="CO22" s="617"/>
      <c r="CP22" s="617"/>
      <c r="CQ22" s="617"/>
      <c r="CR22" s="617"/>
      <c r="CS22" s="617"/>
      <c r="CT22" s="617"/>
      <c r="CU22" s="617"/>
      <c r="CV22" s="617"/>
      <c r="CW22" s="617"/>
      <c r="CX22" s="617"/>
      <c r="CY22" s="617"/>
      <c r="CZ22" s="617"/>
      <c r="DA22" s="617"/>
      <c r="DB22" s="617"/>
      <c r="DC22" s="617"/>
      <c r="DD22" s="617"/>
      <c r="DE22" s="617"/>
      <c r="DF22" s="617"/>
      <c r="DG22" s="617"/>
      <c r="DH22" s="617"/>
      <c r="DI22" s="617"/>
      <c r="DJ22" s="617"/>
      <c r="DK22" s="617"/>
      <c r="DL22" s="617"/>
      <c r="DM22" s="617"/>
      <c r="DN22" s="617"/>
      <c r="DO22" s="617"/>
      <c r="DP22" s="617"/>
      <c r="DQ22" s="617"/>
      <c r="DR22" s="617"/>
      <c r="DS22" s="617"/>
      <c r="DT22" s="617"/>
      <c r="DU22" s="617"/>
      <c r="DV22" s="617"/>
      <c r="DW22" s="617"/>
      <c r="DX22" s="617"/>
      <c r="DY22" s="617"/>
      <c r="DZ22" s="617"/>
      <c r="EA22" s="617"/>
      <c r="EB22" s="617"/>
      <c r="EC22" s="618"/>
    </row>
    <row r="23" spans="2:133" ht="11.25" customHeight="1">
      <c r="B23" s="631" t="s">
        <v>280</v>
      </c>
      <c r="C23" s="632"/>
      <c r="D23" s="632"/>
      <c r="E23" s="632"/>
      <c r="F23" s="632"/>
      <c r="G23" s="632"/>
      <c r="H23" s="632"/>
      <c r="I23" s="632"/>
      <c r="J23" s="632"/>
      <c r="K23" s="632"/>
      <c r="L23" s="632"/>
      <c r="M23" s="632"/>
      <c r="N23" s="632"/>
      <c r="O23" s="632"/>
      <c r="P23" s="632"/>
      <c r="Q23" s="633"/>
      <c r="R23" s="634">
        <v>2528166</v>
      </c>
      <c r="S23" s="635"/>
      <c r="T23" s="635"/>
      <c r="U23" s="635"/>
      <c r="V23" s="635"/>
      <c r="W23" s="635"/>
      <c r="X23" s="635"/>
      <c r="Y23" s="636"/>
      <c r="Z23" s="637">
        <v>4</v>
      </c>
      <c r="AA23" s="637"/>
      <c r="AB23" s="637"/>
      <c r="AC23" s="637"/>
      <c r="AD23" s="638">
        <v>2528166</v>
      </c>
      <c r="AE23" s="638"/>
      <c r="AF23" s="638"/>
      <c r="AG23" s="638"/>
      <c r="AH23" s="638"/>
      <c r="AI23" s="638"/>
      <c r="AJ23" s="638"/>
      <c r="AK23" s="638"/>
      <c r="AL23" s="639">
        <v>9.9</v>
      </c>
      <c r="AM23" s="640"/>
      <c r="AN23" s="640"/>
      <c r="AO23" s="641"/>
      <c r="AP23" s="631" t="s">
        <v>281</v>
      </c>
      <c r="AQ23" s="647"/>
      <c r="AR23" s="647"/>
      <c r="AS23" s="647"/>
      <c r="AT23" s="647"/>
      <c r="AU23" s="647"/>
      <c r="AV23" s="647"/>
      <c r="AW23" s="647"/>
      <c r="AX23" s="647"/>
      <c r="AY23" s="647"/>
      <c r="AZ23" s="647"/>
      <c r="BA23" s="647"/>
      <c r="BB23" s="647"/>
      <c r="BC23" s="647"/>
      <c r="BD23" s="647"/>
      <c r="BE23" s="647"/>
      <c r="BF23" s="648"/>
      <c r="BG23" s="634">
        <v>1646133</v>
      </c>
      <c r="BH23" s="635"/>
      <c r="BI23" s="635"/>
      <c r="BJ23" s="635"/>
      <c r="BK23" s="635"/>
      <c r="BL23" s="635"/>
      <c r="BM23" s="635"/>
      <c r="BN23" s="636"/>
      <c r="BO23" s="637">
        <v>7.9</v>
      </c>
      <c r="BP23" s="637"/>
      <c r="BQ23" s="637"/>
      <c r="BR23" s="637"/>
      <c r="BS23" s="643" t="s">
        <v>237</v>
      </c>
      <c r="BT23" s="635"/>
      <c r="BU23" s="635"/>
      <c r="BV23" s="635"/>
      <c r="BW23" s="635"/>
      <c r="BX23" s="635"/>
      <c r="BY23" s="635"/>
      <c r="BZ23" s="635"/>
      <c r="CA23" s="635"/>
      <c r="CB23" s="644"/>
      <c r="CD23" s="616" t="s">
        <v>220</v>
      </c>
      <c r="CE23" s="617"/>
      <c r="CF23" s="617"/>
      <c r="CG23" s="617"/>
      <c r="CH23" s="617"/>
      <c r="CI23" s="617"/>
      <c r="CJ23" s="617"/>
      <c r="CK23" s="617"/>
      <c r="CL23" s="617"/>
      <c r="CM23" s="617"/>
      <c r="CN23" s="617"/>
      <c r="CO23" s="617"/>
      <c r="CP23" s="617"/>
      <c r="CQ23" s="618"/>
      <c r="CR23" s="616" t="s">
        <v>282</v>
      </c>
      <c r="CS23" s="617"/>
      <c r="CT23" s="617"/>
      <c r="CU23" s="617"/>
      <c r="CV23" s="617"/>
      <c r="CW23" s="617"/>
      <c r="CX23" s="617"/>
      <c r="CY23" s="618"/>
      <c r="CZ23" s="616" t="s">
        <v>283</v>
      </c>
      <c r="DA23" s="617"/>
      <c r="DB23" s="617"/>
      <c r="DC23" s="618"/>
      <c r="DD23" s="616" t="s">
        <v>284</v>
      </c>
      <c r="DE23" s="617"/>
      <c r="DF23" s="617"/>
      <c r="DG23" s="617"/>
      <c r="DH23" s="617"/>
      <c r="DI23" s="617"/>
      <c r="DJ23" s="617"/>
      <c r="DK23" s="618"/>
      <c r="DL23" s="658" t="s">
        <v>285</v>
      </c>
      <c r="DM23" s="659"/>
      <c r="DN23" s="659"/>
      <c r="DO23" s="659"/>
      <c r="DP23" s="659"/>
      <c r="DQ23" s="659"/>
      <c r="DR23" s="659"/>
      <c r="DS23" s="659"/>
      <c r="DT23" s="659"/>
      <c r="DU23" s="659"/>
      <c r="DV23" s="660"/>
      <c r="DW23" s="616" t="s">
        <v>286</v>
      </c>
      <c r="DX23" s="617"/>
      <c r="DY23" s="617"/>
      <c r="DZ23" s="617"/>
      <c r="EA23" s="617"/>
      <c r="EB23" s="617"/>
      <c r="EC23" s="618"/>
    </row>
    <row r="24" spans="2:133" ht="11.25" customHeight="1">
      <c r="B24" s="631" t="s">
        <v>287</v>
      </c>
      <c r="C24" s="632"/>
      <c r="D24" s="632"/>
      <c r="E24" s="632"/>
      <c r="F24" s="632"/>
      <c r="G24" s="632"/>
      <c r="H24" s="632"/>
      <c r="I24" s="632"/>
      <c r="J24" s="632"/>
      <c r="K24" s="632"/>
      <c r="L24" s="632"/>
      <c r="M24" s="632"/>
      <c r="N24" s="632"/>
      <c r="O24" s="632"/>
      <c r="P24" s="632"/>
      <c r="Q24" s="633"/>
      <c r="R24" s="634">
        <v>742087</v>
      </c>
      <c r="S24" s="635"/>
      <c r="T24" s="635"/>
      <c r="U24" s="635"/>
      <c r="V24" s="635"/>
      <c r="W24" s="635"/>
      <c r="X24" s="635"/>
      <c r="Y24" s="636"/>
      <c r="Z24" s="637">
        <v>1.2</v>
      </c>
      <c r="AA24" s="637"/>
      <c r="AB24" s="637"/>
      <c r="AC24" s="637"/>
      <c r="AD24" s="638" t="s">
        <v>135</v>
      </c>
      <c r="AE24" s="638"/>
      <c r="AF24" s="638"/>
      <c r="AG24" s="638"/>
      <c r="AH24" s="638"/>
      <c r="AI24" s="638"/>
      <c r="AJ24" s="638"/>
      <c r="AK24" s="638"/>
      <c r="AL24" s="639" t="s">
        <v>237</v>
      </c>
      <c r="AM24" s="640"/>
      <c r="AN24" s="640"/>
      <c r="AO24" s="641"/>
      <c r="AP24" s="631" t="s">
        <v>288</v>
      </c>
      <c r="AQ24" s="647"/>
      <c r="AR24" s="647"/>
      <c r="AS24" s="647"/>
      <c r="AT24" s="647"/>
      <c r="AU24" s="647"/>
      <c r="AV24" s="647"/>
      <c r="AW24" s="647"/>
      <c r="AX24" s="647"/>
      <c r="AY24" s="647"/>
      <c r="AZ24" s="647"/>
      <c r="BA24" s="647"/>
      <c r="BB24" s="647"/>
      <c r="BC24" s="647"/>
      <c r="BD24" s="647"/>
      <c r="BE24" s="647"/>
      <c r="BF24" s="648"/>
      <c r="BG24" s="634" t="s">
        <v>135</v>
      </c>
      <c r="BH24" s="635"/>
      <c r="BI24" s="635"/>
      <c r="BJ24" s="635"/>
      <c r="BK24" s="635"/>
      <c r="BL24" s="635"/>
      <c r="BM24" s="635"/>
      <c r="BN24" s="636"/>
      <c r="BO24" s="637" t="s">
        <v>135</v>
      </c>
      <c r="BP24" s="637"/>
      <c r="BQ24" s="637"/>
      <c r="BR24" s="637"/>
      <c r="BS24" s="643" t="s">
        <v>237</v>
      </c>
      <c r="BT24" s="635"/>
      <c r="BU24" s="635"/>
      <c r="BV24" s="635"/>
      <c r="BW24" s="635"/>
      <c r="BX24" s="635"/>
      <c r="BY24" s="635"/>
      <c r="BZ24" s="635"/>
      <c r="CA24" s="635"/>
      <c r="CB24" s="644"/>
      <c r="CD24" s="620" t="s">
        <v>289</v>
      </c>
      <c r="CE24" s="621"/>
      <c r="CF24" s="621"/>
      <c r="CG24" s="621"/>
      <c r="CH24" s="621"/>
      <c r="CI24" s="621"/>
      <c r="CJ24" s="621"/>
      <c r="CK24" s="621"/>
      <c r="CL24" s="621"/>
      <c r="CM24" s="621"/>
      <c r="CN24" s="621"/>
      <c r="CO24" s="621"/>
      <c r="CP24" s="621"/>
      <c r="CQ24" s="622"/>
      <c r="CR24" s="623">
        <v>21684178</v>
      </c>
      <c r="CS24" s="624"/>
      <c r="CT24" s="624"/>
      <c r="CU24" s="624"/>
      <c r="CV24" s="624"/>
      <c r="CW24" s="624"/>
      <c r="CX24" s="624"/>
      <c r="CY24" s="625"/>
      <c r="CZ24" s="628">
        <v>35</v>
      </c>
      <c r="DA24" s="629"/>
      <c r="DB24" s="629"/>
      <c r="DC24" s="645"/>
      <c r="DD24" s="661">
        <v>14245882</v>
      </c>
      <c r="DE24" s="624"/>
      <c r="DF24" s="624"/>
      <c r="DG24" s="624"/>
      <c r="DH24" s="624"/>
      <c r="DI24" s="624"/>
      <c r="DJ24" s="624"/>
      <c r="DK24" s="625"/>
      <c r="DL24" s="661">
        <v>13379745</v>
      </c>
      <c r="DM24" s="624"/>
      <c r="DN24" s="624"/>
      <c r="DO24" s="624"/>
      <c r="DP24" s="624"/>
      <c r="DQ24" s="624"/>
      <c r="DR24" s="624"/>
      <c r="DS24" s="624"/>
      <c r="DT24" s="624"/>
      <c r="DU24" s="624"/>
      <c r="DV24" s="625"/>
      <c r="DW24" s="628">
        <v>49.8</v>
      </c>
      <c r="DX24" s="629"/>
      <c r="DY24" s="629"/>
      <c r="DZ24" s="629"/>
      <c r="EA24" s="629"/>
      <c r="EB24" s="629"/>
      <c r="EC24" s="630"/>
    </row>
    <row r="25" spans="2:133" ht="11.25" customHeight="1">
      <c r="B25" s="631" t="s">
        <v>290</v>
      </c>
      <c r="C25" s="632"/>
      <c r="D25" s="632"/>
      <c r="E25" s="632"/>
      <c r="F25" s="632"/>
      <c r="G25" s="632"/>
      <c r="H25" s="632"/>
      <c r="I25" s="632"/>
      <c r="J25" s="632"/>
      <c r="K25" s="632"/>
      <c r="L25" s="632"/>
      <c r="M25" s="632"/>
      <c r="N25" s="632"/>
      <c r="O25" s="632"/>
      <c r="P25" s="632"/>
      <c r="Q25" s="633"/>
      <c r="R25" s="634" t="s">
        <v>237</v>
      </c>
      <c r="S25" s="635"/>
      <c r="T25" s="635"/>
      <c r="U25" s="635"/>
      <c r="V25" s="635"/>
      <c r="W25" s="635"/>
      <c r="X25" s="635"/>
      <c r="Y25" s="636"/>
      <c r="Z25" s="637" t="s">
        <v>135</v>
      </c>
      <c r="AA25" s="637"/>
      <c r="AB25" s="637"/>
      <c r="AC25" s="637"/>
      <c r="AD25" s="638" t="s">
        <v>135</v>
      </c>
      <c r="AE25" s="638"/>
      <c r="AF25" s="638"/>
      <c r="AG25" s="638"/>
      <c r="AH25" s="638"/>
      <c r="AI25" s="638"/>
      <c r="AJ25" s="638"/>
      <c r="AK25" s="638"/>
      <c r="AL25" s="639" t="s">
        <v>237</v>
      </c>
      <c r="AM25" s="640"/>
      <c r="AN25" s="640"/>
      <c r="AO25" s="641"/>
      <c r="AP25" s="631" t="s">
        <v>291</v>
      </c>
      <c r="AQ25" s="647"/>
      <c r="AR25" s="647"/>
      <c r="AS25" s="647"/>
      <c r="AT25" s="647"/>
      <c r="AU25" s="647"/>
      <c r="AV25" s="647"/>
      <c r="AW25" s="647"/>
      <c r="AX25" s="647"/>
      <c r="AY25" s="647"/>
      <c r="AZ25" s="647"/>
      <c r="BA25" s="647"/>
      <c r="BB25" s="647"/>
      <c r="BC25" s="647"/>
      <c r="BD25" s="647"/>
      <c r="BE25" s="647"/>
      <c r="BF25" s="648"/>
      <c r="BG25" s="634" t="s">
        <v>135</v>
      </c>
      <c r="BH25" s="635"/>
      <c r="BI25" s="635"/>
      <c r="BJ25" s="635"/>
      <c r="BK25" s="635"/>
      <c r="BL25" s="635"/>
      <c r="BM25" s="635"/>
      <c r="BN25" s="636"/>
      <c r="BO25" s="637" t="s">
        <v>237</v>
      </c>
      <c r="BP25" s="637"/>
      <c r="BQ25" s="637"/>
      <c r="BR25" s="637"/>
      <c r="BS25" s="643" t="s">
        <v>135</v>
      </c>
      <c r="BT25" s="635"/>
      <c r="BU25" s="635"/>
      <c r="BV25" s="635"/>
      <c r="BW25" s="635"/>
      <c r="BX25" s="635"/>
      <c r="BY25" s="635"/>
      <c r="BZ25" s="635"/>
      <c r="CA25" s="635"/>
      <c r="CB25" s="644"/>
      <c r="CD25" s="631" t="s">
        <v>292</v>
      </c>
      <c r="CE25" s="632"/>
      <c r="CF25" s="632"/>
      <c r="CG25" s="632"/>
      <c r="CH25" s="632"/>
      <c r="CI25" s="632"/>
      <c r="CJ25" s="632"/>
      <c r="CK25" s="632"/>
      <c r="CL25" s="632"/>
      <c r="CM25" s="632"/>
      <c r="CN25" s="632"/>
      <c r="CO25" s="632"/>
      <c r="CP25" s="632"/>
      <c r="CQ25" s="633"/>
      <c r="CR25" s="634">
        <v>6988842</v>
      </c>
      <c r="CS25" s="664"/>
      <c r="CT25" s="664"/>
      <c r="CU25" s="664"/>
      <c r="CV25" s="664"/>
      <c r="CW25" s="664"/>
      <c r="CX25" s="664"/>
      <c r="CY25" s="665"/>
      <c r="CZ25" s="639">
        <v>11.3</v>
      </c>
      <c r="DA25" s="662"/>
      <c r="DB25" s="662"/>
      <c r="DC25" s="666"/>
      <c r="DD25" s="643">
        <v>6425648</v>
      </c>
      <c r="DE25" s="664"/>
      <c r="DF25" s="664"/>
      <c r="DG25" s="664"/>
      <c r="DH25" s="664"/>
      <c r="DI25" s="664"/>
      <c r="DJ25" s="664"/>
      <c r="DK25" s="665"/>
      <c r="DL25" s="643">
        <v>5564756</v>
      </c>
      <c r="DM25" s="664"/>
      <c r="DN25" s="664"/>
      <c r="DO25" s="664"/>
      <c r="DP25" s="664"/>
      <c r="DQ25" s="664"/>
      <c r="DR25" s="664"/>
      <c r="DS25" s="664"/>
      <c r="DT25" s="664"/>
      <c r="DU25" s="664"/>
      <c r="DV25" s="665"/>
      <c r="DW25" s="639">
        <v>20.7</v>
      </c>
      <c r="DX25" s="662"/>
      <c r="DY25" s="662"/>
      <c r="DZ25" s="662"/>
      <c r="EA25" s="662"/>
      <c r="EB25" s="662"/>
      <c r="EC25" s="663"/>
    </row>
    <row r="26" spans="2:133" ht="11.25" customHeight="1">
      <c r="B26" s="631" t="s">
        <v>293</v>
      </c>
      <c r="C26" s="632"/>
      <c r="D26" s="632"/>
      <c r="E26" s="632"/>
      <c r="F26" s="632"/>
      <c r="G26" s="632"/>
      <c r="H26" s="632"/>
      <c r="I26" s="632"/>
      <c r="J26" s="632"/>
      <c r="K26" s="632"/>
      <c r="L26" s="632"/>
      <c r="M26" s="632"/>
      <c r="N26" s="632"/>
      <c r="O26" s="632"/>
      <c r="P26" s="632"/>
      <c r="Q26" s="633"/>
      <c r="R26" s="634">
        <v>27906810</v>
      </c>
      <c r="S26" s="635"/>
      <c r="T26" s="635"/>
      <c r="U26" s="635"/>
      <c r="V26" s="635"/>
      <c r="W26" s="635"/>
      <c r="X26" s="635"/>
      <c r="Y26" s="636"/>
      <c r="Z26" s="637">
        <v>43.8</v>
      </c>
      <c r="AA26" s="637"/>
      <c r="AB26" s="637"/>
      <c r="AC26" s="637"/>
      <c r="AD26" s="638">
        <v>25518590</v>
      </c>
      <c r="AE26" s="638"/>
      <c r="AF26" s="638"/>
      <c r="AG26" s="638"/>
      <c r="AH26" s="638"/>
      <c r="AI26" s="638"/>
      <c r="AJ26" s="638"/>
      <c r="AK26" s="638"/>
      <c r="AL26" s="639">
        <v>99.9</v>
      </c>
      <c r="AM26" s="640"/>
      <c r="AN26" s="640"/>
      <c r="AO26" s="641"/>
      <c r="AP26" s="631" t="s">
        <v>294</v>
      </c>
      <c r="AQ26" s="647"/>
      <c r="AR26" s="647"/>
      <c r="AS26" s="647"/>
      <c r="AT26" s="647"/>
      <c r="AU26" s="647"/>
      <c r="AV26" s="647"/>
      <c r="AW26" s="647"/>
      <c r="AX26" s="647"/>
      <c r="AY26" s="647"/>
      <c r="AZ26" s="647"/>
      <c r="BA26" s="647"/>
      <c r="BB26" s="647"/>
      <c r="BC26" s="647"/>
      <c r="BD26" s="647"/>
      <c r="BE26" s="647"/>
      <c r="BF26" s="648"/>
      <c r="BG26" s="634" t="s">
        <v>237</v>
      </c>
      <c r="BH26" s="635"/>
      <c r="BI26" s="635"/>
      <c r="BJ26" s="635"/>
      <c r="BK26" s="635"/>
      <c r="BL26" s="635"/>
      <c r="BM26" s="635"/>
      <c r="BN26" s="636"/>
      <c r="BO26" s="637" t="s">
        <v>237</v>
      </c>
      <c r="BP26" s="637"/>
      <c r="BQ26" s="637"/>
      <c r="BR26" s="637"/>
      <c r="BS26" s="643" t="s">
        <v>135</v>
      </c>
      <c r="BT26" s="635"/>
      <c r="BU26" s="635"/>
      <c r="BV26" s="635"/>
      <c r="BW26" s="635"/>
      <c r="BX26" s="635"/>
      <c r="BY26" s="635"/>
      <c r="BZ26" s="635"/>
      <c r="CA26" s="635"/>
      <c r="CB26" s="644"/>
      <c r="CD26" s="631" t="s">
        <v>295</v>
      </c>
      <c r="CE26" s="632"/>
      <c r="CF26" s="632"/>
      <c r="CG26" s="632"/>
      <c r="CH26" s="632"/>
      <c r="CI26" s="632"/>
      <c r="CJ26" s="632"/>
      <c r="CK26" s="632"/>
      <c r="CL26" s="632"/>
      <c r="CM26" s="632"/>
      <c r="CN26" s="632"/>
      <c r="CO26" s="632"/>
      <c r="CP26" s="632"/>
      <c r="CQ26" s="633"/>
      <c r="CR26" s="634">
        <v>4482699</v>
      </c>
      <c r="CS26" s="635"/>
      <c r="CT26" s="635"/>
      <c r="CU26" s="635"/>
      <c r="CV26" s="635"/>
      <c r="CW26" s="635"/>
      <c r="CX26" s="635"/>
      <c r="CY26" s="636"/>
      <c r="CZ26" s="639">
        <v>7.2</v>
      </c>
      <c r="DA26" s="662"/>
      <c r="DB26" s="662"/>
      <c r="DC26" s="666"/>
      <c r="DD26" s="643">
        <v>4094098</v>
      </c>
      <c r="DE26" s="635"/>
      <c r="DF26" s="635"/>
      <c r="DG26" s="635"/>
      <c r="DH26" s="635"/>
      <c r="DI26" s="635"/>
      <c r="DJ26" s="635"/>
      <c r="DK26" s="636"/>
      <c r="DL26" s="643" t="s">
        <v>237</v>
      </c>
      <c r="DM26" s="635"/>
      <c r="DN26" s="635"/>
      <c r="DO26" s="635"/>
      <c r="DP26" s="635"/>
      <c r="DQ26" s="635"/>
      <c r="DR26" s="635"/>
      <c r="DS26" s="635"/>
      <c r="DT26" s="635"/>
      <c r="DU26" s="635"/>
      <c r="DV26" s="636"/>
      <c r="DW26" s="639" t="s">
        <v>237</v>
      </c>
      <c r="DX26" s="662"/>
      <c r="DY26" s="662"/>
      <c r="DZ26" s="662"/>
      <c r="EA26" s="662"/>
      <c r="EB26" s="662"/>
      <c r="EC26" s="663"/>
    </row>
    <row r="27" spans="2:133" ht="11.25" customHeight="1">
      <c r="B27" s="631" t="s">
        <v>296</v>
      </c>
      <c r="C27" s="632"/>
      <c r="D27" s="632"/>
      <c r="E27" s="632"/>
      <c r="F27" s="632"/>
      <c r="G27" s="632"/>
      <c r="H27" s="632"/>
      <c r="I27" s="632"/>
      <c r="J27" s="632"/>
      <c r="K27" s="632"/>
      <c r="L27" s="632"/>
      <c r="M27" s="632"/>
      <c r="N27" s="632"/>
      <c r="O27" s="632"/>
      <c r="P27" s="632"/>
      <c r="Q27" s="633"/>
      <c r="R27" s="634">
        <v>25966</v>
      </c>
      <c r="S27" s="635"/>
      <c r="T27" s="635"/>
      <c r="U27" s="635"/>
      <c r="V27" s="635"/>
      <c r="W27" s="635"/>
      <c r="X27" s="635"/>
      <c r="Y27" s="636"/>
      <c r="Z27" s="637">
        <v>0</v>
      </c>
      <c r="AA27" s="637"/>
      <c r="AB27" s="637"/>
      <c r="AC27" s="637"/>
      <c r="AD27" s="638">
        <v>25966</v>
      </c>
      <c r="AE27" s="638"/>
      <c r="AF27" s="638"/>
      <c r="AG27" s="638"/>
      <c r="AH27" s="638"/>
      <c r="AI27" s="638"/>
      <c r="AJ27" s="638"/>
      <c r="AK27" s="638"/>
      <c r="AL27" s="639">
        <v>0.1</v>
      </c>
      <c r="AM27" s="640"/>
      <c r="AN27" s="640"/>
      <c r="AO27" s="641"/>
      <c r="AP27" s="631" t="s">
        <v>297</v>
      </c>
      <c r="AQ27" s="632"/>
      <c r="AR27" s="632"/>
      <c r="AS27" s="632"/>
      <c r="AT27" s="632"/>
      <c r="AU27" s="632"/>
      <c r="AV27" s="632"/>
      <c r="AW27" s="632"/>
      <c r="AX27" s="632"/>
      <c r="AY27" s="632"/>
      <c r="AZ27" s="632"/>
      <c r="BA27" s="632"/>
      <c r="BB27" s="632"/>
      <c r="BC27" s="632"/>
      <c r="BD27" s="632"/>
      <c r="BE27" s="632"/>
      <c r="BF27" s="633"/>
      <c r="BG27" s="634">
        <v>20844409</v>
      </c>
      <c r="BH27" s="635"/>
      <c r="BI27" s="635"/>
      <c r="BJ27" s="635"/>
      <c r="BK27" s="635"/>
      <c r="BL27" s="635"/>
      <c r="BM27" s="635"/>
      <c r="BN27" s="636"/>
      <c r="BO27" s="637">
        <v>100</v>
      </c>
      <c r="BP27" s="637"/>
      <c r="BQ27" s="637"/>
      <c r="BR27" s="637"/>
      <c r="BS27" s="643" t="s">
        <v>135</v>
      </c>
      <c r="BT27" s="635"/>
      <c r="BU27" s="635"/>
      <c r="BV27" s="635"/>
      <c r="BW27" s="635"/>
      <c r="BX27" s="635"/>
      <c r="BY27" s="635"/>
      <c r="BZ27" s="635"/>
      <c r="CA27" s="635"/>
      <c r="CB27" s="644"/>
      <c r="CD27" s="631" t="s">
        <v>298</v>
      </c>
      <c r="CE27" s="632"/>
      <c r="CF27" s="632"/>
      <c r="CG27" s="632"/>
      <c r="CH27" s="632"/>
      <c r="CI27" s="632"/>
      <c r="CJ27" s="632"/>
      <c r="CK27" s="632"/>
      <c r="CL27" s="632"/>
      <c r="CM27" s="632"/>
      <c r="CN27" s="632"/>
      <c r="CO27" s="632"/>
      <c r="CP27" s="632"/>
      <c r="CQ27" s="633"/>
      <c r="CR27" s="634">
        <v>9466512</v>
      </c>
      <c r="CS27" s="664"/>
      <c r="CT27" s="664"/>
      <c r="CU27" s="664"/>
      <c r="CV27" s="664"/>
      <c r="CW27" s="664"/>
      <c r="CX27" s="664"/>
      <c r="CY27" s="665"/>
      <c r="CZ27" s="639">
        <v>15.3</v>
      </c>
      <c r="DA27" s="662"/>
      <c r="DB27" s="662"/>
      <c r="DC27" s="666"/>
      <c r="DD27" s="643">
        <v>2684338</v>
      </c>
      <c r="DE27" s="664"/>
      <c r="DF27" s="664"/>
      <c r="DG27" s="664"/>
      <c r="DH27" s="664"/>
      <c r="DI27" s="664"/>
      <c r="DJ27" s="664"/>
      <c r="DK27" s="665"/>
      <c r="DL27" s="643">
        <v>2679093</v>
      </c>
      <c r="DM27" s="664"/>
      <c r="DN27" s="664"/>
      <c r="DO27" s="664"/>
      <c r="DP27" s="664"/>
      <c r="DQ27" s="664"/>
      <c r="DR27" s="664"/>
      <c r="DS27" s="664"/>
      <c r="DT27" s="664"/>
      <c r="DU27" s="664"/>
      <c r="DV27" s="665"/>
      <c r="DW27" s="639">
        <v>10</v>
      </c>
      <c r="DX27" s="662"/>
      <c r="DY27" s="662"/>
      <c r="DZ27" s="662"/>
      <c r="EA27" s="662"/>
      <c r="EB27" s="662"/>
      <c r="EC27" s="663"/>
    </row>
    <row r="28" spans="2:133" ht="11.25" customHeight="1">
      <c r="B28" s="631" t="s">
        <v>299</v>
      </c>
      <c r="C28" s="632"/>
      <c r="D28" s="632"/>
      <c r="E28" s="632"/>
      <c r="F28" s="632"/>
      <c r="G28" s="632"/>
      <c r="H28" s="632"/>
      <c r="I28" s="632"/>
      <c r="J28" s="632"/>
      <c r="K28" s="632"/>
      <c r="L28" s="632"/>
      <c r="M28" s="632"/>
      <c r="N28" s="632"/>
      <c r="O28" s="632"/>
      <c r="P28" s="632"/>
      <c r="Q28" s="633"/>
      <c r="R28" s="634">
        <v>300367</v>
      </c>
      <c r="S28" s="635"/>
      <c r="T28" s="635"/>
      <c r="U28" s="635"/>
      <c r="V28" s="635"/>
      <c r="W28" s="635"/>
      <c r="X28" s="635"/>
      <c r="Y28" s="636"/>
      <c r="Z28" s="637">
        <v>0.5</v>
      </c>
      <c r="AA28" s="637"/>
      <c r="AB28" s="637"/>
      <c r="AC28" s="637"/>
      <c r="AD28" s="638" t="s">
        <v>135</v>
      </c>
      <c r="AE28" s="638"/>
      <c r="AF28" s="638"/>
      <c r="AG28" s="638"/>
      <c r="AH28" s="638"/>
      <c r="AI28" s="638"/>
      <c r="AJ28" s="638"/>
      <c r="AK28" s="638"/>
      <c r="AL28" s="639" t="s">
        <v>135</v>
      </c>
      <c r="AM28" s="640"/>
      <c r="AN28" s="640"/>
      <c r="AO28" s="641"/>
      <c r="AP28" s="631"/>
      <c r="AQ28" s="632"/>
      <c r="AR28" s="632"/>
      <c r="AS28" s="632"/>
      <c r="AT28" s="632"/>
      <c r="AU28" s="632"/>
      <c r="AV28" s="632"/>
      <c r="AW28" s="632"/>
      <c r="AX28" s="632"/>
      <c r="AY28" s="632"/>
      <c r="AZ28" s="632"/>
      <c r="BA28" s="632"/>
      <c r="BB28" s="632"/>
      <c r="BC28" s="632"/>
      <c r="BD28" s="632"/>
      <c r="BE28" s="632"/>
      <c r="BF28" s="633"/>
      <c r="BG28" s="634"/>
      <c r="BH28" s="635"/>
      <c r="BI28" s="635"/>
      <c r="BJ28" s="635"/>
      <c r="BK28" s="635"/>
      <c r="BL28" s="635"/>
      <c r="BM28" s="635"/>
      <c r="BN28" s="636"/>
      <c r="BO28" s="637"/>
      <c r="BP28" s="637"/>
      <c r="BQ28" s="637"/>
      <c r="BR28" s="637"/>
      <c r="BS28" s="643"/>
      <c r="BT28" s="635"/>
      <c r="BU28" s="635"/>
      <c r="BV28" s="635"/>
      <c r="BW28" s="635"/>
      <c r="BX28" s="635"/>
      <c r="BY28" s="635"/>
      <c r="BZ28" s="635"/>
      <c r="CA28" s="635"/>
      <c r="CB28" s="644"/>
      <c r="CD28" s="631" t="s">
        <v>300</v>
      </c>
      <c r="CE28" s="632"/>
      <c r="CF28" s="632"/>
      <c r="CG28" s="632"/>
      <c r="CH28" s="632"/>
      <c r="CI28" s="632"/>
      <c r="CJ28" s="632"/>
      <c r="CK28" s="632"/>
      <c r="CL28" s="632"/>
      <c r="CM28" s="632"/>
      <c r="CN28" s="632"/>
      <c r="CO28" s="632"/>
      <c r="CP28" s="632"/>
      <c r="CQ28" s="633"/>
      <c r="CR28" s="634">
        <v>5228824</v>
      </c>
      <c r="CS28" s="635"/>
      <c r="CT28" s="635"/>
      <c r="CU28" s="635"/>
      <c r="CV28" s="635"/>
      <c r="CW28" s="635"/>
      <c r="CX28" s="635"/>
      <c r="CY28" s="636"/>
      <c r="CZ28" s="639">
        <v>8.4</v>
      </c>
      <c r="DA28" s="662"/>
      <c r="DB28" s="662"/>
      <c r="DC28" s="666"/>
      <c r="DD28" s="643">
        <v>5135896</v>
      </c>
      <c r="DE28" s="635"/>
      <c r="DF28" s="635"/>
      <c r="DG28" s="635"/>
      <c r="DH28" s="635"/>
      <c r="DI28" s="635"/>
      <c r="DJ28" s="635"/>
      <c r="DK28" s="636"/>
      <c r="DL28" s="643">
        <v>5135896</v>
      </c>
      <c r="DM28" s="635"/>
      <c r="DN28" s="635"/>
      <c r="DO28" s="635"/>
      <c r="DP28" s="635"/>
      <c r="DQ28" s="635"/>
      <c r="DR28" s="635"/>
      <c r="DS28" s="635"/>
      <c r="DT28" s="635"/>
      <c r="DU28" s="635"/>
      <c r="DV28" s="636"/>
      <c r="DW28" s="639">
        <v>19.100000000000001</v>
      </c>
      <c r="DX28" s="662"/>
      <c r="DY28" s="662"/>
      <c r="DZ28" s="662"/>
      <c r="EA28" s="662"/>
      <c r="EB28" s="662"/>
      <c r="EC28" s="663"/>
    </row>
    <row r="29" spans="2:133" ht="11.25" customHeight="1">
      <c r="B29" s="631" t="s">
        <v>301</v>
      </c>
      <c r="C29" s="632"/>
      <c r="D29" s="632"/>
      <c r="E29" s="632"/>
      <c r="F29" s="632"/>
      <c r="G29" s="632"/>
      <c r="H29" s="632"/>
      <c r="I29" s="632"/>
      <c r="J29" s="632"/>
      <c r="K29" s="632"/>
      <c r="L29" s="632"/>
      <c r="M29" s="632"/>
      <c r="N29" s="632"/>
      <c r="O29" s="632"/>
      <c r="P29" s="632"/>
      <c r="Q29" s="633"/>
      <c r="R29" s="634">
        <v>389961</v>
      </c>
      <c r="S29" s="635"/>
      <c r="T29" s="635"/>
      <c r="U29" s="635"/>
      <c r="V29" s="635"/>
      <c r="W29" s="635"/>
      <c r="X29" s="635"/>
      <c r="Y29" s="636"/>
      <c r="Z29" s="637">
        <v>0.6</v>
      </c>
      <c r="AA29" s="637"/>
      <c r="AB29" s="637"/>
      <c r="AC29" s="637"/>
      <c r="AD29" s="638" t="s">
        <v>135</v>
      </c>
      <c r="AE29" s="638"/>
      <c r="AF29" s="638"/>
      <c r="AG29" s="638"/>
      <c r="AH29" s="638"/>
      <c r="AI29" s="638"/>
      <c r="AJ29" s="638"/>
      <c r="AK29" s="638"/>
      <c r="AL29" s="639" t="s">
        <v>135</v>
      </c>
      <c r="AM29" s="640"/>
      <c r="AN29" s="640"/>
      <c r="AO29" s="641"/>
      <c r="AP29" s="652"/>
      <c r="AQ29" s="653"/>
      <c r="AR29" s="653"/>
      <c r="AS29" s="653"/>
      <c r="AT29" s="653"/>
      <c r="AU29" s="653"/>
      <c r="AV29" s="653"/>
      <c r="AW29" s="653"/>
      <c r="AX29" s="653"/>
      <c r="AY29" s="653"/>
      <c r="AZ29" s="653"/>
      <c r="BA29" s="653"/>
      <c r="BB29" s="653"/>
      <c r="BC29" s="653"/>
      <c r="BD29" s="653"/>
      <c r="BE29" s="653"/>
      <c r="BF29" s="654"/>
      <c r="BG29" s="634"/>
      <c r="BH29" s="635"/>
      <c r="BI29" s="635"/>
      <c r="BJ29" s="635"/>
      <c r="BK29" s="635"/>
      <c r="BL29" s="635"/>
      <c r="BM29" s="635"/>
      <c r="BN29" s="636"/>
      <c r="BO29" s="637"/>
      <c r="BP29" s="637"/>
      <c r="BQ29" s="637"/>
      <c r="BR29" s="637"/>
      <c r="BS29" s="638"/>
      <c r="BT29" s="638"/>
      <c r="BU29" s="638"/>
      <c r="BV29" s="638"/>
      <c r="BW29" s="638"/>
      <c r="BX29" s="638"/>
      <c r="BY29" s="638"/>
      <c r="BZ29" s="638"/>
      <c r="CA29" s="638"/>
      <c r="CB29" s="642"/>
      <c r="CD29" s="667" t="s">
        <v>302</v>
      </c>
      <c r="CE29" s="668"/>
      <c r="CF29" s="631" t="s">
        <v>303</v>
      </c>
      <c r="CG29" s="632"/>
      <c r="CH29" s="632"/>
      <c r="CI29" s="632"/>
      <c r="CJ29" s="632"/>
      <c r="CK29" s="632"/>
      <c r="CL29" s="632"/>
      <c r="CM29" s="632"/>
      <c r="CN29" s="632"/>
      <c r="CO29" s="632"/>
      <c r="CP29" s="632"/>
      <c r="CQ29" s="633"/>
      <c r="CR29" s="634">
        <v>5228672</v>
      </c>
      <c r="CS29" s="664"/>
      <c r="CT29" s="664"/>
      <c r="CU29" s="664"/>
      <c r="CV29" s="664"/>
      <c r="CW29" s="664"/>
      <c r="CX29" s="664"/>
      <c r="CY29" s="665"/>
      <c r="CZ29" s="639">
        <v>8.4</v>
      </c>
      <c r="DA29" s="662"/>
      <c r="DB29" s="662"/>
      <c r="DC29" s="666"/>
      <c r="DD29" s="643">
        <v>5135744</v>
      </c>
      <c r="DE29" s="664"/>
      <c r="DF29" s="664"/>
      <c r="DG29" s="664"/>
      <c r="DH29" s="664"/>
      <c r="DI29" s="664"/>
      <c r="DJ29" s="664"/>
      <c r="DK29" s="665"/>
      <c r="DL29" s="643">
        <v>5135744</v>
      </c>
      <c r="DM29" s="664"/>
      <c r="DN29" s="664"/>
      <c r="DO29" s="664"/>
      <c r="DP29" s="664"/>
      <c r="DQ29" s="664"/>
      <c r="DR29" s="664"/>
      <c r="DS29" s="664"/>
      <c r="DT29" s="664"/>
      <c r="DU29" s="664"/>
      <c r="DV29" s="665"/>
      <c r="DW29" s="639">
        <v>19.100000000000001</v>
      </c>
      <c r="DX29" s="662"/>
      <c r="DY29" s="662"/>
      <c r="DZ29" s="662"/>
      <c r="EA29" s="662"/>
      <c r="EB29" s="662"/>
      <c r="EC29" s="663"/>
    </row>
    <row r="30" spans="2:133" ht="11.25" customHeight="1">
      <c r="B30" s="631" t="s">
        <v>304</v>
      </c>
      <c r="C30" s="632"/>
      <c r="D30" s="632"/>
      <c r="E30" s="632"/>
      <c r="F30" s="632"/>
      <c r="G30" s="632"/>
      <c r="H30" s="632"/>
      <c r="I30" s="632"/>
      <c r="J30" s="632"/>
      <c r="K30" s="632"/>
      <c r="L30" s="632"/>
      <c r="M30" s="632"/>
      <c r="N30" s="632"/>
      <c r="O30" s="632"/>
      <c r="P30" s="632"/>
      <c r="Q30" s="633"/>
      <c r="R30" s="634">
        <v>190630</v>
      </c>
      <c r="S30" s="635"/>
      <c r="T30" s="635"/>
      <c r="U30" s="635"/>
      <c r="V30" s="635"/>
      <c r="W30" s="635"/>
      <c r="X30" s="635"/>
      <c r="Y30" s="636"/>
      <c r="Z30" s="637">
        <v>0.3</v>
      </c>
      <c r="AA30" s="637"/>
      <c r="AB30" s="637"/>
      <c r="AC30" s="637"/>
      <c r="AD30" s="638" t="s">
        <v>135</v>
      </c>
      <c r="AE30" s="638"/>
      <c r="AF30" s="638"/>
      <c r="AG30" s="638"/>
      <c r="AH30" s="638"/>
      <c r="AI30" s="638"/>
      <c r="AJ30" s="638"/>
      <c r="AK30" s="638"/>
      <c r="AL30" s="639" t="s">
        <v>135</v>
      </c>
      <c r="AM30" s="640"/>
      <c r="AN30" s="640"/>
      <c r="AO30" s="641"/>
      <c r="AP30" s="616" t="s">
        <v>220</v>
      </c>
      <c r="AQ30" s="617"/>
      <c r="AR30" s="617"/>
      <c r="AS30" s="617"/>
      <c r="AT30" s="617"/>
      <c r="AU30" s="617"/>
      <c r="AV30" s="617"/>
      <c r="AW30" s="617"/>
      <c r="AX30" s="617"/>
      <c r="AY30" s="617"/>
      <c r="AZ30" s="617"/>
      <c r="BA30" s="617"/>
      <c r="BB30" s="617"/>
      <c r="BC30" s="617"/>
      <c r="BD30" s="617"/>
      <c r="BE30" s="617"/>
      <c r="BF30" s="618"/>
      <c r="BG30" s="616" t="s">
        <v>305</v>
      </c>
      <c r="BH30" s="673"/>
      <c r="BI30" s="673"/>
      <c r="BJ30" s="673"/>
      <c r="BK30" s="673"/>
      <c r="BL30" s="673"/>
      <c r="BM30" s="673"/>
      <c r="BN30" s="673"/>
      <c r="BO30" s="673"/>
      <c r="BP30" s="673"/>
      <c r="BQ30" s="674"/>
      <c r="BR30" s="616" t="s">
        <v>306</v>
      </c>
      <c r="BS30" s="673"/>
      <c r="BT30" s="673"/>
      <c r="BU30" s="673"/>
      <c r="BV30" s="673"/>
      <c r="BW30" s="673"/>
      <c r="BX30" s="673"/>
      <c r="BY30" s="673"/>
      <c r="BZ30" s="673"/>
      <c r="CA30" s="673"/>
      <c r="CB30" s="674"/>
      <c r="CD30" s="669"/>
      <c r="CE30" s="670"/>
      <c r="CF30" s="631" t="s">
        <v>307</v>
      </c>
      <c r="CG30" s="632"/>
      <c r="CH30" s="632"/>
      <c r="CI30" s="632"/>
      <c r="CJ30" s="632"/>
      <c r="CK30" s="632"/>
      <c r="CL30" s="632"/>
      <c r="CM30" s="632"/>
      <c r="CN30" s="632"/>
      <c r="CO30" s="632"/>
      <c r="CP30" s="632"/>
      <c r="CQ30" s="633"/>
      <c r="CR30" s="634">
        <v>5002303</v>
      </c>
      <c r="CS30" s="635"/>
      <c r="CT30" s="635"/>
      <c r="CU30" s="635"/>
      <c r="CV30" s="635"/>
      <c r="CW30" s="635"/>
      <c r="CX30" s="635"/>
      <c r="CY30" s="636"/>
      <c r="CZ30" s="639">
        <v>8.1</v>
      </c>
      <c r="DA30" s="662"/>
      <c r="DB30" s="662"/>
      <c r="DC30" s="666"/>
      <c r="DD30" s="643">
        <v>4914186</v>
      </c>
      <c r="DE30" s="635"/>
      <c r="DF30" s="635"/>
      <c r="DG30" s="635"/>
      <c r="DH30" s="635"/>
      <c r="DI30" s="635"/>
      <c r="DJ30" s="635"/>
      <c r="DK30" s="636"/>
      <c r="DL30" s="643">
        <v>4914186</v>
      </c>
      <c r="DM30" s="635"/>
      <c r="DN30" s="635"/>
      <c r="DO30" s="635"/>
      <c r="DP30" s="635"/>
      <c r="DQ30" s="635"/>
      <c r="DR30" s="635"/>
      <c r="DS30" s="635"/>
      <c r="DT30" s="635"/>
      <c r="DU30" s="635"/>
      <c r="DV30" s="636"/>
      <c r="DW30" s="639">
        <v>18.3</v>
      </c>
      <c r="DX30" s="662"/>
      <c r="DY30" s="662"/>
      <c r="DZ30" s="662"/>
      <c r="EA30" s="662"/>
      <c r="EB30" s="662"/>
      <c r="EC30" s="663"/>
    </row>
    <row r="31" spans="2:133" ht="11.25" customHeight="1">
      <c r="B31" s="631" t="s">
        <v>308</v>
      </c>
      <c r="C31" s="632"/>
      <c r="D31" s="632"/>
      <c r="E31" s="632"/>
      <c r="F31" s="632"/>
      <c r="G31" s="632"/>
      <c r="H31" s="632"/>
      <c r="I31" s="632"/>
      <c r="J31" s="632"/>
      <c r="K31" s="632"/>
      <c r="L31" s="632"/>
      <c r="M31" s="632"/>
      <c r="N31" s="632"/>
      <c r="O31" s="632"/>
      <c r="P31" s="632"/>
      <c r="Q31" s="633"/>
      <c r="R31" s="634">
        <v>19859072</v>
      </c>
      <c r="S31" s="635"/>
      <c r="T31" s="635"/>
      <c r="U31" s="635"/>
      <c r="V31" s="635"/>
      <c r="W31" s="635"/>
      <c r="X31" s="635"/>
      <c r="Y31" s="636"/>
      <c r="Z31" s="637">
        <v>31.2</v>
      </c>
      <c r="AA31" s="637"/>
      <c r="AB31" s="637"/>
      <c r="AC31" s="637"/>
      <c r="AD31" s="638" t="s">
        <v>237</v>
      </c>
      <c r="AE31" s="638"/>
      <c r="AF31" s="638"/>
      <c r="AG31" s="638"/>
      <c r="AH31" s="638"/>
      <c r="AI31" s="638"/>
      <c r="AJ31" s="638"/>
      <c r="AK31" s="638"/>
      <c r="AL31" s="639" t="s">
        <v>237</v>
      </c>
      <c r="AM31" s="640"/>
      <c r="AN31" s="640"/>
      <c r="AO31" s="641"/>
      <c r="AP31" s="677" t="s">
        <v>309</v>
      </c>
      <c r="AQ31" s="678"/>
      <c r="AR31" s="678"/>
      <c r="AS31" s="678"/>
      <c r="AT31" s="683" t="s">
        <v>310</v>
      </c>
      <c r="AU31" s="219"/>
      <c r="AV31" s="219"/>
      <c r="AW31" s="219"/>
      <c r="AX31" s="620" t="s">
        <v>185</v>
      </c>
      <c r="AY31" s="621"/>
      <c r="AZ31" s="621"/>
      <c r="BA31" s="621"/>
      <c r="BB31" s="621"/>
      <c r="BC31" s="621"/>
      <c r="BD31" s="621"/>
      <c r="BE31" s="621"/>
      <c r="BF31" s="622"/>
      <c r="BG31" s="690">
        <v>98.3</v>
      </c>
      <c r="BH31" s="675"/>
      <c r="BI31" s="675"/>
      <c r="BJ31" s="675"/>
      <c r="BK31" s="675"/>
      <c r="BL31" s="675"/>
      <c r="BM31" s="629">
        <v>96.6</v>
      </c>
      <c r="BN31" s="675"/>
      <c r="BO31" s="675"/>
      <c r="BP31" s="675"/>
      <c r="BQ31" s="676"/>
      <c r="BR31" s="690">
        <v>99.3</v>
      </c>
      <c r="BS31" s="675"/>
      <c r="BT31" s="675"/>
      <c r="BU31" s="675"/>
      <c r="BV31" s="675"/>
      <c r="BW31" s="675"/>
      <c r="BX31" s="629">
        <v>97.5</v>
      </c>
      <c r="BY31" s="675"/>
      <c r="BZ31" s="675"/>
      <c r="CA31" s="675"/>
      <c r="CB31" s="676"/>
      <c r="CD31" s="669"/>
      <c r="CE31" s="670"/>
      <c r="CF31" s="631" t="s">
        <v>311</v>
      </c>
      <c r="CG31" s="632"/>
      <c r="CH31" s="632"/>
      <c r="CI31" s="632"/>
      <c r="CJ31" s="632"/>
      <c r="CK31" s="632"/>
      <c r="CL31" s="632"/>
      <c r="CM31" s="632"/>
      <c r="CN31" s="632"/>
      <c r="CO31" s="632"/>
      <c r="CP31" s="632"/>
      <c r="CQ31" s="633"/>
      <c r="CR31" s="634">
        <v>226369</v>
      </c>
      <c r="CS31" s="664"/>
      <c r="CT31" s="664"/>
      <c r="CU31" s="664"/>
      <c r="CV31" s="664"/>
      <c r="CW31" s="664"/>
      <c r="CX31" s="664"/>
      <c r="CY31" s="665"/>
      <c r="CZ31" s="639">
        <v>0.4</v>
      </c>
      <c r="DA31" s="662"/>
      <c r="DB31" s="662"/>
      <c r="DC31" s="666"/>
      <c r="DD31" s="643">
        <v>221558</v>
      </c>
      <c r="DE31" s="664"/>
      <c r="DF31" s="664"/>
      <c r="DG31" s="664"/>
      <c r="DH31" s="664"/>
      <c r="DI31" s="664"/>
      <c r="DJ31" s="664"/>
      <c r="DK31" s="665"/>
      <c r="DL31" s="643">
        <v>221558</v>
      </c>
      <c r="DM31" s="664"/>
      <c r="DN31" s="664"/>
      <c r="DO31" s="664"/>
      <c r="DP31" s="664"/>
      <c r="DQ31" s="664"/>
      <c r="DR31" s="664"/>
      <c r="DS31" s="664"/>
      <c r="DT31" s="664"/>
      <c r="DU31" s="664"/>
      <c r="DV31" s="665"/>
      <c r="DW31" s="639">
        <v>0.8</v>
      </c>
      <c r="DX31" s="662"/>
      <c r="DY31" s="662"/>
      <c r="DZ31" s="662"/>
      <c r="EA31" s="662"/>
      <c r="EB31" s="662"/>
      <c r="EC31" s="663"/>
    </row>
    <row r="32" spans="2:133" ht="11.25" customHeight="1">
      <c r="B32" s="686" t="s">
        <v>312</v>
      </c>
      <c r="C32" s="687"/>
      <c r="D32" s="687"/>
      <c r="E32" s="687"/>
      <c r="F32" s="687"/>
      <c r="G32" s="687"/>
      <c r="H32" s="687"/>
      <c r="I32" s="687"/>
      <c r="J32" s="687"/>
      <c r="K32" s="687"/>
      <c r="L32" s="687"/>
      <c r="M32" s="687"/>
      <c r="N32" s="687"/>
      <c r="O32" s="687"/>
      <c r="P32" s="687"/>
      <c r="Q32" s="688"/>
      <c r="R32" s="634" t="s">
        <v>237</v>
      </c>
      <c r="S32" s="635"/>
      <c r="T32" s="635"/>
      <c r="U32" s="635"/>
      <c r="V32" s="635"/>
      <c r="W32" s="635"/>
      <c r="X32" s="635"/>
      <c r="Y32" s="636"/>
      <c r="Z32" s="637" t="s">
        <v>237</v>
      </c>
      <c r="AA32" s="637"/>
      <c r="AB32" s="637"/>
      <c r="AC32" s="637"/>
      <c r="AD32" s="638" t="s">
        <v>135</v>
      </c>
      <c r="AE32" s="638"/>
      <c r="AF32" s="638"/>
      <c r="AG32" s="638"/>
      <c r="AH32" s="638"/>
      <c r="AI32" s="638"/>
      <c r="AJ32" s="638"/>
      <c r="AK32" s="638"/>
      <c r="AL32" s="639" t="s">
        <v>135</v>
      </c>
      <c r="AM32" s="640"/>
      <c r="AN32" s="640"/>
      <c r="AO32" s="641"/>
      <c r="AP32" s="679"/>
      <c r="AQ32" s="680"/>
      <c r="AR32" s="680"/>
      <c r="AS32" s="680"/>
      <c r="AT32" s="684"/>
      <c r="AU32" s="215" t="s">
        <v>313</v>
      </c>
      <c r="AX32" s="631" t="s">
        <v>314</v>
      </c>
      <c r="AY32" s="632"/>
      <c r="AZ32" s="632"/>
      <c r="BA32" s="632"/>
      <c r="BB32" s="632"/>
      <c r="BC32" s="632"/>
      <c r="BD32" s="632"/>
      <c r="BE32" s="632"/>
      <c r="BF32" s="633"/>
      <c r="BG32" s="691">
        <v>98.1</v>
      </c>
      <c r="BH32" s="664"/>
      <c r="BI32" s="664"/>
      <c r="BJ32" s="664"/>
      <c r="BK32" s="664"/>
      <c r="BL32" s="664"/>
      <c r="BM32" s="640">
        <v>96.3</v>
      </c>
      <c r="BN32" s="664"/>
      <c r="BO32" s="664"/>
      <c r="BP32" s="664"/>
      <c r="BQ32" s="689"/>
      <c r="BR32" s="691">
        <v>99.1</v>
      </c>
      <c r="BS32" s="664"/>
      <c r="BT32" s="664"/>
      <c r="BU32" s="664"/>
      <c r="BV32" s="664"/>
      <c r="BW32" s="664"/>
      <c r="BX32" s="640">
        <v>97.2</v>
      </c>
      <c r="BY32" s="664"/>
      <c r="BZ32" s="664"/>
      <c r="CA32" s="664"/>
      <c r="CB32" s="689"/>
      <c r="CD32" s="671"/>
      <c r="CE32" s="672"/>
      <c r="CF32" s="631" t="s">
        <v>315</v>
      </c>
      <c r="CG32" s="632"/>
      <c r="CH32" s="632"/>
      <c r="CI32" s="632"/>
      <c r="CJ32" s="632"/>
      <c r="CK32" s="632"/>
      <c r="CL32" s="632"/>
      <c r="CM32" s="632"/>
      <c r="CN32" s="632"/>
      <c r="CO32" s="632"/>
      <c r="CP32" s="632"/>
      <c r="CQ32" s="633"/>
      <c r="CR32" s="634">
        <v>152</v>
      </c>
      <c r="CS32" s="635"/>
      <c r="CT32" s="635"/>
      <c r="CU32" s="635"/>
      <c r="CV32" s="635"/>
      <c r="CW32" s="635"/>
      <c r="CX32" s="635"/>
      <c r="CY32" s="636"/>
      <c r="CZ32" s="639">
        <v>0</v>
      </c>
      <c r="DA32" s="662"/>
      <c r="DB32" s="662"/>
      <c r="DC32" s="666"/>
      <c r="DD32" s="643">
        <v>152</v>
      </c>
      <c r="DE32" s="635"/>
      <c r="DF32" s="635"/>
      <c r="DG32" s="635"/>
      <c r="DH32" s="635"/>
      <c r="DI32" s="635"/>
      <c r="DJ32" s="635"/>
      <c r="DK32" s="636"/>
      <c r="DL32" s="643">
        <v>152</v>
      </c>
      <c r="DM32" s="635"/>
      <c r="DN32" s="635"/>
      <c r="DO32" s="635"/>
      <c r="DP32" s="635"/>
      <c r="DQ32" s="635"/>
      <c r="DR32" s="635"/>
      <c r="DS32" s="635"/>
      <c r="DT32" s="635"/>
      <c r="DU32" s="635"/>
      <c r="DV32" s="636"/>
      <c r="DW32" s="639">
        <v>0</v>
      </c>
      <c r="DX32" s="662"/>
      <c r="DY32" s="662"/>
      <c r="DZ32" s="662"/>
      <c r="EA32" s="662"/>
      <c r="EB32" s="662"/>
      <c r="EC32" s="663"/>
    </row>
    <row r="33" spans="2:133" ht="11.25" customHeight="1">
      <c r="B33" s="631" t="s">
        <v>316</v>
      </c>
      <c r="C33" s="632"/>
      <c r="D33" s="632"/>
      <c r="E33" s="632"/>
      <c r="F33" s="632"/>
      <c r="G33" s="632"/>
      <c r="H33" s="632"/>
      <c r="I33" s="632"/>
      <c r="J33" s="632"/>
      <c r="K33" s="632"/>
      <c r="L33" s="632"/>
      <c r="M33" s="632"/>
      <c r="N33" s="632"/>
      <c r="O33" s="632"/>
      <c r="P33" s="632"/>
      <c r="Q33" s="633"/>
      <c r="R33" s="634">
        <v>3761801</v>
      </c>
      <c r="S33" s="635"/>
      <c r="T33" s="635"/>
      <c r="U33" s="635"/>
      <c r="V33" s="635"/>
      <c r="W33" s="635"/>
      <c r="X33" s="635"/>
      <c r="Y33" s="636"/>
      <c r="Z33" s="637">
        <v>5.9</v>
      </c>
      <c r="AA33" s="637"/>
      <c r="AB33" s="637"/>
      <c r="AC33" s="637"/>
      <c r="AD33" s="638" t="s">
        <v>135</v>
      </c>
      <c r="AE33" s="638"/>
      <c r="AF33" s="638"/>
      <c r="AG33" s="638"/>
      <c r="AH33" s="638"/>
      <c r="AI33" s="638"/>
      <c r="AJ33" s="638"/>
      <c r="AK33" s="638"/>
      <c r="AL33" s="639" t="s">
        <v>135</v>
      </c>
      <c r="AM33" s="640"/>
      <c r="AN33" s="640"/>
      <c r="AO33" s="641"/>
      <c r="AP33" s="681"/>
      <c r="AQ33" s="682"/>
      <c r="AR33" s="682"/>
      <c r="AS33" s="682"/>
      <c r="AT33" s="685"/>
      <c r="AU33" s="220"/>
      <c r="AV33" s="220"/>
      <c r="AW33" s="220"/>
      <c r="AX33" s="652" t="s">
        <v>317</v>
      </c>
      <c r="AY33" s="653"/>
      <c r="AZ33" s="653"/>
      <c r="BA33" s="653"/>
      <c r="BB33" s="653"/>
      <c r="BC33" s="653"/>
      <c r="BD33" s="653"/>
      <c r="BE33" s="653"/>
      <c r="BF33" s="654"/>
      <c r="BG33" s="692">
        <v>98.3</v>
      </c>
      <c r="BH33" s="693"/>
      <c r="BI33" s="693"/>
      <c r="BJ33" s="693"/>
      <c r="BK33" s="693"/>
      <c r="BL33" s="693"/>
      <c r="BM33" s="694">
        <v>96.5</v>
      </c>
      <c r="BN33" s="693"/>
      <c r="BO33" s="693"/>
      <c r="BP33" s="693"/>
      <c r="BQ33" s="695"/>
      <c r="BR33" s="692">
        <v>99.5</v>
      </c>
      <c r="BS33" s="693"/>
      <c r="BT33" s="693"/>
      <c r="BU33" s="693"/>
      <c r="BV33" s="693"/>
      <c r="BW33" s="693"/>
      <c r="BX33" s="694">
        <v>97.7</v>
      </c>
      <c r="BY33" s="693"/>
      <c r="BZ33" s="693"/>
      <c r="CA33" s="693"/>
      <c r="CB33" s="695"/>
      <c r="CD33" s="631" t="s">
        <v>318</v>
      </c>
      <c r="CE33" s="632"/>
      <c r="CF33" s="632"/>
      <c r="CG33" s="632"/>
      <c r="CH33" s="632"/>
      <c r="CI33" s="632"/>
      <c r="CJ33" s="632"/>
      <c r="CK33" s="632"/>
      <c r="CL33" s="632"/>
      <c r="CM33" s="632"/>
      <c r="CN33" s="632"/>
      <c r="CO33" s="632"/>
      <c r="CP33" s="632"/>
      <c r="CQ33" s="633"/>
      <c r="CR33" s="634">
        <v>32577844</v>
      </c>
      <c r="CS33" s="664"/>
      <c r="CT33" s="664"/>
      <c r="CU33" s="664"/>
      <c r="CV33" s="664"/>
      <c r="CW33" s="664"/>
      <c r="CX33" s="664"/>
      <c r="CY33" s="665"/>
      <c r="CZ33" s="639">
        <v>52.6</v>
      </c>
      <c r="DA33" s="662"/>
      <c r="DB33" s="662"/>
      <c r="DC33" s="666"/>
      <c r="DD33" s="643">
        <v>14273354</v>
      </c>
      <c r="DE33" s="664"/>
      <c r="DF33" s="664"/>
      <c r="DG33" s="664"/>
      <c r="DH33" s="664"/>
      <c r="DI33" s="664"/>
      <c r="DJ33" s="664"/>
      <c r="DK33" s="665"/>
      <c r="DL33" s="643">
        <v>10410223</v>
      </c>
      <c r="DM33" s="664"/>
      <c r="DN33" s="664"/>
      <c r="DO33" s="664"/>
      <c r="DP33" s="664"/>
      <c r="DQ33" s="664"/>
      <c r="DR33" s="664"/>
      <c r="DS33" s="664"/>
      <c r="DT33" s="664"/>
      <c r="DU33" s="664"/>
      <c r="DV33" s="665"/>
      <c r="DW33" s="639">
        <v>38.700000000000003</v>
      </c>
      <c r="DX33" s="662"/>
      <c r="DY33" s="662"/>
      <c r="DZ33" s="662"/>
      <c r="EA33" s="662"/>
      <c r="EB33" s="662"/>
      <c r="EC33" s="663"/>
    </row>
    <row r="34" spans="2:133" ht="11.25" customHeight="1">
      <c r="B34" s="631" t="s">
        <v>319</v>
      </c>
      <c r="C34" s="632"/>
      <c r="D34" s="632"/>
      <c r="E34" s="632"/>
      <c r="F34" s="632"/>
      <c r="G34" s="632"/>
      <c r="H34" s="632"/>
      <c r="I34" s="632"/>
      <c r="J34" s="632"/>
      <c r="K34" s="632"/>
      <c r="L34" s="632"/>
      <c r="M34" s="632"/>
      <c r="N34" s="632"/>
      <c r="O34" s="632"/>
      <c r="P34" s="632"/>
      <c r="Q34" s="633"/>
      <c r="R34" s="634">
        <v>77928</v>
      </c>
      <c r="S34" s="635"/>
      <c r="T34" s="635"/>
      <c r="U34" s="635"/>
      <c r="V34" s="635"/>
      <c r="W34" s="635"/>
      <c r="X34" s="635"/>
      <c r="Y34" s="636"/>
      <c r="Z34" s="637">
        <v>0.1</v>
      </c>
      <c r="AA34" s="637"/>
      <c r="AB34" s="637"/>
      <c r="AC34" s="637"/>
      <c r="AD34" s="638" t="s">
        <v>135</v>
      </c>
      <c r="AE34" s="638"/>
      <c r="AF34" s="638"/>
      <c r="AG34" s="638"/>
      <c r="AH34" s="638"/>
      <c r="AI34" s="638"/>
      <c r="AJ34" s="638"/>
      <c r="AK34" s="638"/>
      <c r="AL34" s="639" t="s">
        <v>135</v>
      </c>
      <c r="AM34" s="640"/>
      <c r="AN34" s="640"/>
      <c r="AO34" s="641"/>
      <c r="AP34" s="221"/>
      <c r="AQ34" s="222"/>
      <c r="AS34" s="219"/>
      <c r="AT34" s="219"/>
      <c r="AU34" s="219"/>
      <c r="AV34" s="219"/>
      <c r="AW34" s="219"/>
      <c r="AX34" s="219"/>
      <c r="AY34" s="219"/>
      <c r="AZ34" s="219"/>
      <c r="BA34" s="219"/>
      <c r="BB34" s="219"/>
      <c r="BC34" s="219"/>
      <c r="BD34" s="219"/>
      <c r="BE34" s="219"/>
      <c r="BF34" s="219"/>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D34" s="631" t="s">
        <v>320</v>
      </c>
      <c r="CE34" s="632"/>
      <c r="CF34" s="632"/>
      <c r="CG34" s="632"/>
      <c r="CH34" s="632"/>
      <c r="CI34" s="632"/>
      <c r="CJ34" s="632"/>
      <c r="CK34" s="632"/>
      <c r="CL34" s="632"/>
      <c r="CM34" s="632"/>
      <c r="CN34" s="632"/>
      <c r="CO34" s="632"/>
      <c r="CP34" s="632"/>
      <c r="CQ34" s="633"/>
      <c r="CR34" s="634">
        <v>8081472</v>
      </c>
      <c r="CS34" s="635"/>
      <c r="CT34" s="635"/>
      <c r="CU34" s="635"/>
      <c r="CV34" s="635"/>
      <c r="CW34" s="635"/>
      <c r="CX34" s="635"/>
      <c r="CY34" s="636"/>
      <c r="CZ34" s="639">
        <v>13.1</v>
      </c>
      <c r="DA34" s="662"/>
      <c r="DB34" s="662"/>
      <c r="DC34" s="666"/>
      <c r="DD34" s="643">
        <v>5318279</v>
      </c>
      <c r="DE34" s="635"/>
      <c r="DF34" s="635"/>
      <c r="DG34" s="635"/>
      <c r="DH34" s="635"/>
      <c r="DI34" s="635"/>
      <c r="DJ34" s="635"/>
      <c r="DK34" s="636"/>
      <c r="DL34" s="643">
        <v>4436168</v>
      </c>
      <c r="DM34" s="635"/>
      <c r="DN34" s="635"/>
      <c r="DO34" s="635"/>
      <c r="DP34" s="635"/>
      <c r="DQ34" s="635"/>
      <c r="DR34" s="635"/>
      <c r="DS34" s="635"/>
      <c r="DT34" s="635"/>
      <c r="DU34" s="635"/>
      <c r="DV34" s="636"/>
      <c r="DW34" s="639">
        <v>16.5</v>
      </c>
      <c r="DX34" s="662"/>
      <c r="DY34" s="662"/>
      <c r="DZ34" s="662"/>
      <c r="EA34" s="662"/>
      <c r="EB34" s="662"/>
      <c r="EC34" s="663"/>
    </row>
    <row r="35" spans="2:133" ht="11.25" customHeight="1">
      <c r="B35" s="631" t="s">
        <v>321</v>
      </c>
      <c r="C35" s="632"/>
      <c r="D35" s="632"/>
      <c r="E35" s="632"/>
      <c r="F35" s="632"/>
      <c r="G35" s="632"/>
      <c r="H35" s="632"/>
      <c r="I35" s="632"/>
      <c r="J35" s="632"/>
      <c r="K35" s="632"/>
      <c r="L35" s="632"/>
      <c r="M35" s="632"/>
      <c r="N35" s="632"/>
      <c r="O35" s="632"/>
      <c r="P35" s="632"/>
      <c r="Q35" s="633"/>
      <c r="R35" s="634">
        <v>1023026</v>
      </c>
      <c r="S35" s="635"/>
      <c r="T35" s="635"/>
      <c r="U35" s="635"/>
      <c r="V35" s="635"/>
      <c r="W35" s="635"/>
      <c r="X35" s="635"/>
      <c r="Y35" s="636"/>
      <c r="Z35" s="637">
        <v>1.6</v>
      </c>
      <c r="AA35" s="637"/>
      <c r="AB35" s="637"/>
      <c r="AC35" s="637"/>
      <c r="AD35" s="638" t="s">
        <v>135</v>
      </c>
      <c r="AE35" s="638"/>
      <c r="AF35" s="638"/>
      <c r="AG35" s="638"/>
      <c r="AH35" s="638"/>
      <c r="AI35" s="638"/>
      <c r="AJ35" s="638"/>
      <c r="AK35" s="638"/>
      <c r="AL35" s="639" t="s">
        <v>237</v>
      </c>
      <c r="AM35" s="640"/>
      <c r="AN35" s="640"/>
      <c r="AO35" s="641"/>
      <c r="AP35" s="223"/>
      <c r="AQ35" s="616" t="s">
        <v>322</v>
      </c>
      <c r="AR35" s="617"/>
      <c r="AS35" s="617"/>
      <c r="AT35" s="617"/>
      <c r="AU35" s="617"/>
      <c r="AV35" s="617"/>
      <c r="AW35" s="617"/>
      <c r="AX35" s="617"/>
      <c r="AY35" s="617"/>
      <c r="AZ35" s="617"/>
      <c r="BA35" s="617"/>
      <c r="BB35" s="617"/>
      <c r="BC35" s="617"/>
      <c r="BD35" s="617"/>
      <c r="BE35" s="617"/>
      <c r="BF35" s="618"/>
      <c r="BG35" s="616" t="s">
        <v>323</v>
      </c>
      <c r="BH35" s="617"/>
      <c r="BI35" s="617"/>
      <c r="BJ35" s="617"/>
      <c r="BK35" s="617"/>
      <c r="BL35" s="617"/>
      <c r="BM35" s="617"/>
      <c r="BN35" s="617"/>
      <c r="BO35" s="617"/>
      <c r="BP35" s="617"/>
      <c r="BQ35" s="617"/>
      <c r="BR35" s="617"/>
      <c r="BS35" s="617"/>
      <c r="BT35" s="617"/>
      <c r="BU35" s="617"/>
      <c r="BV35" s="617"/>
      <c r="BW35" s="617"/>
      <c r="BX35" s="617"/>
      <c r="BY35" s="617"/>
      <c r="BZ35" s="617"/>
      <c r="CA35" s="617"/>
      <c r="CB35" s="618"/>
      <c r="CD35" s="631" t="s">
        <v>324</v>
      </c>
      <c r="CE35" s="632"/>
      <c r="CF35" s="632"/>
      <c r="CG35" s="632"/>
      <c r="CH35" s="632"/>
      <c r="CI35" s="632"/>
      <c r="CJ35" s="632"/>
      <c r="CK35" s="632"/>
      <c r="CL35" s="632"/>
      <c r="CM35" s="632"/>
      <c r="CN35" s="632"/>
      <c r="CO35" s="632"/>
      <c r="CP35" s="632"/>
      <c r="CQ35" s="633"/>
      <c r="CR35" s="634">
        <v>440677</v>
      </c>
      <c r="CS35" s="664"/>
      <c r="CT35" s="664"/>
      <c r="CU35" s="664"/>
      <c r="CV35" s="664"/>
      <c r="CW35" s="664"/>
      <c r="CX35" s="664"/>
      <c r="CY35" s="665"/>
      <c r="CZ35" s="639">
        <v>0.7</v>
      </c>
      <c r="DA35" s="662"/>
      <c r="DB35" s="662"/>
      <c r="DC35" s="666"/>
      <c r="DD35" s="643">
        <v>409914</v>
      </c>
      <c r="DE35" s="664"/>
      <c r="DF35" s="664"/>
      <c r="DG35" s="664"/>
      <c r="DH35" s="664"/>
      <c r="DI35" s="664"/>
      <c r="DJ35" s="664"/>
      <c r="DK35" s="665"/>
      <c r="DL35" s="643">
        <v>388740</v>
      </c>
      <c r="DM35" s="664"/>
      <c r="DN35" s="664"/>
      <c r="DO35" s="664"/>
      <c r="DP35" s="664"/>
      <c r="DQ35" s="664"/>
      <c r="DR35" s="664"/>
      <c r="DS35" s="664"/>
      <c r="DT35" s="664"/>
      <c r="DU35" s="664"/>
      <c r="DV35" s="665"/>
      <c r="DW35" s="639">
        <v>1.4</v>
      </c>
      <c r="DX35" s="662"/>
      <c r="DY35" s="662"/>
      <c r="DZ35" s="662"/>
      <c r="EA35" s="662"/>
      <c r="EB35" s="662"/>
      <c r="EC35" s="663"/>
    </row>
    <row r="36" spans="2:133" ht="11.25" customHeight="1">
      <c r="B36" s="631" t="s">
        <v>325</v>
      </c>
      <c r="C36" s="632"/>
      <c r="D36" s="632"/>
      <c r="E36" s="632"/>
      <c r="F36" s="632"/>
      <c r="G36" s="632"/>
      <c r="H36" s="632"/>
      <c r="I36" s="632"/>
      <c r="J36" s="632"/>
      <c r="K36" s="632"/>
      <c r="L36" s="632"/>
      <c r="M36" s="632"/>
      <c r="N36" s="632"/>
      <c r="O36" s="632"/>
      <c r="P36" s="632"/>
      <c r="Q36" s="633"/>
      <c r="R36" s="634">
        <v>1139703</v>
      </c>
      <c r="S36" s="635"/>
      <c r="T36" s="635"/>
      <c r="U36" s="635"/>
      <c r="V36" s="635"/>
      <c r="W36" s="635"/>
      <c r="X36" s="635"/>
      <c r="Y36" s="636"/>
      <c r="Z36" s="637">
        <v>1.8</v>
      </c>
      <c r="AA36" s="637"/>
      <c r="AB36" s="637"/>
      <c r="AC36" s="637"/>
      <c r="AD36" s="638" t="s">
        <v>135</v>
      </c>
      <c r="AE36" s="638"/>
      <c r="AF36" s="638"/>
      <c r="AG36" s="638"/>
      <c r="AH36" s="638"/>
      <c r="AI36" s="638"/>
      <c r="AJ36" s="638"/>
      <c r="AK36" s="638"/>
      <c r="AL36" s="639" t="s">
        <v>237</v>
      </c>
      <c r="AM36" s="640"/>
      <c r="AN36" s="640"/>
      <c r="AO36" s="641"/>
      <c r="AP36" s="223"/>
      <c r="AQ36" s="696" t="s">
        <v>326</v>
      </c>
      <c r="AR36" s="697"/>
      <c r="AS36" s="697"/>
      <c r="AT36" s="697"/>
      <c r="AU36" s="697"/>
      <c r="AV36" s="697"/>
      <c r="AW36" s="697"/>
      <c r="AX36" s="697"/>
      <c r="AY36" s="698"/>
      <c r="AZ36" s="623">
        <v>6220890</v>
      </c>
      <c r="BA36" s="624"/>
      <c r="BB36" s="624"/>
      <c r="BC36" s="624"/>
      <c r="BD36" s="624"/>
      <c r="BE36" s="624"/>
      <c r="BF36" s="699"/>
      <c r="BG36" s="620" t="s">
        <v>327</v>
      </c>
      <c r="BH36" s="621"/>
      <c r="BI36" s="621"/>
      <c r="BJ36" s="621"/>
      <c r="BK36" s="621"/>
      <c r="BL36" s="621"/>
      <c r="BM36" s="621"/>
      <c r="BN36" s="621"/>
      <c r="BO36" s="621"/>
      <c r="BP36" s="621"/>
      <c r="BQ36" s="621"/>
      <c r="BR36" s="621"/>
      <c r="BS36" s="621"/>
      <c r="BT36" s="621"/>
      <c r="BU36" s="622"/>
      <c r="BV36" s="623">
        <v>264879</v>
      </c>
      <c r="BW36" s="624"/>
      <c r="BX36" s="624"/>
      <c r="BY36" s="624"/>
      <c r="BZ36" s="624"/>
      <c r="CA36" s="624"/>
      <c r="CB36" s="699"/>
      <c r="CD36" s="631" t="s">
        <v>328</v>
      </c>
      <c r="CE36" s="632"/>
      <c r="CF36" s="632"/>
      <c r="CG36" s="632"/>
      <c r="CH36" s="632"/>
      <c r="CI36" s="632"/>
      <c r="CJ36" s="632"/>
      <c r="CK36" s="632"/>
      <c r="CL36" s="632"/>
      <c r="CM36" s="632"/>
      <c r="CN36" s="632"/>
      <c r="CO36" s="632"/>
      <c r="CP36" s="632"/>
      <c r="CQ36" s="633"/>
      <c r="CR36" s="634">
        <v>18627222</v>
      </c>
      <c r="CS36" s="635"/>
      <c r="CT36" s="635"/>
      <c r="CU36" s="635"/>
      <c r="CV36" s="635"/>
      <c r="CW36" s="635"/>
      <c r="CX36" s="635"/>
      <c r="CY36" s="636"/>
      <c r="CZ36" s="639">
        <v>30.1</v>
      </c>
      <c r="DA36" s="662"/>
      <c r="DB36" s="662"/>
      <c r="DC36" s="666"/>
      <c r="DD36" s="643">
        <v>5306986</v>
      </c>
      <c r="DE36" s="635"/>
      <c r="DF36" s="635"/>
      <c r="DG36" s="635"/>
      <c r="DH36" s="635"/>
      <c r="DI36" s="635"/>
      <c r="DJ36" s="635"/>
      <c r="DK36" s="636"/>
      <c r="DL36" s="643">
        <v>2854860</v>
      </c>
      <c r="DM36" s="635"/>
      <c r="DN36" s="635"/>
      <c r="DO36" s="635"/>
      <c r="DP36" s="635"/>
      <c r="DQ36" s="635"/>
      <c r="DR36" s="635"/>
      <c r="DS36" s="635"/>
      <c r="DT36" s="635"/>
      <c r="DU36" s="635"/>
      <c r="DV36" s="636"/>
      <c r="DW36" s="639">
        <v>10.6</v>
      </c>
      <c r="DX36" s="662"/>
      <c r="DY36" s="662"/>
      <c r="DZ36" s="662"/>
      <c r="EA36" s="662"/>
      <c r="EB36" s="662"/>
      <c r="EC36" s="663"/>
    </row>
    <row r="37" spans="2:133" ht="11.25" customHeight="1">
      <c r="B37" s="631" t="s">
        <v>329</v>
      </c>
      <c r="C37" s="632"/>
      <c r="D37" s="632"/>
      <c r="E37" s="632"/>
      <c r="F37" s="632"/>
      <c r="G37" s="632"/>
      <c r="H37" s="632"/>
      <c r="I37" s="632"/>
      <c r="J37" s="632"/>
      <c r="K37" s="632"/>
      <c r="L37" s="632"/>
      <c r="M37" s="632"/>
      <c r="N37" s="632"/>
      <c r="O37" s="632"/>
      <c r="P37" s="632"/>
      <c r="Q37" s="633"/>
      <c r="R37" s="634">
        <v>1634639</v>
      </c>
      <c r="S37" s="635"/>
      <c r="T37" s="635"/>
      <c r="U37" s="635"/>
      <c r="V37" s="635"/>
      <c r="W37" s="635"/>
      <c r="X37" s="635"/>
      <c r="Y37" s="636"/>
      <c r="Z37" s="637">
        <v>2.6</v>
      </c>
      <c r="AA37" s="637"/>
      <c r="AB37" s="637"/>
      <c r="AC37" s="637"/>
      <c r="AD37" s="638" t="s">
        <v>237</v>
      </c>
      <c r="AE37" s="638"/>
      <c r="AF37" s="638"/>
      <c r="AG37" s="638"/>
      <c r="AH37" s="638"/>
      <c r="AI37" s="638"/>
      <c r="AJ37" s="638"/>
      <c r="AK37" s="638"/>
      <c r="AL37" s="639" t="s">
        <v>135</v>
      </c>
      <c r="AM37" s="640"/>
      <c r="AN37" s="640"/>
      <c r="AO37" s="641"/>
      <c r="AQ37" s="700" t="s">
        <v>330</v>
      </c>
      <c r="AR37" s="701"/>
      <c r="AS37" s="701"/>
      <c r="AT37" s="701"/>
      <c r="AU37" s="701"/>
      <c r="AV37" s="701"/>
      <c r="AW37" s="701"/>
      <c r="AX37" s="701"/>
      <c r="AY37" s="702"/>
      <c r="AZ37" s="634">
        <v>1436313</v>
      </c>
      <c r="BA37" s="635"/>
      <c r="BB37" s="635"/>
      <c r="BC37" s="635"/>
      <c r="BD37" s="664"/>
      <c r="BE37" s="664"/>
      <c r="BF37" s="689"/>
      <c r="BG37" s="631" t="s">
        <v>331</v>
      </c>
      <c r="BH37" s="632"/>
      <c r="BI37" s="632"/>
      <c r="BJ37" s="632"/>
      <c r="BK37" s="632"/>
      <c r="BL37" s="632"/>
      <c r="BM37" s="632"/>
      <c r="BN37" s="632"/>
      <c r="BO37" s="632"/>
      <c r="BP37" s="632"/>
      <c r="BQ37" s="632"/>
      <c r="BR37" s="632"/>
      <c r="BS37" s="632"/>
      <c r="BT37" s="632"/>
      <c r="BU37" s="633"/>
      <c r="BV37" s="634">
        <v>47392</v>
      </c>
      <c r="BW37" s="635"/>
      <c r="BX37" s="635"/>
      <c r="BY37" s="635"/>
      <c r="BZ37" s="635"/>
      <c r="CA37" s="635"/>
      <c r="CB37" s="644"/>
      <c r="CD37" s="631" t="s">
        <v>332</v>
      </c>
      <c r="CE37" s="632"/>
      <c r="CF37" s="632"/>
      <c r="CG37" s="632"/>
      <c r="CH37" s="632"/>
      <c r="CI37" s="632"/>
      <c r="CJ37" s="632"/>
      <c r="CK37" s="632"/>
      <c r="CL37" s="632"/>
      <c r="CM37" s="632"/>
      <c r="CN37" s="632"/>
      <c r="CO37" s="632"/>
      <c r="CP37" s="632"/>
      <c r="CQ37" s="633"/>
      <c r="CR37" s="634">
        <v>1338462</v>
      </c>
      <c r="CS37" s="664"/>
      <c r="CT37" s="664"/>
      <c r="CU37" s="664"/>
      <c r="CV37" s="664"/>
      <c r="CW37" s="664"/>
      <c r="CX37" s="664"/>
      <c r="CY37" s="665"/>
      <c r="CZ37" s="639">
        <v>2.2000000000000002</v>
      </c>
      <c r="DA37" s="662"/>
      <c r="DB37" s="662"/>
      <c r="DC37" s="666"/>
      <c r="DD37" s="643">
        <v>1278191</v>
      </c>
      <c r="DE37" s="664"/>
      <c r="DF37" s="664"/>
      <c r="DG37" s="664"/>
      <c r="DH37" s="664"/>
      <c r="DI37" s="664"/>
      <c r="DJ37" s="664"/>
      <c r="DK37" s="665"/>
      <c r="DL37" s="643">
        <v>857197</v>
      </c>
      <c r="DM37" s="664"/>
      <c r="DN37" s="664"/>
      <c r="DO37" s="664"/>
      <c r="DP37" s="664"/>
      <c r="DQ37" s="664"/>
      <c r="DR37" s="664"/>
      <c r="DS37" s="664"/>
      <c r="DT37" s="664"/>
      <c r="DU37" s="664"/>
      <c r="DV37" s="665"/>
      <c r="DW37" s="639">
        <v>3.2</v>
      </c>
      <c r="DX37" s="662"/>
      <c r="DY37" s="662"/>
      <c r="DZ37" s="662"/>
      <c r="EA37" s="662"/>
      <c r="EB37" s="662"/>
      <c r="EC37" s="663"/>
    </row>
    <row r="38" spans="2:133" ht="11.25" customHeight="1">
      <c r="B38" s="631" t="s">
        <v>333</v>
      </c>
      <c r="C38" s="632"/>
      <c r="D38" s="632"/>
      <c r="E38" s="632"/>
      <c r="F38" s="632"/>
      <c r="G38" s="632"/>
      <c r="H38" s="632"/>
      <c r="I38" s="632"/>
      <c r="J38" s="632"/>
      <c r="K38" s="632"/>
      <c r="L38" s="632"/>
      <c r="M38" s="632"/>
      <c r="N38" s="632"/>
      <c r="O38" s="632"/>
      <c r="P38" s="632"/>
      <c r="Q38" s="633"/>
      <c r="R38" s="634">
        <v>2566490</v>
      </c>
      <c r="S38" s="635"/>
      <c r="T38" s="635"/>
      <c r="U38" s="635"/>
      <c r="V38" s="635"/>
      <c r="W38" s="635"/>
      <c r="X38" s="635"/>
      <c r="Y38" s="636"/>
      <c r="Z38" s="637">
        <v>4</v>
      </c>
      <c r="AA38" s="637"/>
      <c r="AB38" s="637"/>
      <c r="AC38" s="637"/>
      <c r="AD38" s="638">
        <v>322</v>
      </c>
      <c r="AE38" s="638"/>
      <c r="AF38" s="638"/>
      <c r="AG38" s="638"/>
      <c r="AH38" s="638"/>
      <c r="AI38" s="638"/>
      <c r="AJ38" s="638"/>
      <c r="AK38" s="638"/>
      <c r="AL38" s="639">
        <v>0</v>
      </c>
      <c r="AM38" s="640"/>
      <c r="AN38" s="640"/>
      <c r="AO38" s="641"/>
      <c r="AQ38" s="700" t="s">
        <v>334</v>
      </c>
      <c r="AR38" s="701"/>
      <c r="AS38" s="701"/>
      <c r="AT38" s="701"/>
      <c r="AU38" s="701"/>
      <c r="AV38" s="701"/>
      <c r="AW38" s="701"/>
      <c r="AX38" s="701"/>
      <c r="AY38" s="702"/>
      <c r="AZ38" s="634">
        <v>1021033</v>
      </c>
      <c r="BA38" s="635"/>
      <c r="BB38" s="635"/>
      <c r="BC38" s="635"/>
      <c r="BD38" s="664"/>
      <c r="BE38" s="664"/>
      <c r="BF38" s="689"/>
      <c r="BG38" s="631" t="s">
        <v>335</v>
      </c>
      <c r="BH38" s="632"/>
      <c r="BI38" s="632"/>
      <c r="BJ38" s="632"/>
      <c r="BK38" s="632"/>
      <c r="BL38" s="632"/>
      <c r="BM38" s="632"/>
      <c r="BN38" s="632"/>
      <c r="BO38" s="632"/>
      <c r="BP38" s="632"/>
      <c r="BQ38" s="632"/>
      <c r="BR38" s="632"/>
      <c r="BS38" s="632"/>
      <c r="BT38" s="632"/>
      <c r="BU38" s="633"/>
      <c r="BV38" s="634">
        <v>15108</v>
      </c>
      <c r="BW38" s="635"/>
      <c r="BX38" s="635"/>
      <c r="BY38" s="635"/>
      <c r="BZ38" s="635"/>
      <c r="CA38" s="635"/>
      <c r="CB38" s="644"/>
      <c r="CD38" s="631" t="s">
        <v>336</v>
      </c>
      <c r="CE38" s="632"/>
      <c r="CF38" s="632"/>
      <c r="CG38" s="632"/>
      <c r="CH38" s="632"/>
      <c r="CI38" s="632"/>
      <c r="CJ38" s="632"/>
      <c r="CK38" s="632"/>
      <c r="CL38" s="632"/>
      <c r="CM38" s="632"/>
      <c r="CN38" s="632"/>
      <c r="CO38" s="632"/>
      <c r="CP38" s="632"/>
      <c r="CQ38" s="633"/>
      <c r="CR38" s="634">
        <v>3740842</v>
      </c>
      <c r="CS38" s="635"/>
      <c r="CT38" s="635"/>
      <c r="CU38" s="635"/>
      <c r="CV38" s="635"/>
      <c r="CW38" s="635"/>
      <c r="CX38" s="635"/>
      <c r="CY38" s="636"/>
      <c r="CZ38" s="639">
        <v>6</v>
      </c>
      <c r="DA38" s="662"/>
      <c r="DB38" s="662"/>
      <c r="DC38" s="666"/>
      <c r="DD38" s="643">
        <v>3187581</v>
      </c>
      <c r="DE38" s="635"/>
      <c r="DF38" s="635"/>
      <c r="DG38" s="635"/>
      <c r="DH38" s="635"/>
      <c r="DI38" s="635"/>
      <c r="DJ38" s="635"/>
      <c r="DK38" s="636"/>
      <c r="DL38" s="643">
        <v>2730455</v>
      </c>
      <c r="DM38" s="635"/>
      <c r="DN38" s="635"/>
      <c r="DO38" s="635"/>
      <c r="DP38" s="635"/>
      <c r="DQ38" s="635"/>
      <c r="DR38" s="635"/>
      <c r="DS38" s="635"/>
      <c r="DT38" s="635"/>
      <c r="DU38" s="635"/>
      <c r="DV38" s="636"/>
      <c r="DW38" s="639">
        <v>10.199999999999999</v>
      </c>
      <c r="DX38" s="662"/>
      <c r="DY38" s="662"/>
      <c r="DZ38" s="662"/>
      <c r="EA38" s="662"/>
      <c r="EB38" s="662"/>
      <c r="EC38" s="663"/>
    </row>
    <row r="39" spans="2:133" ht="11.25" customHeight="1">
      <c r="B39" s="631" t="s">
        <v>337</v>
      </c>
      <c r="C39" s="632"/>
      <c r="D39" s="632"/>
      <c r="E39" s="632"/>
      <c r="F39" s="632"/>
      <c r="G39" s="632"/>
      <c r="H39" s="632"/>
      <c r="I39" s="632"/>
      <c r="J39" s="632"/>
      <c r="K39" s="632"/>
      <c r="L39" s="632"/>
      <c r="M39" s="632"/>
      <c r="N39" s="632"/>
      <c r="O39" s="632"/>
      <c r="P39" s="632"/>
      <c r="Q39" s="633"/>
      <c r="R39" s="634">
        <v>4797608</v>
      </c>
      <c r="S39" s="635"/>
      <c r="T39" s="635"/>
      <c r="U39" s="635"/>
      <c r="V39" s="635"/>
      <c r="W39" s="635"/>
      <c r="X39" s="635"/>
      <c r="Y39" s="636"/>
      <c r="Z39" s="637">
        <v>7.5</v>
      </c>
      <c r="AA39" s="637"/>
      <c r="AB39" s="637"/>
      <c r="AC39" s="637"/>
      <c r="AD39" s="638" t="s">
        <v>135</v>
      </c>
      <c r="AE39" s="638"/>
      <c r="AF39" s="638"/>
      <c r="AG39" s="638"/>
      <c r="AH39" s="638"/>
      <c r="AI39" s="638"/>
      <c r="AJ39" s="638"/>
      <c r="AK39" s="638"/>
      <c r="AL39" s="639" t="s">
        <v>135</v>
      </c>
      <c r="AM39" s="640"/>
      <c r="AN39" s="640"/>
      <c r="AO39" s="641"/>
      <c r="AQ39" s="700" t="s">
        <v>338</v>
      </c>
      <c r="AR39" s="701"/>
      <c r="AS39" s="701"/>
      <c r="AT39" s="701"/>
      <c r="AU39" s="701"/>
      <c r="AV39" s="701"/>
      <c r="AW39" s="701"/>
      <c r="AX39" s="701"/>
      <c r="AY39" s="702"/>
      <c r="AZ39" s="634">
        <v>224994</v>
      </c>
      <c r="BA39" s="635"/>
      <c r="BB39" s="635"/>
      <c r="BC39" s="635"/>
      <c r="BD39" s="664"/>
      <c r="BE39" s="664"/>
      <c r="BF39" s="689"/>
      <c r="BG39" s="631" t="s">
        <v>339</v>
      </c>
      <c r="BH39" s="632"/>
      <c r="BI39" s="632"/>
      <c r="BJ39" s="632"/>
      <c r="BK39" s="632"/>
      <c r="BL39" s="632"/>
      <c r="BM39" s="632"/>
      <c r="BN39" s="632"/>
      <c r="BO39" s="632"/>
      <c r="BP39" s="632"/>
      <c r="BQ39" s="632"/>
      <c r="BR39" s="632"/>
      <c r="BS39" s="632"/>
      <c r="BT39" s="632"/>
      <c r="BU39" s="633"/>
      <c r="BV39" s="634">
        <v>24344</v>
      </c>
      <c r="BW39" s="635"/>
      <c r="BX39" s="635"/>
      <c r="BY39" s="635"/>
      <c r="BZ39" s="635"/>
      <c r="CA39" s="635"/>
      <c r="CB39" s="644"/>
      <c r="CD39" s="631" t="s">
        <v>340</v>
      </c>
      <c r="CE39" s="632"/>
      <c r="CF39" s="632"/>
      <c r="CG39" s="632"/>
      <c r="CH39" s="632"/>
      <c r="CI39" s="632"/>
      <c r="CJ39" s="632"/>
      <c r="CK39" s="632"/>
      <c r="CL39" s="632"/>
      <c r="CM39" s="632"/>
      <c r="CN39" s="632"/>
      <c r="CO39" s="632"/>
      <c r="CP39" s="632"/>
      <c r="CQ39" s="633"/>
      <c r="CR39" s="634">
        <v>208723</v>
      </c>
      <c r="CS39" s="664"/>
      <c r="CT39" s="664"/>
      <c r="CU39" s="664"/>
      <c r="CV39" s="664"/>
      <c r="CW39" s="664"/>
      <c r="CX39" s="664"/>
      <c r="CY39" s="665"/>
      <c r="CZ39" s="639">
        <v>0.3</v>
      </c>
      <c r="DA39" s="662"/>
      <c r="DB39" s="662"/>
      <c r="DC39" s="666"/>
      <c r="DD39" s="643">
        <v>31988</v>
      </c>
      <c r="DE39" s="664"/>
      <c r="DF39" s="664"/>
      <c r="DG39" s="664"/>
      <c r="DH39" s="664"/>
      <c r="DI39" s="664"/>
      <c r="DJ39" s="664"/>
      <c r="DK39" s="665"/>
      <c r="DL39" s="643" t="s">
        <v>135</v>
      </c>
      <c r="DM39" s="664"/>
      <c r="DN39" s="664"/>
      <c r="DO39" s="664"/>
      <c r="DP39" s="664"/>
      <c r="DQ39" s="664"/>
      <c r="DR39" s="664"/>
      <c r="DS39" s="664"/>
      <c r="DT39" s="664"/>
      <c r="DU39" s="664"/>
      <c r="DV39" s="665"/>
      <c r="DW39" s="639" t="s">
        <v>237</v>
      </c>
      <c r="DX39" s="662"/>
      <c r="DY39" s="662"/>
      <c r="DZ39" s="662"/>
      <c r="EA39" s="662"/>
      <c r="EB39" s="662"/>
      <c r="EC39" s="663"/>
    </row>
    <row r="40" spans="2:133" ht="11.25" customHeight="1">
      <c r="B40" s="631" t="s">
        <v>341</v>
      </c>
      <c r="C40" s="632"/>
      <c r="D40" s="632"/>
      <c r="E40" s="632"/>
      <c r="F40" s="632"/>
      <c r="G40" s="632"/>
      <c r="H40" s="632"/>
      <c r="I40" s="632"/>
      <c r="J40" s="632"/>
      <c r="K40" s="632"/>
      <c r="L40" s="632"/>
      <c r="M40" s="632"/>
      <c r="N40" s="632"/>
      <c r="O40" s="632"/>
      <c r="P40" s="632"/>
      <c r="Q40" s="633"/>
      <c r="R40" s="634">
        <v>145008</v>
      </c>
      <c r="S40" s="635"/>
      <c r="T40" s="635"/>
      <c r="U40" s="635"/>
      <c r="V40" s="635"/>
      <c r="W40" s="635"/>
      <c r="X40" s="635"/>
      <c r="Y40" s="636"/>
      <c r="Z40" s="637">
        <v>0.2</v>
      </c>
      <c r="AA40" s="637"/>
      <c r="AB40" s="637"/>
      <c r="AC40" s="637"/>
      <c r="AD40" s="638" t="s">
        <v>237</v>
      </c>
      <c r="AE40" s="638"/>
      <c r="AF40" s="638"/>
      <c r="AG40" s="638"/>
      <c r="AH40" s="638"/>
      <c r="AI40" s="638"/>
      <c r="AJ40" s="638"/>
      <c r="AK40" s="638"/>
      <c r="AL40" s="639" t="s">
        <v>135</v>
      </c>
      <c r="AM40" s="640"/>
      <c r="AN40" s="640"/>
      <c r="AO40" s="641"/>
      <c r="AQ40" s="700" t="s">
        <v>342</v>
      </c>
      <c r="AR40" s="701"/>
      <c r="AS40" s="701"/>
      <c r="AT40" s="701"/>
      <c r="AU40" s="701"/>
      <c r="AV40" s="701"/>
      <c r="AW40" s="701"/>
      <c r="AX40" s="701"/>
      <c r="AY40" s="702"/>
      <c r="AZ40" s="634">
        <v>17400</v>
      </c>
      <c r="BA40" s="635"/>
      <c r="BB40" s="635"/>
      <c r="BC40" s="635"/>
      <c r="BD40" s="664"/>
      <c r="BE40" s="664"/>
      <c r="BF40" s="689"/>
      <c r="BG40" s="679" t="s">
        <v>343</v>
      </c>
      <c r="BH40" s="680"/>
      <c r="BI40" s="680"/>
      <c r="BJ40" s="680"/>
      <c r="BK40" s="680"/>
      <c r="BL40" s="224"/>
      <c r="BM40" s="632" t="s">
        <v>344</v>
      </c>
      <c r="BN40" s="632"/>
      <c r="BO40" s="632"/>
      <c r="BP40" s="632"/>
      <c r="BQ40" s="632"/>
      <c r="BR40" s="632"/>
      <c r="BS40" s="632"/>
      <c r="BT40" s="632"/>
      <c r="BU40" s="633"/>
      <c r="BV40" s="634">
        <v>99</v>
      </c>
      <c r="BW40" s="635"/>
      <c r="BX40" s="635"/>
      <c r="BY40" s="635"/>
      <c r="BZ40" s="635"/>
      <c r="CA40" s="635"/>
      <c r="CB40" s="644"/>
      <c r="CD40" s="631" t="s">
        <v>345</v>
      </c>
      <c r="CE40" s="632"/>
      <c r="CF40" s="632"/>
      <c r="CG40" s="632"/>
      <c r="CH40" s="632"/>
      <c r="CI40" s="632"/>
      <c r="CJ40" s="632"/>
      <c r="CK40" s="632"/>
      <c r="CL40" s="632"/>
      <c r="CM40" s="632"/>
      <c r="CN40" s="632"/>
      <c r="CO40" s="632"/>
      <c r="CP40" s="632"/>
      <c r="CQ40" s="633"/>
      <c r="CR40" s="634">
        <v>1478908</v>
      </c>
      <c r="CS40" s="635"/>
      <c r="CT40" s="635"/>
      <c r="CU40" s="635"/>
      <c r="CV40" s="635"/>
      <c r="CW40" s="635"/>
      <c r="CX40" s="635"/>
      <c r="CY40" s="636"/>
      <c r="CZ40" s="639">
        <v>2.4</v>
      </c>
      <c r="DA40" s="662"/>
      <c r="DB40" s="662"/>
      <c r="DC40" s="666"/>
      <c r="DD40" s="643">
        <v>18606</v>
      </c>
      <c r="DE40" s="635"/>
      <c r="DF40" s="635"/>
      <c r="DG40" s="635"/>
      <c r="DH40" s="635"/>
      <c r="DI40" s="635"/>
      <c r="DJ40" s="635"/>
      <c r="DK40" s="636"/>
      <c r="DL40" s="643" t="s">
        <v>135</v>
      </c>
      <c r="DM40" s="635"/>
      <c r="DN40" s="635"/>
      <c r="DO40" s="635"/>
      <c r="DP40" s="635"/>
      <c r="DQ40" s="635"/>
      <c r="DR40" s="635"/>
      <c r="DS40" s="635"/>
      <c r="DT40" s="635"/>
      <c r="DU40" s="635"/>
      <c r="DV40" s="636"/>
      <c r="DW40" s="639" t="s">
        <v>135</v>
      </c>
      <c r="DX40" s="662"/>
      <c r="DY40" s="662"/>
      <c r="DZ40" s="662"/>
      <c r="EA40" s="662"/>
      <c r="EB40" s="662"/>
      <c r="EC40" s="663"/>
    </row>
    <row r="41" spans="2:133" ht="11.25" customHeight="1">
      <c r="B41" s="631" t="s">
        <v>346</v>
      </c>
      <c r="C41" s="632"/>
      <c r="D41" s="632"/>
      <c r="E41" s="632"/>
      <c r="F41" s="632"/>
      <c r="G41" s="632"/>
      <c r="H41" s="632"/>
      <c r="I41" s="632"/>
      <c r="J41" s="632"/>
      <c r="K41" s="632"/>
      <c r="L41" s="632"/>
      <c r="M41" s="632"/>
      <c r="N41" s="632"/>
      <c r="O41" s="632"/>
      <c r="P41" s="632"/>
      <c r="Q41" s="633"/>
      <c r="R41" s="634" t="s">
        <v>135</v>
      </c>
      <c r="S41" s="635"/>
      <c r="T41" s="635"/>
      <c r="U41" s="635"/>
      <c r="V41" s="635"/>
      <c r="W41" s="635"/>
      <c r="X41" s="635"/>
      <c r="Y41" s="636"/>
      <c r="Z41" s="637" t="s">
        <v>135</v>
      </c>
      <c r="AA41" s="637"/>
      <c r="AB41" s="637"/>
      <c r="AC41" s="637"/>
      <c r="AD41" s="638" t="s">
        <v>135</v>
      </c>
      <c r="AE41" s="638"/>
      <c r="AF41" s="638"/>
      <c r="AG41" s="638"/>
      <c r="AH41" s="638"/>
      <c r="AI41" s="638"/>
      <c r="AJ41" s="638"/>
      <c r="AK41" s="638"/>
      <c r="AL41" s="639" t="s">
        <v>237</v>
      </c>
      <c r="AM41" s="640"/>
      <c r="AN41" s="640"/>
      <c r="AO41" s="641"/>
      <c r="AQ41" s="700" t="s">
        <v>347</v>
      </c>
      <c r="AR41" s="701"/>
      <c r="AS41" s="701"/>
      <c r="AT41" s="701"/>
      <c r="AU41" s="701"/>
      <c r="AV41" s="701"/>
      <c r="AW41" s="701"/>
      <c r="AX41" s="701"/>
      <c r="AY41" s="702"/>
      <c r="AZ41" s="634">
        <v>813584</v>
      </c>
      <c r="BA41" s="635"/>
      <c r="BB41" s="635"/>
      <c r="BC41" s="635"/>
      <c r="BD41" s="664"/>
      <c r="BE41" s="664"/>
      <c r="BF41" s="689"/>
      <c r="BG41" s="679"/>
      <c r="BH41" s="680"/>
      <c r="BI41" s="680"/>
      <c r="BJ41" s="680"/>
      <c r="BK41" s="680"/>
      <c r="BL41" s="224"/>
      <c r="BM41" s="632" t="s">
        <v>348</v>
      </c>
      <c r="BN41" s="632"/>
      <c r="BO41" s="632"/>
      <c r="BP41" s="632"/>
      <c r="BQ41" s="632"/>
      <c r="BR41" s="632"/>
      <c r="BS41" s="632"/>
      <c r="BT41" s="632"/>
      <c r="BU41" s="633"/>
      <c r="BV41" s="634" t="s">
        <v>135</v>
      </c>
      <c r="BW41" s="635"/>
      <c r="BX41" s="635"/>
      <c r="BY41" s="635"/>
      <c r="BZ41" s="635"/>
      <c r="CA41" s="635"/>
      <c r="CB41" s="644"/>
      <c r="CD41" s="631" t="s">
        <v>349</v>
      </c>
      <c r="CE41" s="632"/>
      <c r="CF41" s="632"/>
      <c r="CG41" s="632"/>
      <c r="CH41" s="632"/>
      <c r="CI41" s="632"/>
      <c r="CJ41" s="632"/>
      <c r="CK41" s="632"/>
      <c r="CL41" s="632"/>
      <c r="CM41" s="632"/>
      <c r="CN41" s="632"/>
      <c r="CO41" s="632"/>
      <c r="CP41" s="632"/>
      <c r="CQ41" s="633"/>
      <c r="CR41" s="634" t="s">
        <v>135</v>
      </c>
      <c r="CS41" s="664"/>
      <c r="CT41" s="664"/>
      <c r="CU41" s="664"/>
      <c r="CV41" s="664"/>
      <c r="CW41" s="664"/>
      <c r="CX41" s="664"/>
      <c r="CY41" s="665"/>
      <c r="CZ41" s="639" t="s">
        <v>135</v>
      </c>
      <c r="DA41" s="662"/>
      <c r="DB41" s="662"/>
      <c r="DC41" s="666"/>
      <c r="DD41" s="643" t="s">
        <v>135</v>
      </c>
      <c r="DE41" s="664"/>
      <c r="DF41" s="664"/>
      <c r="DG41" s="664"/>
      <c r="DH41" s="664"/>
      <c r="DI41" s="664"/>
      <c r="DJ41" s="664"/>
      <c r="DK41" s="665"/>
      <c r="DL41" s="703"/>
      <c r="DM41" s="704"/>
      <c r="DN41" s="704"/>
      <c r="DO41" s="704"/>
      <c r="DP41" s="704"/>
      <c r="DQ41" s="704"/>
      <c r="DR41" s="704"/>
      <c r="DS41" s="704"/>
      <c r="DT41" s="704"/>
      <c r="DU41" s="704"/>
      <c r="DV41" s="705"/>
      <c r="DW41" s="706"/>
      <c r="DX41" s="707"/>
      <c r="DY41" s="707"/>
      <c r="DZ41" s="707"/>
      <c r="EA41" s="707"/>
      <c r="EB41" s="707"/>
      <c r="EC41" s="708"/>
    </row>
    <row r="42" spans="2:133" ht="11.25" customHeight="1">
      <c r="B42" s="631" t="s">
        <v>350</v>
      </c>
      <c r="C42" s="632"/>
      <c r="D42" s="632"/>
      <c r="E42" s="632"/>
      <c r="F42" s="632"/>
      <c r="G42" s="632"/>
      <c r="H42" s="632"/>
      <c r="I42" s="632"/>
      <c r="J42" s="632"/>
      <c r="K42" s="632"/>
      <c r="L42" s="632"/>
      <c r="M42" s="632"/>
      <c r="N42" s="632"/>
      <c r="O42" s="632"/>
      <c r="P42" s="632"/>
      <c r="Q42" s="633"/>
      <c r="R42" s="634">
        <v>1192800</v>
      </c>
      <c r="S42" s="635"/>
      <c r="T42" s="635"/>
      <c r="U42" s="635"/>
      <c r="V42" s="635"/>
      <c r="W42" s="635"/>
      <c r="X42" s="635"/>
      <c r="Y42" s="636"/>
      <c r="Z42" s="637">
        <v>1.9</v>
      </c>
      <c r="AA42" s="637"/>
      <c r="AB42" s="637"/>
      <c r="AC42" s="637"/>
      <c r="AD42" s="638" t="s">
        <v>135</v>
      </c>
      <c r="AE42" s="638"/>
      <c r="AF42" s="638"/>
      <c r="AG42" s="638"/>
      <c r="AH42" s="638"/>
      <c r="AI42" s="638"/>
      <c r="AJ42" s="638"/>
      <c r="AK42" s="638"/>
      <c r="AL42" s="639" t="s">
        <v>135</v>
      </c>
      <c r="AM42" s="640"/>
      <c r="AN42" s="640"/>
      <c r="AO42" s="641"/>
      <c r="AQ42" s="717" t="s">
        <v>351</v>
      </c>
      <c r="AR42" s="718"/>
      <c r="AS42" s="718"/>
      <c r="AT42" s="718"/>
      <c r="AU42" s="718"/>
      <c r="AV42" s="718"/>
      <c r="AW42" s="718"/>
      <c r="AX42" s="718"/>
      <c r="AY42" s="719"/>
      <c r="AZ42" s="709">
        <v>2707566</v>
      </c>
      <c r="BA42" s="710"/>
      <c r="BB42" s="710"/>
      <c r="BC42" s="710"/>
      <c r="BD42" s="693"/>
      <c r="BE42" s="693"/>
      <c r="BF42" s="695"/>
      <c r="BG42" s="681"/>
      <c r="BH42" s="682"/>
      <c r="BI42" s="682"/>
      <c r="BJ42" s="682"/>
      <c r="BK42" s="682"/>
      <c r="BL42" s="225"/>
      <c r="BM42" s="653" t="s">
        <v>352</v>
      </c>
      <c r="BN42" s="653"/>
      <c r="BO42" s="653"/>
      <c r="BP42" s="653"/>
      <c r="BQ42" s="653"/>
      <c r="BR42" s="653"/>
      <c r="BS42" s="653"/>
      <c r="BT42" s="653"/>
      <c r="BU42" s="654"/>
      <c r="BV42" s="709">
        <v>312</v>
      </c>
      <c r="BW42" s="710"/>
      <c r="BX42" s="710"/>
      <c r="BY42" s="710"/>
      <c r="BZ42" s="710"/>
      <c r="CA42" s="710"/>
      <c r="CB42" s="716"/>
      <c r="CD42" s="631" t="s">
        <v>353</v>
      </c>
      <c r="CE42" s="632"/>
      <c r="CF42" s="632"/>
      <c r="CG42" s="632"/>
      <c r="CH42" s="632"/>
      <c r="CI42" s="632"/>
      <c r="CJ42" s="632"/>
      <c r="CK42" s="632"/>
      <c r="CL42" s="632"/>
      <c r="CM42" s="632"/>
      <c r="CN42" s="632"/>
      <c r="CO42" s="632"/>
      <c r="CP42" s="632"/>
      <c r="CQ42" s="633"/>
      <c r="CR42" s="634">
        <v>7634715</v>
      </c>
      <c r="CS42" s="635"/>
      <c r="CT42" s="635"/>
      <c r="CU42" s="635"/>
      <c r="CV42" s="635"/>
      <c r="CW42" s="635"/>
      <c r="CX42" s="635"/>
      <c r="CY42" s="636"/>
      <c r="CZ42" s="639">
        <v>12.3</v>
      </c>
      <c r="DA42" s="640"/>
      <c r="DB42" s="640"/>
      <c r="DC42" s="646"/>
      <c r="DD42" s="643">
        <v>1988396</v>
      </c>
      <c r="DE42" s="635"/>
      <c r="DF42" s="635"/>
      <c r="DG42" s="635"/>
      <c r="DH42" s="635"/>
      <c r="DI42" s="635"/>
      <c r="DJ42" s="635"/>
      <c r="DK42" s="636"/>
      <c r="DL42" s="703"/>
      <c r="DM42" s="704"/>
      <c r="DN42" s="704"/>
      <c r="DO42" s="704"/>
      <c r="DP42" s="704"/>
      <c r="DQ42" s="704"/>
      <c r="DR42" s="704"/>
      <c r="DS42" s="704"/>
      <c r="DT42" s="704"/>
      <c r="DU42" s="704"/>
      <c r="DV42" s="705"/>
      <c r="DW42" s="706"/>
      <c r="DX42" s="707"/>
      <c r="DY42" s="707"/>
      <c r="DZ42" s="707"/>
      <c r="EA42" s="707"/>
      <c r="EB42" s="707"/>
      <c r="EC42" s="708"/>
    </row>
    <row r="43" spans="2:133" ht="11.25" customHeight="1">
      <c r="B43" s="652" t="s">
        <v>354</v>
      </c>
      <c r="C43" s="653"/>
      <c r="D43" s="653"/>
      <c r="E43" s="653"/>
      <c r="F43" s="653"/>
      <c r="G43" s="653"/>
      <c r="H43" s="653"/>
      <c r="I43" s="653"/>
      <c r="J43" s="653"/>
      <c r="K43" s="653"/>
      <c r="L43" s="653"/>
      <c r="M43" s="653"/>
      <c r="N43" s="653"/>
      <c r="O43" s="653"/>
      <c r="P43" s="653"/>
      <c r="Q43" s="654"/>
      <c r="R43" s="709">
        <v>63674001</v>
      </c>
      <c r="S43" s="710"/>
      <c r="T43" s="710"/>
      <c r="U43" s="710"/>
      <c r="V43" s="710"/>
      <c r="W43" s="710"/>
      <c r="X43" s="710"/>
      <c r="Y43" s="711"/>
      <c r="Z43" s="712">
        <v>100</v>
      </c>
      <c r="AA43" s="712"/>
      <c r="AB43" s="712"/>
      <c r="AC43" s="712"/>
      <c r="AD43" s="713">
        <v>25544878</v>
      </c>
      <c r="AE43" s="713"/>
      <c r="AF43" s="713"/>
      <c r="AG43" s="713"/>
      <c r="AH43" s="713"/>
      <c r="AI43" s="713"/>
      <c r="AJ43" s="713"/>
      <c r="AK43" s="713"/>
      <c r="AL43" s="714">
        <v>100</v>
      </c>
      <c r="AM43" s="694"/>
      <c r="AN43" s="694"/>
      <c r="AO43" s="715"/>
      <c r="CD43" s="631" t="s">
        <v>355</v>
      </c>
      <c r="CE43" s="632"/>
      <c r="CF43" s="632"/>
      <c r="CG43" s="632"/>
      <c r="CH43" s="632"/>
      <c r="CI43" s="632"/>
      <c r="CJ43" s="632"/>
      <c r="CK43" s="632"/>
      <c r="CL43" s="632"/>
      <c r="CM43" s="632"/>
      <c r="CN43" s="632"/>
      <c r="CO43" s="632"/>
      <c r="CP43" s="632"/>
      <c r="CQ43" s="633"/>
      <c r="CR43" s="634">
        <v>32092</v>
      </c>
      <c r="CS43" s="664"/>
      <c r="CT43" s="664"/>
      <c r="CU43" s="664"/>
      <c r="CV43" s="664"/>
      <c r="CW43" s="664"/>
      <c r="CX43" s="664"/>
      <c r="CY43" s="665"/>
      <c r="CZ43" s="639">
        <v>0.1</v>
      </c>
      <c r="DA43" s="662"/>
      <c r="DB43" s="662"/>
      <c r="DC43" s="666"/>
      <c r="DD43" s="643">
        <v>32092</v>
      </c>
      <c r="DE43" s="664"/>
      <c r="DF43" s="664"/>
      <c r="DG43" s="664"/>
      <c r="DH43" s="664"/>
      <c r="DI43" s="664"/>
      <c r="DJ43" s="664"/>
      <c r="DK43" s="665"/>
      <c r="DL43" s="703"/>
      <c r="DM43" s="704"/>
      <c r="DN43" s="704"/>
      <c r="DO43" s="704"/>
      <c r="DP43" s="704"/>
      <c r="DQ43" s="704"/>
      <c r="DR43" s="704"/>
      <c r="DS43" s="704"/>
      <c r="DT43" s="704"/>
      <c r="DU43" s="704"/>
      <c r="DV43" s="705"/>
      <c r="DW43" s="706"/>
      <c r="DX43" s="707"/>
      <c r="DY43" s="707"/>
      <c r="DZ43" s="707"/>
      <c r="EA43" s="707"/>
      <c r="EB43" s="707"/>
      <c r="EC43" s="708"/>
    </row>
    <row r="44" spans="2:133" ht="11.25" customHeight="1">
      <c r="CD44" s="667" t="s">
        <v>302</v>
      </c>
      <c r="CE44" s="668"/>
      <c r="CF44" s="631" t="s">
        <v>356</v>
      </c>
      <c r="CG44" s="632"/>
      <c r="CH44" s="632"/>
      <c r="CI44" s="632"/>
      <c r="CJ44" s="632"/>
      <c r="CK44" s="632"/>
      <c r="CL44" s="632"/>
      <c r="CM44" s="632"/>
      <c r="CN44" s="632"/>
      <c r="CO44" s="632"/>
      <c r="CP44" s="632"/>
      <c r="CQ44" s="633"/>
      <c r="CR44" s="634">
        <v>7351704</v>
      </c>
      <c r="CS44" s="635"/>
      <c r="CT44" s="635"/>
      <c r="CU44" s="635"/>
      <c r="CV44" s="635"/>
      <c r="CW44" s="635"/>
      <c r="CX44" s="635"/>
      <c r="CY44" s="636"/>
      <c r="CZ44" s="639">
        <v>11.9</v>
      </c>
      <c r="DA44" s="640"/>
      <c r="DB44" s="640"/>
      <c r="DC44" s="646"/>
      <c r="DD44" s="643">
        <v>1805473</v>
      </c>
      <c r="DE44" s="635"/>
      <c r="DF44" s="635"/>
      <c r="DG44" s="635"/>
      <c r="DH44" s="635"/>
      <c r="DI44" s="635"/>
      <c r="DJ44" s="635"/>
      <c r="DK44" s="636"/>
      <c r="DL44" s="703"/>
      <c r="DM44" s="704"/>
      <c r="DN44" s="704"/>
      <c r="DO44" s="704"/>
      <c r="DP44" s="704"/>
      <c r="DQ44" s="704"/>
      <c r="DR44" s="704"/>
      <c r="DS44" s="704"/>
      <c r="DT44" s="704"/>
      <c r="DU44" s="704"/>
      <c r="DV44" s="705"/>
      <c r="DW44" s="706"/>
      <c r="DX44" s="707"/>
      <c r="DY44" s="707"/>
      <c r="DZ44" s="707"/>
      <c r="EA44" s="707"/>
      <c r="EB44" s="707"/>
      <c r="EC44" s="708"/>
    </row>
    <row r="45" spans="2:133" ht="11.25" customHeight="1">
      <c r="B45" s="215" t="s">
        <v>357</v>
      </c>
      <c r="CD45" s="669"/>
      <c r="CE45" s="670"/>
      <c r="CF45" s="631" t="s">
        <v>358</v>
      </c>
      <c r="CG45" s="632"/>
      <c r="CH45" s="632"/>
      <c r="CI45" s="632"/>
      <c r="CJ45" s="632"/>
      <c r="CK45" s="632"/>
      <c r="CL45" s="632"/>
      <c r="CM45" s="632"/>
      <c r="CN45" s="632"/>
      <c r="CO45" s="632"/>
      <c r="CP45" s="632"/>
      <c r="CQ45" s="633"/>
      <c r="CR45" s="634">
        <v>2956949</v>
      </c>
      <c r="CS45" s="664"/>
      <c r="CT45" s="664"/>
      <c r="CU45" s="664"/>
      <c r="CV45" s="664"/>
      <c r="CW45" s="664"/>
      <c r="CX45" s="664"/>
      <c r="CY45" s="665"/>
      <c r="CZ45" s="639">
        <v>4.8</v>
      </c>
      <c r="DA45" s="662"/>
      <c r="DB45" s="662"/>
      <c r="DC45" s="666"/>
      <c r="DD45" s="643">
        <v>180061</v>
      </c>
      <c r="DE45" s="664"/>
      <c r="DF45" s="664"/>
      <c r="DG45" s="664"/>
      <c r="DH45" s="664"/>
      <c r="DI45" s="664"/>
      <c r="DJ45" s="664"/>
      <c r="DK45" s="665"/>
      <c r="DL45" s="703"/>
      <c r="DM45" s="704"/>
      <c r="DN45" s="704"/>
      <c r="DO45" s="704"/>
      <c r="DP45" s="704"/>
      <c r="DQ45" s="704"/>
      <c r="DR45" s="704"/>
      <c r="DS45" s="704"/>
      <c r="DT45" s="704"/>
      <c r="DU45" s="704"/>
      <c r="DV45" s="705"/>
      <c r="DW45" s="706"/>
      <c r="DX45" s="707"/>
      <c r="DY45" s="707"/>
      <c r="DZ45" s="707"/>
      <c r="EA45" s="707"/>
      <c r="EB45" s="707"/>
      <c r="EC45" s="708"/>
    </row>
    <row r="46" spans="2:133" ht="11.25" customHeight="1">
      <c r="B46" s="226" t="s">
        <v>359</v>
      </c>
      <c r="CD46" s="669"/>
      <c r="CE46" s="670"/>
      <c r="CF46" s="631" t="s">
        <v>360</v>
      </c>
      <c r="CG46" s="632"/>
      <c r="CH46" s="632"/>
      <c r="CI46" s="632"/>
      <c r="CJ46" s="632"/>
      <c r="CK46" s="632"/>
      <c r="CL46" s="632"/>
      <c r="CM46" s="632"/>
      <c r="CN46" s="632"/>
      <c r="CO46" s="632"/>
      <c r="CP46" s="632"/>
      <c r="CQ46" s="633"/>
      <c r="CR46" s="634">
        <v>4141216</v>
      </c>
      <c r="CS46" s="635"/>
      <c r="CT46" s="635"/>
      <c r="CU46" s="635"/>
      <c r="CV46" s="635"/>
      <c r="CW46" s="635"/>
      <c r="CX46" s="635"/>
      <c r="CY46" s="636"/>
      <c r="CZ46" s="639">
        <v>6.7</v>
      </c>
      <c r="DA46" s="640"/>
      <c r="DB46" s="640"/>
      <c r="DC46" s="646"/>
      <c r="DD46" s="643">
        <v>1575579</v>
      </c>
      <c r="DE46" s="635"/>
      <c r="DF46" s="635"/>
      <c r="DG46" s="635"/>
      <c r="DH46" s="635"/>
      <c r="DI46" s="635"/>
      <c r="DJ46" s="635"/>
      <c r="DK46" s="636"/>
      <c r="DL46" s="703"/>
      <c r="DM46" s="704"/>
      <c r="DN46" s="704"/>
      <c r="DO46" s="704"/>
      <c r="DP46" s="704"/>
      <c r="DQ46" s="704"/>
      <c r="DR46" s="704"/>
      <c r="DS46" s="704"/>
      <c r="DT46" s="704"/>
      <c r="DU46" s="704"/>
      <c r="DV46" s="705"/>
      <c r="DW46" s="706"/>
      <c r="DX46" s="707"/>
      <c r="DY46" s="707"/>
      <c r="DZ46" s="707"/>
      <c r="EA46" s="707"/>
      <c r="EB46" s="707"/>
      <c r="EC46" s="708"/>
    </row>
    <row r="47" spans="2:133" ht="11.25" customHeight="1">
      <c r="B47" s="226" t="s">
        <v>361</v>
      </c>
      <c r="CD47" s="669"/>
      <c r="CE47" s="670"/>
      <c r="CF47" s="631" t="s">
        <v>362</v>
      </c>
      <c r="CG47" s="632"/>
      <c r="CH47" s="632"/>
      <c r="CI47" s="632"/>
      <c r="CJ47" s="632"/>
      <c r="CK47" s="632"/>
      <c r="CL47" s="632"/>
      <c r="CM47" s="632"/>
      <c r="CN47" s="632"/>
      <c r="CO47" s="632"/>
      <c r="CP47" s="632"/>
      <c r="CQ47" s="633"/>
      <c r="CR47" s="634">
        <v>283011</v>
      </c>
      <c r="CS47" s="664"/>
      <c r="CT47" s="664"/>
      <c r="CU47" s="664"/>
      <c r="CV47" s="664"/>
      <c r="CW47" s="664"/>
      <c r="CX47" s="664"/>
      <c r="CY47" s="665"/>
      <c r="CZ47" s="639">
        <v>0.5</v>
      </c>
      <c r="DA47" s="662"/>
      <c r="DB47" s="662"/>
      <c r="DC47" s="666"/>
      <c r="DD47" s="643">
        <v>182923</v>
      </c>
      <c r="DE47" s="664"/>
      <c r="DF47" s="664"/>
      <c r="DG47" s="664"/>
      <c r="DH47" s="664"/>
      <c r="DI47" s="664"/>
      <c r="DJ47" s="664"/>
      <c r="DK47" s="665"/>
      <c r="DL47" s="703"/>
      <c r="DM47" s="704"/>
      <c r="DN47" s="704"/>
      <c r="DO47" s="704"/>
      <c r="DP47" s="704"/>
      <c r="DQ47" s="704"/>
      <c r="DR47" s="704"/>
      <c r="DS47" s="704"/>
      <c r="DT47" s="704"/>
      <c r="DU47" s="704"/>
      <c r="DV47" s="705"/>
      <c r="DW47" s="706"/>
      <c r="DX47" s="707"/>
      <c r="DY47" s="707"/>
      <c r="DZ47" s="707"/>
      <c r="EA47" s="707"/>
      <c r="EB47" s="707"/>
      <c r="EC47" s="708"/>
    </row>
    <row r="48" spans="2:133">
      <c r="B48" s="226"/>
      <c r="CD48" s="671"/>
      <c r="CE48" s="672"/>
      <c r="CF48" s="631" t="s">
        <v>363</v>
      </c>
      <c r="CG48" s="632"/>
      <c r="CH48" s="632"/>
      <c r="CI48" s="632"/>
      <c r="CJ48" s="632"/>
      <c r="CK48" s="632"/>
      <c r="CL48" s="632"/>
      <c r="CM48" s="632"/>
      <c r="CN48" s="632"/>
      <c r="CO48" s="632"/>
      <c r="CP48" s="632"/>
      <c r="CQ48" s="633"/>
      <c r="CR48" s="634" t="s">
        <v>135</v>
      </c>
      <c r="CS48" s="635"/>
      <c r="CT48" s="635"/>
      <c r="CU48" s="635"/>
      <c r="CV48" s="635"/>
      <c r="CW48" s="635"/>
      <c r="CX48" s="635"/>
      <c r="CY48" s="636"/>
      <c r="CZ48" s="639" t="s">
        <v>135</v>
      </c>
      <c r="DA48" s="640"/>
      <c r="DB48" s="640"/>
      <c r="DC48" s="646"/>
      <c r="DD48" s="643" t="s">
        <v>135</v>
      </c>
      <c r="DE48" s="635"/>
      <c r="DF48" s="635"/>
      <c r="DG48" s="635"/>
      <c r="DH48" s="635"/>
      <c r="DI48" s="635"/>
      <c r="DJ48" s="635"/>
      <c r="DK48" s="636"/>
      <c r="DL48" s="703"/>
      <c r="DM48" s="704"/>
      <c r="DN48" s="704"/>
      <c r="DO48" s="704"/>
      <c r="DP48" s="704"/>
      <c r="DQ48" s="704"/>
      <c r="DR48" s="704"/>
      <c r="DS48" s="704"/>
      <c r="DT48" s="704"/>
      <c r="DU48" s="704"/>
      <c r="DV48" s="705"/>
      <c r="DW48" s="706"/>
      <c r="DX48" s="707"/>
      <c r="DY48" s="707"/>
      <c r="DZ48" s="707"/>
      <c r="EA48" s="707"/>
      <c r="EB48" s="707"/>
      <c r="EC48" s="708"/>
    </row>
    <row r="49" spans="2:133" ht="11.25" customHeight="1">
      <c r="B49" s="226"/>
      <c r="CD49" s="652" t="s">
        <v>364</v>
      </c>
      <c r="CE49" s="653"/>
      <c r="CF49" s="653"/>
      <c r="CG49" s="653"/>
      <c r="CH49" s="653"/>
      <c r="CI49" s="653"/>
      <c r="CJ49" s="653"/>
      <c r="CK49" s="653"/>
      <c r="CL49" s="653"/>
      <c r="CM49" s="653"/>
      <c r="CN49" s="653"/>
      <c r="CO49" s="653"/>
      <c r="CP49" s="653"/>
      <c r="CQ49" s="654"/>
      <c r="CR49" s="709">
        <v>61896737</v>
      </c>
      <c r="CS49" s="693"/>
      <c r="CT49" s="693"/>
      <c r="CU49" s="693"/>
      <c r="CV49" s="693"/>
      <c r="CW49" s="693"/>
      <c r="CX49" s="693"/>
      <c r="CY49" s="720"/>
      <c r="CZ49" s="714">
        <v>100</v>
      </c>
      <c r="DA49" s="721"/>
      <c r="DB49" s="721"/>
      <c r="DC49" s="722"/>
      <c r="DD49" s="723">
        <v>30507632</v>
      </c>
      <c r="DE49" s="693"/>
      <c r="DF49" s="693"/>
      <c r="DG49" s="693"/>
      <c r="DH49" s="693"/>
      <c r="DI49" s="693"/>
      <c r="DJ49" s="693"/>
      <c r="DK49" s="720"/>
      <c r="DL49" s="724"/>
      <c r="DM49" s="725"/>
      <c r="DN49" s="725"/>
      <c r="DO49" s="725"/>
      <c r="DP49" s="725"/>
      <c r="DQ49" s="725"/>
      <c r="DR49" s="725"/>
      <c r="DS49" s="725"/>
      <c r="DT49" s="725"/>
      <c r="DU49" s="725"/>
      <c r="DV49" s="726"/>
      <c r="DW49" s="727"/>
      <c r="DX49" s="728"/>
      <c r="DY49" s="728"/>
      <c r="DZ49" s="728"/>
      <c r="EA49" s="728"/>
      <c r="EB49" s="728"/>
      <c r="EC49" s="729"/>
    </row>
  </sheetData>
  <sheetProtection algorithmName="SHA-512" hashValue="z9JWPtZ9uFSNokjZ1ECFgVUVTQQ+SfYsit1jhoPCSfPD0zLvnMWHOezLNWrXfHPB5z/c9TEnd2fY4iWQ8FJ/Dw==" saltValue="2CHoGclaUTLLg/908/d41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32" customWidth="1"/>
    <col min="131" max="131" width="1.625" style="232" customWidth="1"/>
    <col min="132" max="16384" width="9" style="232" hidden="1"/>
  </cols>
  <sheetData>
    <row r="1" spans="1:131" ht="11.25" customHeight="1" thickBot="1">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c r="A2" s="233" t="s">
        <v>365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59" t="s">
        <v>366</v>
      </c>
      <c r="DK2" s="760"/>
      <c r="DL2" s="760"/>
      <c r="DM2" s="760"/>
      <c r="DN2" s="760"/>
      <c r="DO2" s="761"/>
      <c r="DP2" s="229"/>
      <c r="DQ2" s="759" t="s">
        <v>367</v>
      </c>
      <c r="DR2" s="760"/>
      <c r="DS2" s="760"/>
      <c r="DT2" s="760"/>
      <c r="DU2" s="760"/>
      <c r="DV2" s="760"/>
      <c r="DW2" s="760"/>
      <c r="DX2" s="760"/>
      <c r="DY2" s="760"/>
      <c r="DZ2" s="761"/>
      <c r="EA2" s="231"/>
    </row>
    <row r="3" spans="1:131" ht="11.25" customHeight="1">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7" customFormat="1" ht="26.25" customHeight="1" thickBot="1">
      <c r="A4" s="762" t="s">
        <v>368</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34"/>
      <c r="BA4" s="234"/>
      <c r="BB4" s="234"/>
      <c r="BC4" s="234"/>
      <c r="BD4" s="234"/>
      <c r="BE4" s="235"/>
      <c r="BF4" s="235"/>
      <c r="BG4" s="235"/>
      <c r="BH4" s="235"/>
      <c r="BI4" s="235"/>
      <c r="BJ4" s="235"/>
      <c r="BK4" s="235"/>
      <c r="BL4" s="235"/>
      <c r="BM4" s="235"/>
      <c r="BN4" s="235"/>
      <c r="BO4" s="235"/>
      <c r="BP4" s="235"/>
      <c r="BQ4" s="234" t="s">
        <v>369</v>
      </c>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6"/>
    </row>
    <row r="5" spans="1:131" s="237" customFormat="1" ht="26.25" customHeight="1">
      <c r="A5" s="753" t="s">
        <v>370</v>
      </c>
      <c r="B5" s="754"/>
      <c r="C5" s="754"/>
      <c r="D5" s="754"/>
      <c r="E5" s="754"/>
      <c r="F5" s="754"/>
      <c r="G5" s="754"/>
      <c r="H5" s="754"/>
      <c r="I5" s="754"/>
      <c r="J5" s="754"/>
      <c r="K5" s="754"/>
      <c r="L5" s="754"/>
      <c r="M5" s="754"/>
      <c r="N5" s="754"/>
      <c r="O5" s="754"/>
      <c r="P5" s="755"/>
      <c r="Q5" s="730" t="s">
        <v>371</v>
      </c>
      <c r="R5" s="731"/>
      <c r="S5" s="731"/>
      <c r="T5" s="731"/>
      <c r="U5" s="732"/>
      <c r="V5" s="730" t="s">
        <v>372</v>
      </c>
      <c r="W5" s="731"/>
      <c r="X5" s="731"/>
      <c r="Y5" s="731"/>
      <c r="Z5" s="732"/>
      <c r="AA5" s="730" t="s">
        <v>373</v>
      </c>
      <c r="AB5" s="731"/>
      <c r="AC5" s="731"/>
      <c r="AD5" s="731"/>
      <c r="AE5" s="731"/>
      <c r="AF5" s="763" t="s">
        <v>374</v>
      </c>
      <c r="AG5" s="731"/>
      <c r="AH5" s="731"/>
      <c r="AI5" s="731"/>
      <c r="AJ5" s="742"/>
      <c r="AK5" s="731" t="s">
        <v>375</v>
      </c>
      <c r="AL5" s="731"/>
      <c r="AM5" s="731"/>
      <c r="AN5" s="731"/>
      <c r="AO5" s="732"/>
      <c r="AP5" s="730" t="s">
        <v>376</v>
      </c>
      <c r="AQ5" s="731"/>
      <c r="AR5" s="731"/>
      <c r="AS5" s="731"/>
      <c r="AT5" s="732"/>
      <c r="AU5" s="730" t="s">
        <v>377</v>
      </c>
      <c r="AV5" s="731"/>
      <c r="AW5" s="731"/>
      <c r="AX5" s="731"/>
      <c r="AY5" s="742"/>
      <c r="AZ5" s="234"/>
      <c r="BA5" s="234"/>
      <c r="BB5" s="234"/>
      <c r="BC5" s="234"/>
      <c r="BD5" s="234"/>
      <c r="BE5" s="235"/>
      <c r="BF5" s="235"/>
      <c r="BG5" s="235"/>
      <c r="BH5" s="235"/>
      <c r="BI5" s="235"/>
      <c r="BJ5" s="235"/>
      <c r="BK5" s="235"/>
      <c r="BL5" s="235"/>
      <c r="BM5" s="235"/>
      <c r="BN5" s="235"/>
      <c r="BO5" s="235"/>
      <c r="BP5" s="235"/>
      <c r="BQ5" s="753" t="s">
        <v>378</v>
      </c>
      <c r="BR5" s="754"/>
      <c r="BS5" s="754"/>
      <c r="BT5" s="754"/>
      <c r="BU5" s="754"/>
      <c r="BV5" s="754"/>
      <c r="BW5" s="754"/>
      <c r="BX5" s="754"/>
      <c r="BY5" s="754"/>
      <c r="BZ5" s="754"/>
      <c r="CA5" s="754"/>
      <c r="CB5" s="754"/>
      <c r="CC5" s="754"/>
      <c r="CD5" s="754"/>
      <c r="CE5" s="754"/>
      <c r="CF5" s="754"/>
      <c r="CG5" s="755"/>
      <c r="CH5" s="730" t="s">
        <v>379</v>
      </c>
      <c r="CI5" s="731"/>
      <c r="CJ5" s="731"/>
      <c r="CK5" s="731"/>
      <c r="CL5" s="732"/>
      <c r="CM5" s="730" t="s">
        <v>380</v>
      </c>
      <c r="CN5" s="731"/>
      <c r="CO5" s="731"/>
      <c r="CP5" s="731"/>
      <c r="CQ5" s="732"/>
      <c r="CR5" s="730" t="s">
        <v>381</v>
      </c>
      <c r="CS5" s="731"/>
      <c r="CT5" s="731"/>
      <c r="CU5" s="731"/>
      <c r="CV5" s="732"/>
      <c r="CW5" s="730" t="s">
        <v>382</v>
      </c>
      <c r="CX5" s="731"/>
      <c r="CY5" s="731"/>
      <c r="CZ5" s="731"/>
      <c r="DA5" s="732"/>
      <c r="DB5" s="730" t="s">
        <v>383</v>
      </c>
      <c r="DC5" s="731"/>
      <c r="DD5" s="731"/>
      <c r="DE5" s="731"/>
      <c r="DF5" s="732"/>
      <c r="DG5" s="736" t="s">
        <v>384</v>
      </c>
      <c r="DH5" s="737"/>
      <c r="DI5" s="737"/>
      <c r="DJ5" s="737"/>
      <c r="DK5" s="738"/>
      <c r="DL5" s="736" t="s">
        <v>385</v>
      </c>
      <c r="DM5" s="737"/>
      <c r="DN5" s="737"/>
      <c r="DO5" s="737"/>
      <c r="DP5" s="738"/>
      <c r="DQ5" s="730" t="s">
        <v>386</v>
      </c>
      <c r="DR5" s="731"/>
      <c r="DS5" s="731"/>
      <c r="DT5" s="731"/>
      <c r="DU5" s="732"/>
      <c r="DV5" s="730" t="s">
        <v>377</v>
      </c>
      <c r="DW5" s="731"/>
      <c r="DX5" s="731"/>
      <c r="DY5" s="731"/>
      <c r="DZ5" s="742"/>
      <c r="EA5" s="236"/>
    </row>
    <row r="6" spans="1:131" s="237" customFormat="1" ht="26.25" customHeight="1" thickBot="1">
      <c r="A6" s="756"/>
      <c r="B6" s="757"/>
      <c r="C6" s="757"/>
      <c r="D6" s="757"/>
      <c r="E6" s="757"/>
      <c r="F6" s="757"/>
      <c r="G6" s="757"/>
      <c r="H6" s="757"/>
      <c r="I6" s="757"/>
      <c r="J6" s="757"/>
      <c r="K6" s="757"/>
      <c r="L6" s="757"/>
      <c r="M6" s="757"/>
      <c r="N6" s="757"/>
      <c r="O6" s="757"/>
      <c r="P6" s="758"/>
      <c r="Q6" s="733"/>
      <c r="R6" s="734"/>
      <c r="S6" s="734"/>
      <c r="T6" s="734"/>
      <c r="U6" s="735"/>
      <c r="V6" s="733"/>
      <c r="W6" s="734"/>
      <c r="X6" s="734"/>
      <c r="Y6" s="734"/>
      <c r="Z6" s="735"/>
      <c r="AA6" s="733"/>
      <c r="AB6" s="734"/>
      <c r="AC6" s="734"/>
      <c r="AD6" s="734"/>
      <c r="AE6" s="734"/>
      <c r="AF6" s="764"/>
      <c r="AG6" s="734"/>
      <c r="AH6" s="734"/>
      <c r="AI6" s="734"/>
      <c r="AJ6" s="743"/>
      <c r="AK6" s="734"/>
      <c r="AL6" s="734"/>
      <c r="AM6" s="734"/>
      <c r="AN6" s="734"/>
      <c r="AO6" s="735"/>
      <c r="AP6" s="733"/>
      <c r="AQ6" s="734"/>
      <c r="AR6" s="734"/>
      <c r="AS6" s="734"/>
      <c r="AT6" s="735"/>
      <c r="AU6" s="733"/>
      <c r="AV6" s="734"/>
      <c r="AW6" s="734"/>
      <c r="AX6" s="734"/>
      <c r="AY6" s="743"/>
      <c r="AZ6" s="234"/>
      <c r="BA6" s="234"/>
      <c r="BB6" s="234"/>
      <c r="BC6" s="234"/>
      <c r="BD6" s="234"/>
      <c r="BE6" s="235"/>
      <c r="BF6" s="235"/>
      <c r="BG6" s="235"/>
      <c r="BH6" s="235"/>
      <c r="BI6" s="235"/>
      <c r="BJ6" s="235"/>
      <c r="BK6" s="235"/>
      <c r="BL6" s="235"/>
      <c r="BM6" s="235"/>
      <c r="BN6" s="235"/>
      <c r="BO6" s="235"/>
      <c r="BP6" s="235"/>
      <c r="BQ6" s="756"/>
      <c r="BR6" s="757"/>
      <c r="BS6" s="757"/>
      <c r="BT6" s="757"/>
      <c r="BU6" s="757"/>
      <c r="BV6" s="757"/>
      <c r="BW6" s="757"/>
      <c r="BX6" s="757"/>
      <c r="BY6" s="757"/>
      <c r="BZ6" s="757"/>
      <c r="CA6" s="757"/>
      <c r="CB6" s="757"/>
      <c r="CC6" s="757"/>
      <c r="CD6" s="757"/>
      <c r="CE6" s="757"/>
      <c r="CF6" s="757"/>
      <c r="CG6" s="758"/>
      <c r="CH6" s="733"/>
      <c r="CI6" s="734"/>
      <c r="CJ6" s="734"/>
      <c r="CK6" s="734"/>
      <c r="CL6" s="735"/>
      <c r="CM6" s="733"/>
      <c r="CN6" s="734"/>
      <c r="CO6" s="734"/>
      <c r="CP6" s="734"/>
      <c r="CQ6" s="735"/>
      <c r="CR6" s="733"/>
      <c r="CS6" s="734"/>
      <c r="CT6" s="734"/>
      <c r="CU6" s="734"/>
      <c r="CV6" s="735"/>
      <c r="CW6" s="733"/>
      <c r="CX6" s="734"/>
      <c r="CY6" s="734"/>
      <c r="CZ6" s="734"/>
      <c r="DA6" s="735"/>
      <c r="DB6" s="733"/>
      <c r="DC6" s="734"/>
      <c r="DD6" s="734"/>
      <c r="DE6" s="734"/>
      <c r="DF6" s="735"/>
      <c r="DG6" s="739"/>
      <c r="DH6" s="740"/>
      <c r="DI6" s="740"/>
      <c r="DJ6" s="740"/>
      <c r="DK6" s="741"/>
      <c r="DL6" s="739"/>
      <c r="DM6" s="740"/>
      <c r="DN6" s="740"/>
      <c r="DO6" s="740"/>
      <c r="DP6" s="741"/>
      <c r="DQ6" s="733"/>
      <c r="DR6" s="734"/>
      <c r="DS6" s="734"/>
      <c r="DT6" s="734"/>
      <c r="DU6" s="735"/>
      <c r="DV6" s="733"/>
      <c r="DW6" s="734"/>
      <c r="DX6" s="734"/>
      <c r="DY6" s="734"/>
      <c r="DZ6" s="743"/>
      <c r="EA6" s="236"/>
    </row>
    <row r="7" spans="1:131" s="237" customFormat="1" ht="26.25" customHeight="1" thickTop="1">
      <c r="A7" s="238">
        <v>1</v>
      </c>
      <c r="B7" s="744" t="s">
        <v>387</v>
      </c>
      <c r="C7" s="745"/>
      <c r="D7" s="745"/>
      <c r="E7" s="745"/>
      <c r="F7" s="745"/>
      <c r="G7" s="745"/>
      <c r="H7" s="745"/>
      <c r="I7" s="745"/>
      <c r="J7" s="745"/>
      <c r="K7" s="745"/>
      <c r="L7" s="745"/>
      <c r="M7" s="745"/>
      <c r="N7" s="745"/>
      <c r="O7" s="745"/>
      <c r="P7" s="746"/>
      <c r="Q7" s="747">
        <v>64075</v>
      </c>
      <c r="R7" s="748"/>
      <c r="S7" s="748"/>
      <c r="T7" s="748"/>
      <c r="U7" s="748"/>
      <c r="V7" s="748">
        <v>62298</v>
      </c>
      <c r="W7" s="748"/>
      <c r="X7" s="748"/>
      <c r="Y7" s="748"/>
      <c r="Z7" s="748"/>
      <c r="AA7" s="748">
        <v>1777</v>
      </c>
      <c r="AB7" s="748"/>
      <c r="AC7" s="748"/>
      <c r="AD7" s="748"/>
      <c r="AE7" s="749"/>
      <c r="AF7" s="750">
        <v>1583</v>
      </c>
      <c r="AG7" s="751"/>
      <c r="AH7" s="751"/>
      <c r="AI7" s="751"/>
      <c r="AJ7" s="752"/>
      <c r="AK7" s="787">
        <v>1505</v>
      </c>
      <c r="AL7" s="788"/>
      <c r="AM7" s="788"/>
      <c r="AN7" s="788"/>
      <c r="AO7" s="788"/>
      <c r="AP7" s="788">
        <v>44755</v>
      </c>
      <c r="AQ7" s="788"/>
      <c r="AR7" s="788"/>
      <c r="AS7" s="788"/>
      <c r="AT7" s="788"/>
      <c r="AU7" s="789"/>
      <c r="AV7" s="789"/>
      <c r="AW7" s="789"/>
      <c r="AX7" s="789"/>
      <c r="AY7" s="790"/>
      <c r="AZ7" s="234"/>
      <c r="BA7" s="234"/>
      <c r="BB7" s="234"/>
      <c r="BC7" s="234"/>
      <c r="BD7" s="234"/>
      <c r="BE7" s="235"/>
      <c r="BF7" s="235"/>
      <c r="BG7" s="235"/>
      <c r="BH7" s="235"/>
      <c r="BI7" s="235"/>
      <c r="BJ7" s="235"/>
      <c r="BK7" s="235"/>
      <c r="BL7" s="235"/>
      <c r="BM7" s="235"/>
      <c r="BN7" s="235"/>
      <c r="BO7" s="235"/>
      <c r="BP7" s="235"/>
      <c r="BQ7" s="238">
        <v>1</v>
      </c>
      <c r="BR7" s="239"/>
      <c r="BS7" s="765" t="s">
        <v>607</v>
      </c>
      <c r="BT7" s="766"/>
      <c r="BU7" s="766"/>
      <c r="BV7" s="766"/>
      <c r="BW7" s="766"/>
      <c r="BX7" s="766"/>
      <c r="BY7" s="766"/>
      <c r="BZ7" s="766"/>
      <c r="CA7" s="766"/>
      <c r="CB7" s="766"/>
      <c r="CC7" s="766"/>
      <c r="CD7" s="766"/>
      <c r="CE7" s="766"/>
      <c r="CF7" s="766"/>
      <c r="CG7" s="791"/>
      <c r="CH7" s="784">
        <v>-45</v>
      </c>
      <c r="CI7" s="785"/>
      <c r="CJ7" s="785"/>
      <c r="CK7" s="785"/>
      <c r="CL7" s="786"/>
      <c r="CM7" s="784">
        <v>212</v>
      </c>
      <c r="CN7" s="785"/>
      <c r="CO7" s="785"/>
      <c r="CP7" s="785"/>
      <c r="CQ7" s="786"/>
      <c r="CR7" s="784">
        <v>73</v>
      </c>
      <c r="CS7" s="785"/>
      <c r="CT7" s="785"/>
      <c r="CU7" s="785"/>
      <c r="CV7" s="786"/>
      <c r="CW7" s="784" t="s">
        <v>592</v>
      </c>
      <c r="CX7" s="785"/>
      <c r="CY7" s="785"/>
      <c r="CZ7" s="785"/>
      <c r="DA7" s="786"/>
      <c r="DB7" s="784" t="s">
        <v>592</v>
      </c>
      <c r="DC7" s="785"/>
      <c r="DD7" s="785"/>
      <c r="DE7" s="785"/>
      <c r="DF7" s="786"/>
      <c r="DG7" s="784" t="s">
        <v>592</v>
      </c>
      <c r="DH7" s="785"/>
      <c r="DI7" s="785"/>
      <c r="DJ7" s="785"/>
      <c r="DK7" s="786"/>
      <c r="DL7" s="784" t="s">
        <v>592</v>
      </c>
      <c r="DM7" s="785"/>
      <c r="DN7" s="785"/>
      <c r="DO7" s="785"/>
      <c r="DP7" s="786"/>
      <c r="DQ7" s="784" t="s">
        <v>592</v>
      </c>
      <c r="DR7" s="785"/>
      <c r="DS7" s="785"/>
      <c r="DT7" s="785"/>
      <c r="DU7" s="786"/>
      <c r="DV7" s="765"/>
      <c r="DW7" s="766"/>
      <c r="DX7" s="766"/>
      <c r="DY7" s="766"/>
      <c r="DZ7" s="767"/>
      <c r="EA7" s="236"/>
    </row>
    <row r="8" spans="1:131" s="237" customFormat="1" ht="26.25" customHeight="1">
      <c r="A8" s="240">
        <v>2</v>
      </c>
      <c r="B8" s="768" t="s">
        <v>388</v>
      </c>
      <c r="C8" s="769"/>
      <c r="D8" s="769"/>
      <c r="E8" s="769"/>
      <c r="F8" s="769"/>
      <c r="G8" s="769"/>
      <c r="H8" s="769"/>
      <c r="I8" s="769"/>
      <c r="J8" s="769"/>
      <c r="K8" s="769"/>
      <c r="L8" s="769"/>
      <c r="M8" s="769"/>
      <c r="N8" s="769"/>
      <c r="O8" s="769"/>
      <c r="P8" s="770"/>
      <c r="Q8" s="771">
        <v>537</v>
      </c>
      <c r="R8" s="772"/>
      <c r="S8" s="772"/>
      <c r="T8" s="772"/>
      <c r="U8" s="772"/>
      <c r="V8" s="772">
        <v>2</v>
      </c>
      <c r="W8" s="772"/>
      <c r="X8" s="772"/>
      <c r="Y8" s="772"/>
      <c r="Z8" s="772"/>
      <c r="AA8" s="772">
        <v>535</v>
      </c>
      <c r="AB8" s="772"/>
      <c r="AC8" s="772"/>
      <c r="AD8" s="772"/>
      <c r="AE8" s="773"/>
      <c r="AF8" s="774">
        <v>535</v>
      </c>
      <c r="AG8" s="775"/>
      <c r="AH8" s="775"/>
      <c r="AI8" s="775"/>
      <c r="AJ8" s="776"/>
      <c r="AK8" s="777">
        <v>2</v>
      </c>
      <c r="AL8" s="778"/>
      <c r="AM8" s="778"/>
      <c r="AN8" s="778"/>
      <c r="AO8" s="778"/>
      <c r="AP8" s="778" t="s">
        <v>592</v>
      </c>
      <c r="AQ8" s="778"/>
      <c r="AR8" s="778"/>
      <c r="AS8" s="778"/>
      <c r="AT8" s="778"/>
      <c r="AU8" s="779"/>
      <c r="AV8" s="779"/>
      <c r="AW8" s="779"/>
      <c r="AX8" s="779"/>
      <c r="AY8" s="780"/>
      <c r="AZ8" s="234"/>
      <c r="BA8" s="234"/>
      <c r="BB8" s="234"/>
      <c r="BC8" s="234"/>
      <c r="BD8" s="234"/>
      <c r="BE8" s="235"/>
      <c r="BF8" s="235"/>
      <c r="BG8" s="235"/>
      <c r="BH8" s="235"/>
      <c r="BI8" s="235"/>
      <c r="BJ8" s="235"/>
      <c r="BK8" s="235"/>
      <c r="BL8" s="235"/>
      <c r="BM8" s="235"/>
      <c r="BN8" s="235"/>
      <c r="BO8" s="235"/>
      <c r="BP8" s="235"/>
      <c r="BQ8" s="240">
        <v>2</v>
      </c>
      <c r="BR8" s="241"/>
      <c r="BS8" s="781" t="s">
        <v>608</v>
      </c>
      <c r="BT8" s="782"/>
      <c r="BU8" s="782"/>
      <c r="BV8" s="782"/>
      <c r="BW8" s="782"/>
      <c r="BX8" s="782"/>
      <c r="BY8" s="782"/>
      <c r="BZ8" s="782"/>
      <c r="CA8" s="782"/>
      <c r="CB8" s="782"/>
      <c r="CC8" s="782"/>
      <c r="CD8" s="782"/>
      <c r="CE8" s="782"/>
      <c r="CF8" s="782"/>
      <c r="CG8" s="783"/>
      <c r="CH8" s="792">
        <v>-15</v>
      </c>
      <c r="CI8" s="793"/>
      <c r="CJ8" s="793"/>
      <c r="CK8" s="793"/>
      <c r="CL8" s="794"/>
      <c r="CM8" s="792">
        <v>39</v>
      </c>
      <c r="CN8" s="793"/>
      <c r="CO8" s="793"/>
      <c r="CP8" s="793"/>
      <c r="CQ8" s="794"/>
      <c r="CR8" s="792">
        <v>20</v>
      </c>
      <c r="CS8" s="793"/>
      <c r="CT8" s="793"/>
      <c r="CU8" s="793"/>
      <c r="CV8" s="794"/>
      <c r="CW8" s="792" t="s">
        <v>592</v>
      </c>
      <c r="CX8" s="793"/>
      <c r="CY8" s="793"/>
      <c r="CZ8" s="793"/>
      <c r="DA8" s="794"/>
      <c r="DB8" s="792" t="s">
        <v>592</v>
      </c>
      <c r="DC8" s="793"/>
      <c r="DD8" s="793"/>
      <c r="DE8" s="793"/>
      <c r="DF8" s="794"/>
      <c r="DG8" s="792" t="s">
        <v>592</v>
      </c>
      <c r="DH8" s="793"/>
      <c r="DI8" s="793"/>
      <c r="DJ8" s="793"/>
      <c r="DK8" s="794"/>
      <c r="DL8" s="792" t="s">
        <v>592</v>
      </c>
      <c r="DM8" s="793"/>
      <c r="DN8" s="793"/>
      <c r="DO8" s="793"/>
      <c r="DP8" s="794"/>
      <c r="DQ8" s="792" t="s">
        <v>592</v>
      </c>
      <c r="DR8" s="793"/>
      <c r="DS8" s="793"/>
      <c r="DT8" s="793"/>
      <c r="DU8" s="794"/>
      <c r="DV8" s="781"/>
      <c r="DW8" s="782"/>
      <c r="DX8" s="782"/>
      <c r="DY8" s="782"/>
      <c r="DZ8" s="795"/>
      <c r="EA8" s="236"/>
    </row>
    <row r="9" spans="1:131" s="237" customFormat="1" ht="26.25" customHeight="1">
      <c r="A9" s="240">
        <v>3</v>
      </c>
      <c r="B9" s="768" t="s">
        <v>389</v>
      </c>
      <c r="C9" s="769"/>
      <c r="D9" s="769"/>
      <c r="E9" s="769"/>
      <c r="F9" s="769"/>
      <c r="G9" s="769"/>
      <c r="H9" s="769"/>
      <c r="I9" s="769"/>
      <c r="J9" s="769"/>
      <c r="K9" s="769"/>
      <c r="L9" s="769"/>
      <c r="M9" s="769"/>
      <c r="N9" s="769"/>
      <c r="O9" s="769"/>
      <c r="P9" s="770"/>
      <c r="Q9" s="771">
        <v>60</v>
      </c>
      <c r="R9" s="772"/>
      <c r="S9" s="772"/>
      <c r="T9" s="772"/>
      <c r="U9" s="772"/>
      <c r="V9" s="772">
        <v>60</v>
      </c>
      <c r="W9" s="772"/>
      <c r="X9" s="772"/>
      <c r="Y9" s="772"/>
      <c r="Z9" s="772"/>
      <c r="AA9" s="772" t="s">
        <v>592</v>
      </c>
      <c r="AB9" s="772"/>
      <c r="AC9" s="772"/>
      <c r="AD9" s="772"/>
      <c r="AE9" s="773"/>
      <c r="AF9" s="774" t="s">
        <v>390</v>
      </c>
      <c r="AG9" s="775"/>
      <c r="AH9" s="775"/>
      <c r="AI9" s="775"/>
      <c r="AJ9" s="776"/>
      <c r="AK9" s="777">
        <v>11</v>
      </c>
      <c r="AL9" s="778"/>
      <c r="AM9" s="778"/>
      <c r="AN9" s="778"/>
      <c r="AO9" s="778"/>
      <c r="AP9" s="778" t="s">
        <v>592</v>
      </c>
      <c r="AQ9" s="778"/>
      <c r="AR9" s="778"/>
      <c r="AS9" s="778"/>
      <c r="AT9" s="778"/>
      <c r="AU9" s="779"/>
      <c r="AV9" s="779"/>
      <c r="AW9" s="779"/>
      <c r="AX9" s="779"/>
      <c r="AY9" s="780"/>
      <c r="AZ9" s="234"/>
      <c r="BA9" s="234"/>
      <c r="BB9" s="234"/>
      <c r="BC9" s="234"/>
      <c r="BD9" s="234"/>
      <c r="BE9" s="235"/>
      <c r="BF9" s="235"/>
      <c r="BG9" s="235"/>
      <c r="BH9" s="235"/>
      <c r="BI9" s="235"/>
      <c r="BJ9" s="235"/>
      <c r="BK9" s="235"/>
      <c r="BL9" s="235"/>
      <c r="BM9" s="235"/>
      <c r="BN9" s="235"/>
      <c r="BO9" s="235"/>
      <c r="BP9" s="235"/>
      <c r="BQ9" s="240">
        <v>3</v>
      </c>
      <c r="BR9" s="241"/>
      <c r="BS9" s="781" t="s">
        <v>609</v>
      </c>
      <c r="BT9" s="782"/>
      <c r="BU9" s="782"/>
      <c r="BV9" s="782"/>
      <c r="BW9" s="782"/>
      <c r="BX9" s="782"/>
      <c r="BY9" s="782"/>
      <c r="BZ9" s="782"/>
      <c r="CA9" s="782"/>
      <c r="CB9" s="782"/>
      <c r="CC9" s="782"/>
      <c r="CD9" s="782"/>
      <c r="CE9" s="782"/>
      <c r="CF9" s="782"/>
      <c r="CG9" s="783"/>
      <c r="CH9" s="792">
        <v>-3</v>
      </c>
      <c r="CI9" s="793"/>
      <c r="CJ9" s="793"/>
      <c r="CK9" s="793"/>
      <c r="CL9" s="794"/>
      <c r="CM9" s="792">
        <v>65</v>
      </c>
      <c r="CN9" s="793"/>
      <c r="CO9" s="793"/>
      <c r="CP9" s="793"/>
      <c r="CQ9" s="794"/>
      <c r="CR9" s="792">
        <v>20</v>
      </c>
      <c r="CS9" s="793"/>
      <c r="CT9" s="793"/>
      <c r="CU9" s="793"/>
      <c r="CV9" s="794"/>
      <c r="CW9" s="792" t="s">
        <v>592</v>
      </c>
      <c r="CX9" s="793"/>
      <c r="CY9" s="793"/>
      <c r="CZ9" s="793"/>
      <c r="DA9" s="794"/>
      <c r="DB9" s="792" t="s">
        <v>592</v>
      </c>
      <c r="DC9" s="793"/>
      <c r="DD9" s="793"/>
      <c r="DE9" s="793"/>
      <c r="DF9" s="794"/>
      <c r="DG9" s="792" t="s">
        <v>592</v>
      </c>
      <c r="DH9" s="793"/>
      <c r="DI9" s="793"/>
      <c r="DJ9" s="793"/>
      <c r="DK9" s="794"/>
      <c r="DL9" s="792" t="s">
        <v>592</v>
      </c>
      <c r="DM9" s="793"/>
      <c r="DN9" s="793"/>
      <c r="DO9" s="793"/>
      <c r="DP9" s="794"/>
      <c r="DQ9" s="792" t="s">
        <v>592</v>
      </c>
      <c r="DR9" s="793"/>
      <c r="DS9" s="793"/>
      <c r="DT9" s="793"/>
      <c r="DU9" s="794"/>
      <c r="DV9" s="781"/>
      <c r="DW9" s="782"/>
      <c r="DX9" s="782"/>
      <c r="DY9" s="782"/>
      <c r="DZ9" s="795"/>
      <c r="EA9" s="236"/>
    </row>
    <row r="10" spans="1:131" s="237" customFormat="1" ht="26.25" customHeight="1">
      <c r="A10" s="240">
        <v>4</v>
      </c>
      <c r="B10" s="768"/>
      <c r="C10" s="769"/>
      <c r="D10" s="769"/>
      <c r="E10" s="769"/>
      <c r="F10" s="769"/>
      <c r="G10" s="769"/>
      <c r="H10" s="769"/>
      <c r="I10" s="769"/>
      <c r="J10" s="769"/>
      <c r="K10" s="769"/>
      <c r="L10" s="769"/>
      <c r="M10" s="769"/>
      <c r="N10" s="769"/>
      <c r="O10" s="769"/>
      <c r="P10" s="770"/>
      <c r="Q10" s="771"/>
      <c r="R10" s="772"/>
      <c r="S10" s="772"/>
      <c r="T10" s="772"/>
      <c r="U10" s="772"/>
      <c r="V10" s="772"/>
      <c r="W10" s="772"/>
      <c r="X10" s="772"/>
      <c r="Y10" s="772"/>
      <c r="Z10" s="772"/>
      <c r="AA10" s="772"/>
      <c r="AB10" s="772"/>
      <c r="AC10" s="772"/>
      <c r="AD10" s="772"/>
      <c r="AE10" s="773"/>
      <c r="AF10" s="774"/>
      <c r="AG10" s="775"/>
      <c r="AH10" s="775"/>
      <c r="AI10" s="775"/>
      <c r="AJ10" s="776"/>
      <c r="AK10" s="777"/>
      <c r="AL10" s="778"/>
      <c r="AM10" s="778"/>
      <c r="AN10" s="778"/>
      <c r="AO10" s="778"/>
      <c r="AP10" s="778"/>
      <c r="AQ10" s="778"/>
      <c r="AR10" s="778"/>
      <c r="AS10" s="778"/>
      <c r="AT10" s="778"/>
      <c r="AU10" s="779"/>
      <c r="AV10" s="779"/>
      <c r="AW10" s="779"/>
      <c r="AX10" s="779"/>
      <c r="AY10" s="780"/>
      <c r="AZ10" s="234"/>
      <c r="BA10" s="234"/>
      <c r="BB10" s="234"/>
      <c r="BC10" s="234"/>
      <c r="BD10" s="234"/>
      <c r="BE10" s="235"/>
      <c r="BF10" s="235"/>
      <c r="BG10" s="235"/>
      <c r="BH10" s="235"/>
      <c r="BI10" s="235"/>
      <c r="BJ10" s="235"/>
      <c r="BK10" s="235"/>
      <c r="BL10" s="235"/>
      <c r="BM10" s="235"/>
      <c r="BN10" s="235"/>
      <c r="BO10" s="235"/>
      <c r="BP10" s="235"/>
      <c r="BQ10" s="240">
        <v>4</v>
      </c>
      <c r="BR10" s="241"/>
      <c r="BS10" s="781" t="s">
        <v>610</v>
      </c>
      <c r="BT10" s="782"/>
      <c r="BU10" s="782"/>
      <c r="BV10" s="782"/>
      <c r="BW10" s="782"/>
      <c r="BX10" s="782"/>
      <c r="BY10" s="782"/>
      <c r="BZ10" s="782"/>
      <c r="CA10" s="782"/>
      <c r="CB10" s="782"/>
      <c r="CC10" s="782"/>
      <c r="CD10" s="782"/>
      <c r="CE10" s="782"/>
      <c r="CF10" s="782"/>
      <c r="CG10" s="783"/>
      <c r="CH10" s="792">
        <v>-7</v>
      </c>
      <c r="CI10" s="793"/>
      <c r="CJ10" s="793"/>
      <c r="CK10" s="793"/>
      <c r="CL10" s="794"/>
      <c r="CM10" s="792">
        <v>119</v>
      </c>
      <c r="CN10" s="793"/>
      <c r="CO10" s="793"/>
      <c r="CP10" s="793"/>
      <c r="CQ10" s="794"/>
      <c r="CR10" s="792">
        <v>100</v>
      </c>
      <c r="CS10" s="793"/>
      <c r="CT10" s="793"/>
      <c r="CU10" s="793"/>
      <c r="CV10" s="794"/>
      <c r="CW10" s="796" t="s">
        <v>592</v>
      </c>
      <c r="CX10" s="793"/>
      <c r="CY10" s="793"/>
      <c r="CZ10" s="793"/>
      <c r="DA10" s="794"/>
      <c r="DB10" s="792" t="s">
        <v>592</v>
      </c>
      <c r="DC10" s="793"/>
      <c r="DD10" s="793"/>
      <c r="DE10" s="793"/>
      <c r="DF10" s="794"/>
      <c r="DG10" s="792" t="s">
        <v>592</v>
      </c>
      <c r="DH10" s="793"/>
      <c r="DI10" s="793"/>
      <c r="DJ10" s="793"/>
      <c r="DK10" s="794"/>
      <c r="DL10" s="792" t="s">
        <v>592</v>
      </c>
      <c r="DM10" s="793"/>
      <c r="DN10" s="793"/>
      <c r="DO10" s="793"/>
      <c r="DP10" s="794"/>
      <c r="DQ10" s="792" t="s">
        <v>592</v>
      </c>
      <c r="DR10" s="793"/>
      <c r="DS10" s="793"/>
      <c r="DT10" s="793"/>
      <c r="DU10" s="794"/>
      <c r="DV10" s="781"/>
      <c r="DW10" s="782"/>
      <c r="DX10" s="782"/>
      <c r="DY10" s="782"/>
      <c r="DZ10" s="795"/>
      <c r="EA10" s="236"/>
    </row>
    <row r="11" spans="1:131" s="237" customFormat="1" ht="26.25" customHeight="1">
      <c r="A11" s="240">
        <v>5</v>
      </c>
      <c r="B11" s="768"/>
      <c r="C11" s="769"/>
      <c r="D11" s="769"/>
      <c r="E11" s="769"/>
      <c r="F11" s="769"/>
      <c r="G11" s="769"/>
      <c r="H11" s="769"/>
      <c r="I11" s="769"/>
      <c r="J11" s="769"/>
      <c r="K11" s="769"/>
      <c r="L11" s="769"/>
      <c r="M11" s="769"/>
      <c r="N11" s="769"/>
      <c r="O11" s="769"/>
      <c r="P11" s="770"/>
      <c r="Q11" s="771"/>
      <c r="R11" s="772"/>
      <c r="S11" s="772"/>
      <c r="T11" s="772"/>
      <c r="U11" s="772"/>
      <c r="V11" s="772"/>
      <c r="W11" s="772"/>
      <c r="X11" s="772"/>
      <c r="Y11" s="772"/>
      <c r="Z11" s="772"/>
      <c r="AA11" s="772"/>
      <c r="AB11" s="772"/>
      <c r="AC11" s="772"/>
      <c r="AD11" s="772"/>
      <c r="AE11" s="773"/>
      <c r="AF11" s="774"/>
      <c r="AG11" s="775"/>
      <c r="AH11" s="775"/>
      <c r="AI11" s="775"/>
      <c r="AJ11" s="776"/>
      <c r="AK11" s="777"/>
      <c r="AL11" s="778"/>
      <c r="AM11" s="778"/>
      <c r="AN11" s="778"/>
      <c r="AO11" s="778"/>
      <c r="AP11" s="778"/>
      <c r="AQ11" s="778"/>
      <c r="AR11" s="778"/>
      <c r="AS11" s="778"/>
      <c r="AT11" s="778"/>
      <c r="AU11" s="779"/>
      <c r="AV11" s="779"/>
      <c r="AW11" s="779"/>
      <c r="AX11" s="779"/>
      <c r="AY11" s="780"/>
      <c r="AZ11" s="234"/>
      <c r="BA11" s="234"/>
      <c r="BB11" s="234"/>
      <c r="BC11" s="234"/>
      <c r="BD11" s="234"/>
      <c r="BE11" s="235"/>
      <c r="BF11" s="235"/>
      <c r="BG11" s="235"/>
      <c r="BH11" s="235"/>
      <c r="BI11" s="235"/>
      <c r="BJ11" s="235"/>
      <c r="BK11" s="235"/>
      <c r="BL11" s="235"/>
      <c r="BM11" s="235"/>
      <c r="BN11" s="235"/>
      <c r="BO11" s="235"/>
      <c r="BP11" s="235"/>
      <c r="BQ11" s="240">
        <v>5</v>
      </c>
      <c r="BR11" s="241"/>
      <c r="BS11" s="781" t="s">
        <v>611</v>
      </c>
      <c r="BT11" s="782"/>
      <c r="BU11" s="782"/>
      <c r="BV11" s="782"/>
      <c r="BW11" s="782"/>
      <c r="BX11" s="782"/>
      <c r="BY11" s="782"/>
      <c r="BZ11" s="782"/>
      <c r="CA11" s="782"/>
      <c r="CB11" s="782"/>
      <c r="CC11" s="782"/>
      <c r="CD11" s="782"/>
      <c r="CE11" s="782"/>
      <c r="CF11" s="782"/>
      <c r="CG11" s="783"/>
      <c r="CH11" s="792">
        <v>-3</v>
      </c>
      <c r="CI11" s="793"/>
      <c r="CJ11" s="793"/>
      <c r="CK11" s="793"/>
      <c r="CL11" s="794"/>
      <c r="CM11" s="792">
        <v>30</v>
      </c>
      <c r="CN11" s="793"/>
      <c r="CO11" s="793"/>
      <c r="CP11" s="793"/>
      <c r="CQ11" s="794"/>
      <c r="CR11" s="792">
        <v>59</v>
      </c>
      <c r="CS11" s="793"/>
      <c r="CT11" s="793"/>
      <c r="CU11" s="793"/>
      <c r="CV11" s="794"/>
      <c r="CW11" s="792" t="s">
        <v>592</v>
      </c>
      <c r="CX11" s="793"/>
      <c r="CY11" s="793"/>
      <c r="CZ11" s="793"/>
      <c r="DA11" s="794"/>
      <c r="DB11" s="792" t="s">
        <v>592</v>
      </c>
      <c r="DC11" s="793"/>
      <c r="DD11" s="793"/>
      <c r="DE11" s="793"/>
      <c r="DF11" s="794"/>
      <c r="DG11" s="792" t="s">
        <v>592</v>
      </c>
      <c r="DH11" s="793"/>
      <c r="DI11" s="793"/>
      <c r="DJ11" s="793"/>
      <c r="DK11" s="794"/>
      <c r="DL11" s="792" t="s">
        <v>592</v>
      </c>
      <c r="DM11" s="793"/>
      <c r="DN11" s="793"/>
      <c r="DO11" s="793"/>
      <c r="DP11" s="794"/>
      <c r="DQ11" s="792" t="s">
        <v>592</v>
      </c>
      <c r="DR11" s="793"/>
      <c r="DS11" s="793"/>
      <c r="DT11" s="793"/>
      <c r="DU11" s="794"/>
      <c r="DV11" s="781"/>
      <c r="DW11" s="782"/>
      <c r="DX11" s="782"/>
      <c r="DY11" s="782"/>
      <c r="DZ11" s="795"/>
      <c r="EA11" s="236"/>
    </row>
    <row r="12" spans="1:131" s="237" customFormat="1" ht="26.25" customHeight="1">
      <c r="A12" s="240">
        <v>6</v>
      </c>
      <c r="B12" s="768"/>
      <c r="C12" s="769"/>
      <c r="D12" s="769"/>
      <c r="E12" s="769"/>
      <c r="F12" s="769"/>
      <c r="G12" s="769"/>
      <c r="H12" s="769"/>
      <c r="I12" s="769"/>
      <c r="J12" s="769"/>
      <c r="K12" s="769"/>
      <c r="L12" s="769"/>
      <c r="M12" s="769"/>
      <c r="N12" s="769"/>
      <c r="O12" s="769"/>
      <c r="P12" s="770"/>
      <c r="Q12" s="771"/>
      <c r="R12" s="772"/>
      <c r="S12" s="772"/>
      <c r="T12" s="772"/>
      <c r="U12" s="772"/>
      <c r="V12" s="772"/>
      <c r="W12" s="772"/>
      <c r="X12" s="772"/>
      <c r="Y12" s="772"/>
      <c r="Z12" s="772"/>
      <c r="AA12" s="772"/>
      <c r="AB12" s="772"/>
      <c r="AC12" s="772"/>
      <c r="AD12" s="772"/>
      <c r="AE12" s="773"/>
      <c r="AF12" s="774"/>
      <c r="AG12" s="775"/>
      <c r="AH12" s="775"/>
      <c r="AI12" s="775"/>
      <c r="AJ12" s="776"/>
      <c r="AK12" s="777"/>
      <c r="AL12" s="778"/>
      <c r="AM12" s="778"/>
      <c r="AN12" s="778"/>
      <c r="AO12" s="778"/>
      <c r="AP12" s="778"/>
      <c r="AQ12" s="778"/>
      <c r="AR12" s="778"/>
      <c r="AS12" s="778"/>
      <c r="AT12" s="778"/>
      <c r="AU12" s="779"/>
      <c r="AV12" s="779"/>
      <c r="AW12" s="779"/>
      <c r="AX12" s="779"/>
      <c r="AY12" s="780"/>
      <c r="AZ12" s="234"/>
      <c r="BA12" s="234"/>
      <c r="BB12" s="234"/>
      <c r="BC12" s="234"/>
      <c r="BD12" s="234"/>
      <c r="BE12" s="235"/>
      <c r="BF12" s="235"/>
      <c r="BG12" s="235"/>
      <c r="BH12" s="235"/>
      <c r="BI12" s="235"/>
      <c r="BJ12" s="235"/>
      <c r="BK12" s="235"/>
      <c r="BL12" s="235"/>
      <c r="BM12" s="235"/>
      <c r="BN12" s="235"/>
      <c r="BO12" s="235"/>
      <c r="BP12" s="235"/>
      <c r="BQ12" s="240">
        <v>6</v>
      </c>
      <c r="BR12" s="241"/>
      <c r="BS12" s="781" t="s">
        <v>612</v>
      </c>
      <c r="BT12" s="782"/>
      <c r="BU12" s="782"/>
      <c r="BV12" s="782"/>
      <c r="BW12" s="782"/>
      <c r="BX12" s="782"/>
      <c r="BY12" s="782"/>
      <c r="BZ12" s="782"/>
      <c r="CA12" s="782"/>
      <c r="CB12" s="782"/>
      <c r="CC12" s="782"/>
      <c r="CD12" s="782"/>
      <c r="CE12" s="782"/>
      <c r="CF12" s="782"/>
      <c r="CG12" s="783"/>
      <c r="CH12" s="792">
        <v>10</v>
      </c>
      <c r="CI12" s="793"/>
      <c r="CJ12" s="793"/>
      <c r="CK12" s="793"/>
      <c r="CL12" s="794"/>
      <c r="CM12" s="792">
        <v>79</v>
      </c>
      <c r="CN12" s="793"/>
      <c r="CO12" s="793"/>
      <c r="CP12" s="793"/>
      <c r="CQ12" s="794"/>
      <c r="CR12" s="792">
        <v>30</v>
      </c>
      <c r="CS12" s="793"/>
      <c r="CT12" s="793"/>
      <c r="CU12" s="793"/>
      <c r="CV12" s="794"/>
      <c r="CW12" s="792">
        <v>8</v>
      </c>
      <c r="CX12" s="793"/>
      <c r="CY12" s="793"/>
      <c r="CZ12" s="793"/>
      <c r="DA12" s="794"/>
      <c r="DB12" s="792" t="s">
        <v>592</v>
      </c>
      <c r="DC12" s="793"/>
      <c r="DD12" s="793"/>
      <c r="DE12" s="793"/>
      <c r="DF12" s="794"/>
      <c r="DG12" s="792" t="s">
        <v>592</v>
      </c>
      <c r="DH12" s="793"/>
      <c r="DI12" s="793"/>
      <c r="DJ12" s="793"/>
      <c r="DK12" s="794"/>
      <c r="DL12" s="792" t="s">
        <v>592</v>
      </c>
      <c r="DM12" s="793"/>
      <c r="DN12" s="793"/>
      <c r="DO12" s="793"/>
      <c r="DP12" s="794"/>
      <c r="DQ12" s="792" t="s">
        <v>592</v>
      </c>
      <c r="DR12" s="793"/>
      <c r="DS12" s="793"/>
      <c r="DT12" s="793"/>
      <c r="DU12" s="794"/>
      <c r="DV12" s="781"/>
      <c r="DW12" s="782"/>
      <c r="DX12" s="782"/>
      <c r="DY12" s="782"/>
      <c r="DZ12" s="795"/>
      <c r="EA12" s="236"/>
    </row>
    <row r="13" spans="1:131" s="237" customFormat="1" ht="26.25" customHeight="1">
      <c r="A13" s="240">
        <v>7</v>
      </c>
      <c r="B13" s="768"/>
      <c r="C13" s="769"/>
      <c r="D13" s="769"/>
      <c r="E13" s="769"/>
      <c r="F13" s="769"/>
      <c r="G13" s="769"/>
      <c r="H13" s="769"/>
      <c r="I13" s="769"/>
      <c r="J13" s="769"/>
      <c r="K13" s="769"/>
      <c r="L13" s="769"/>
      <c r="M13" s="769"/>
      <c r="N13" s="769"/>
      <c r="O13" s="769"/>
      <c r="P13" s="770"/>
      <c r="Q13" s="771"/>
      <c r="R13" s="772"/>
      <c r="S13" s="772"/>
      <c r="T13" s="772"/>
      <c r="U13" s="772"/>
      <c r="V13" s="772"/>
      <c r="W13" s="772"/>
      <c r="X13" s="772"/>
      <c r="Y13" s="772"/>
      <c r="Z13" s="772"/>
      <c r="AA13" s="772"/>
      <c r="AB13" s="772"/>
      <c r="AC13" s="772"/>
      <c r="AD13" s="772"/>
      <c r="AE13" s="773"/>
      <c r="AF13" s="774"/>
      <c r="AG13" s="775"/>
      <c r="AH13" s="775"/>
      <c r="AI13" s="775"/>
      <c r="AJ13" s="776"/>
      <c r="AK13" s="777"/>
      <c r="AL13" s="778"/>
      <c r="AM13" s="778"/>
      <c r="AN13" s="778"/>
      <c r="AO13" s="778"/>
      <c r="AP13" s="778"/>
      <c r="AQ13" s="778"/>
      <c r="AR13" s="778"/>
      <c r="AS13" s="778"/>
      <c r="AT13" s="778"/>
      <c r="AU13" s="779"/>
      <c r="AV13" s="779"/>
      <c r="AW13" s="779"/>
      <c r="AX13" s="779"/>
      <c r="AY13" s="780"/>
      <c r="AZ13" s="234"/>
      <c r="BA13" s="234"/>
      <c r="BB13" s="234"/>
      <c r="BC13" s="234"/>
      <c r="BD13" s="234"/>
      <c r="BE13" s="235"/>
      <c r="BF13" s="235"/>
      <c r="BG13" s="235"/>
      <c r="BH13" s="235"/>
      <c r="BI13" s="235"/>
      <c r="BJ13" s="235"/>
      <c r="BK13" s="235"/>
      <c r="BL13" s="235"/>
      <c r="BM13" s="235"/>
      <c r="BN13" s="235"/>
      <c r="BO13" s="235"/>
      <c r="BP13" s="235"/>
      <c r="BQ13" s="240">
        <v>7</v>
      </c>
      <c r="BR13" s="241" t="s">
        <v>616</v>
      </c>
      <c r="BS13" s="781" t="s">
        <v>613</v>
      </c>
      <c r="BT13" s="782"/>
      <c r="BU13" s="782"/>
      <c r="BV13" s="782"/>
      <c r="BW13" s="782"/>
      <c r="BX13" s="782"/>
      <c r="BY13" s="782"/>
      <c r="BZ13" s="782"/>
      <c r="CA13" s="782"/>
      <c r="CB13" s="782"/>
      <c r="CC13" s="782"/>
      <c r="CD13" s="782"/>
      <c r="CE13" s="782"/>
      <c r="CF13" s="782"/>
      <c r="CG13" s="783"/>
      <c r="CH13" s="792">
        <v>33</v>
      </c>
      <c r="CI13" s="793"/>
      <c r="CJ13" s="793"/>
      <c r="CK13" s="793"/>
      <c r="CL13" s="794"/>
      <c r="CM13" s="792">
        <v>1819</v>
      </c>
      <c r="CN13" s="793"/>
      <c r="CO13" s="793"/>
      <c r="CP13" s="793"/>
      <c r="CQ13" s="794"/>
      <c r="CR13" s="792">
        <v>10</v>
      </c>
      <c r="CS13" s="793"/>
      <c r="CT13" s="793"/>
      <c r="CU13" s="793"/>
      <c r="CV13" s="794"/>
      <c r="CW13" s="792" t="s">
        <v>592</v>
      </c>
      <c r="CX13" s="793"/>
      <c r="CY13" s="793"/>
      <c r="CZ13" s="793"/>
      <c r="DA13" s="794"/>
      <c r="DB13" s="792" t="s">
        <v>592</v>
      </c>
      <c r="DC13" s="793"/>
      <c r="DD13" s="793"/>
      <c r="DE13" s="793"/>
      <c r="DF13" s="794"/>
      <c r="DG13" s="792" t="s">
        <v>592</v>
      </c>
      <c r="DH13" s="793"/>
      <c r="DI13" s="793"/>
      <c r="DJ13" s="793"/>
      <c r="DK13" s="794"/>
      <c r="DL13" s="792" t="s">
        <v>592</v>
      </c>
      <c r="DM13" s="793"/>
      <c r="DN13" s="793"/>
      <c r="DO13" s="793"/>
      <c r="DP13" s="794"/>
      <c r="DQ13" s="792" t="s">
        <v>592</v>
      </c>
      <c r="DR13" s="793"/>
      <c r="DS13" s="793"/>
      <c r="DT13" s="793"/>
      <c r="DU13" s="794"/>
      <c r="DV13" s="781"/>
      <c r="DW13" s="782"/>
      <c r="DX13" s="782"/>
      <c r="DY13" s="782"/>
      <c r="DZ13" s="795"/>
      <c r="EA13" s="236"/>
    </row>
    <row r="14" spans="1:131" s="237" customFormat="1" ht="26.25" customHeight="1">
      <c r="A14" s="240">
        <v>8</v>
      </c>
      <c r="B14" s="768"/>
      <c r="C14" s="769"/>
      <c r="D14" s="769"/>
      <c r="E14" s="769"/>
      <c r="F14" s="769"/>
      <c r="G14" s="769"/>
      <c r="H14" s="769"/>
      <c r="I14" s="769"/>
      <c r="J14" s="769"/>
      <c r="K14" s="769"/>
      <c r="L14" s="769"/>
      <c r="M14" s="769"/>
      <c r="N14" s="769"/>
      <c r="O14" s="769"/>
      <c r="P14" s="770"/>
      <c r="Q14" s="771"/>
      <c r="R14" s="772"/>
      <c r="S14" s="772"/>
      <c r="T14" s="772"/>
      <c r="U14" s="772"/>
      <c r="V14" s="772"/>
      <c r="W14" s="772"/>
      <c r="X14" s="772"/>
      <c r="Y14" s="772"/>
      <c r="Z14" s="772"/>
      <c r="AA14" s="772"/>
      <c r="AB14" s="772"/>
      <c r="AC14" s="772"/>
      <c r="AD14" s="772"/>
      <c r="AE14" s="773"/>
      <c r="AF14" s="774"/>
      <c r="AG14" s="775"/>
      <c r="AH14" s="775"/>
      <c r="AI14" s="775"/>
      <c r="AJ14" s="776"/>
      <c r="AK14" s="777"/>
      <c r="AL14" s="778"/>
      <c r="AM14" s="778"/>
      <c r="AN14" s="778"/>
      <c r="AO14" s="778"/>
      <c r="AP14" s="778"/>
      <c r="AQ14" s="778"/>
      <c r="AR14" s="778"/>
      <c r="AS14" s="778"/>
      <c r="AT14" s="778"/>
      <c r="AU14" s="779"/>
      <c r="AV14" s="779"/>
      <c r="AW14" s="779"/>
      <c r="AX14" s="779"/>
      <c r="AY14" s="780"/>
      <c r="AZ14" s="234"/>
      <c r="BA14" s="234"/>
      <c r="BB14" s="234"/>
      <c r="BC14" s="234"/>
      <c r="BD14" s="234"/>
      <c r="BE14" s="235"/>
      <c r="BF14" s="235"/>
      <c r="BG14" s="235"/>
      <c r="BH14" s="235"/>
      <c r="BI14" s="235"/>
      <c r="BJ14" s="235"/>
      <c r="BK14" s="235"/>
      <c r="BL14" s="235"/>
      <c r="BM14" s="235"/>
      <c r="BN14" s="235"/>
      <c r="BO14" s="235"/>
      <c r="BP14" s="235"/>
      <c r="BQ14" s="240">
        <v>8</v>
      </c>
      <c r="BR14" s="241"/>
      <c r="BS14" s="781" t="s">
        <v>614</v>
      </c>
      <c r="BT14" s="782"/>
      <c r="BU14" s="782"/>
      <c r="BV14" s="782"/>
      <c r="BW14" s="782"/>
      <c r="BX14" s="782"/>
      <c r="BY14" s="782"/>
      <c r="BZ14" s="782"/>
      <c r="CA14" s="782"/>
      <c r="CB14" s="782"/>
      <c r="CC14" s="782"/>
      <c r="CD14" s="782"/>
      <c r="CE14" s="782"/>
      <c r="CF14" s="782"/>
      <c r="CG14" s="783"/>
      <c r="CH14" s="792">
        <v>-3</v>
      </c>
      <c r="CI14" s="793"/>
      <c r="CJ14" s="793"/>
      <c r="CK14" s="793"/>
      <c r="CL14" s="794"/>
      <c r="CM14" s="792">
        <v>16</v>
      </c>
      <c r="CN14" s="793"/>
      <c r="CO14" s="793"/>
      <c r="CP14" s="793"/>
      <c r="CQ14" s="794"/>
      <c r="CR14" s="792">
        <v>10</v>
      </c>
      <c r="CS14" s="793"/>
      <c r="CT14" s="793"/>
      <c r="CU14" s="793"/>
      <c r="CV14" s="794"/>
      <c r="CW14" s="792" t="s">
        <v>592</v>
      </c>
      <c r="CX14" s="793"/>
      <c r="CY14" s="793"/>
      <c r="CZ14" s="793"/>
      <c r="DA14" s="794"/>
      <c r="DB14" s="792" t="s">
        <v>592</v>
      </c>
      <c r="DC14" s="793"/>
      <c r="DD14" s="793"/>
      <c r="DE14" s="793"/>
      <c r="DF14" s="794"/>
      <c r="DG14" s="792" t="s">
        <v>592</v>
      </c>
      <c r="DH14" s="793"/>
      <c r="DI14" s="793"/>
      <c r="DJ14" s="793"/>
      <c r="DK14" s="794"/>
      <c r="DL14" s="792" t="s">
        <v>592</v>
      </c>
      <c r="DM14" s="793"/>
      <c r="DN14" s="793"/>
      <c r="DO14" s="793"/>
      <c r="DP14" s="794"/>
      <c r="DQ14" s="792" t="s">
        <v>592</v>
      </c>
      <c r="DR14" s="793"/>
      <c r="DS14" s="793"/>
      <c r="DT14" s="793"/>
      <c r="DU14" s="794"/>
      <c r="DV14" s="781"/>
      <c r="DW14" s="782"/>
      <c r="DX14" s="782"/>
      <c r="DY14" s="782"/>
      <c r="DZ14" s="795"/>
      <c r="EA14" s="236"/>
    </row>
    <row r="15" spans="1:131" s="237" customFormat="1" ht="26.25" customHeight="1">
      <c r="A15" s="240">
        <v>9</v>
      </c>
      <c r="B15" s="768"/>
      <c r="C15" s="769"/>
      <c r="D15" s="769"/>
      <c r="E15" s="769"/>
      <c r="F15" s="769"/>
      <c r="G15" s="769"/>
      <c r="H15" s="769"/>
      <c r="I15" s="769"/>
      <c r="J15" s="769"/>
      <c r="K15" s="769"/>
      <c r="L15" s="769"/>
      <c r="M15" s="769"/>
      <c r="N15" s="769"/>
      <c r="O15" s="769"/>
      <c r="P15" s="770"/>
      <c r="Q15" s="771"/>
      <c r="R15" s="772"/>
      <c r="S15" s="772"/>
      <c r="T15" s="772"/>
      <c r="U15" s="772"/>
      <c r="V15" s="772"/>
      <c r="W15" s="772"/>
      <c r="X15" s="772"/>
      <c r="Y15" s="772"/>
      <c r="Z15" s="772"/>
      <c r="AA15" s="772"/>
      <c r="AB15" s="772"/>
      <c r="AC15" s="772"/>
      <c r="AD15" s="772"/>
      <c r="AE15" s="773"/>
      <c r="AF15" s="774"/>
      <c r="AG15" s="775"/>
      <c r="AH15" s="775"/>
      <c r="AI15" s="775"/>
      <c r="AJ15" s="776"/>
      <c r="AK15" s="777"/>
      <c r="AL15" s="778"/>
      <c r="AM15" s="778"/>
      <c r="AN15" s="778"/>
      <c r="AO15" s="778"/>
      <c r="AP15" s="778"/>
      <c r="AQ15" s="778"/>
      <c r="AR15" s="778"/>
      <c r="AS15" s="778"/>
      <c r="AT15" s="778"/>
      <c r="AU15" s="779"/>
      <c r="AV15" s="779"/>
      <c r="AW15" s="779"/>
      <c r="AX15" s="779"/>
      <c r="AY15" s="780"/>
      <c r="AZ15" s="234"/>
      <c r="BA15" s="234"/>
      <c r="BB15" s="234"/>
      <c r="BC15" s="234"/>
      <c r="BD15" s="234"/>
      <c r="BE15" s="235"/>
      <c r="BF15" s="235"/>
      <c r="BG15" s="235"/>
      <c r="BH15" s="235"/>
      <c r="BI15" s="235"/>
      <c r="BJ15" s="235"/>
      <c r="BK15" s="235"/>
      <c r="BL15" s="235"/>
      <c r="BM15" s="235"/>
      <c r="BN15" s="235"/>
      <c r="BO15" s="235"/>
      <c r="BP15" s="235"/>
      <c r="BQ15" s="240">
        <v>9</v>
      </c>
      <c r="BR15" s="241"/>
      <c r="BS15" s="781" t="s">
        <v>615</v>
      </c>
      <c r="BT15" s="782"/>
      <c r="BU15" s="782"/>
      <c r="BV15" s="782"/>
      <c r="BW15" s="782"/>
      <c r="BX15" s="782"/>
      <c r="BY15" s="782"/>
      <c r="BZ15" s="782"/>
      <c r="CA15" s="782"/>
      <c r="CB15" s="782"/>
      <c r="CC15" s="782"/>
      <c r="CD15" s="782"/>
      <c r="CE15" s="782"/>
      <c r="CF15" s="782"/>
      <c r="CG15" s="783"/>
      <c r="CH15" s="792">
        <v>-5</v>
      </c>
      <c r="CI15" s="793"/>
      <c r="CJ15" s="793"/>
      <c r="CK15" s="793"/>
      <c r="CL15" s="794"/>
      <c r="CM15" s="792">
        <v>25</v>
      </c>
      <c r="CN15" s="793"/>
      <c r="CO15" s="793"/>
      <c r="CP15" s="793"/>
      <c r="CQ15" s="794"/>
      <c r="CR15" s="792">
        <v>10</v>
      </c>
      <c r="CS15" s="793"/>
      <c r="CT15" s="793"/>
      <c r="CU15" s="793"/>
      <c r="CV15" s="794"/>
      <c r="CW15" s="792" t="s">
        <v>592</v>
      </c>
      <c r="CX15" s="793"/>
      <c r="CY15" s="793"/>
      <c r="CZ15" s="793"/>
      <c r="DA15" s="794"/>
      <c r="DB15" s="792" t="s">
        <v>592</v>
      </c>
      <c r="DC15" s="793"/>
      <c r="DD15" s="793"/>
      <c r="DE15" s="793"/>
      <c r="DF15" s="794"/>
      <c r="DG15" s="792" t="s">
        <v>592</v>
      </c>
      <c r="DH15" s="793"/>
      <c r="DI15" s="793"/>
      <c r="DJ15" s="793"/>
      <c r="DK15" s="794"/>
      <c r="DL15" s="792" t="s">
        <v>592</v>
      </c>
      <c r="DM15" s="793"/>
      <c r="DN15" s="793"/>
      <c r="DO15" s="793"/>
      <c r="DP15" s="794"/>
      <c r="DQ15" s="792" t="s">
        <v>592</v>
      </c>
      <c r="DR15" s="793"/>
      <c r="DS15" s="793"/>
      <c r="DT15" s="793"/>
      <c r="DU15" s="794"/>
      <c r="DV15" s="781"/>
      <c r="DW15" s="782"/>
      <c r="DX15" s="782"/>
      <c r="DY15" s="782"/>
      <c r="DZ15" s="795"/>
      <c r="EA15" s="236"/>
    </row>
    <row r="16" spans="1:131" s="237" customFormat="1" ht="26.25" customHeight="1">
      <c r="A16" s="240">
        <v>10</v>
      </c>
      <c r="B16" s="768"/>
      <c r="C16" s="769"/>
      <c r="D16" s="769"/>
      <c r="E16" s="769"/>
      <c r="F16" s="769"/>
      <c r="G16" s="769"/>
      <c r="H16" s="769"/>
      <c r="I16" s="769"/>
      <c r="J16" s="769"/>
      <c r="K16" s="769"/>
      <c r="L16" s="769"/>
      <c r="M16" s="769"/>
      <c r="N16" s="769"/>
      <c r="O16" s="769"/>
      <c r="P16" s="770"/>
      <c r="Q16" s="771"/>
      <c r="R16" s="772"/>
      <c r="S16" s="772"/>
      <c r="T16" s="772"/>
      <c r="U16" s="772"/>
      <c r="V16" s="772"/>
      <c r="W16" s="772"/>
      <c r="X16" s="772"/>
      <c r="Y16" s="772"/>
      <c r="Z16" s="772"/>
      <c r="AA16" s="772"/>
      <c r="AB16" s="772"/>
      <c r="AC16" s="772"/>
      <c r="AD16" s="772"/>
      <c r="AE16" s="773"/>
      <c r="AF16" s="774"/>
      <c r="AG16" s="775"/>
      <c r="AH16" s="775"/>
      <c r="AI16" s="775"/>
      <c r="AJ16" s="776"/>
      <c r="AK16" s="777"/>
      <c r="AL16" s="778"/>
      <c r="AM16" s="778"/>
      <c r="AN16" s="778"/>
      <c r="AO16" s="778"/>
      <c r="AP16" s="778"/>
      <c r="AQ16" s="778"/>
      <c r="AR16" s="778"/>
      <c r="AS16" s="778"/>
      <c r="AT16" s="778"/>
      <c r="AU16" s="779"/>
      <c r="AV16" s="779"/>
      <c r="AW16" s="779"/>
      <c r="AX16" s="779"/>
      <c r="AY16" s="780"/>
      <c r="AZ16" s="234"/>
      <c r="BA16" s="234"/>
      <c r="BB16" s="234"/>
      <c r="BC16" s="234"/>
      <c r="BD16" s="234"/>
      <c r="BE16" s="235"/>
      <c r="BF16" s="235"/>
      <c r="BG16" s="235"/>
      <c r="BH16" s="235"/>
      <c r="BI16" s="235"/>
      <c r="BJ16" s="235"/>
      <c r="BK16" s="235"/>
      <c r="BL16" s="235"/>
      <c r="BM16" s="235"/>
      <c r="BN16" s="235"/>
      <c r="BO16" s="235"/>
      <c r="BP16" s="235"/>
      <c r="BQ16" s="240">
        <v>10</v>
      </c>
      <c r="BR16" s="241"/>
      <c r="BS16" s="781"/>
      <c r="BT16" s="782"/>
      <c r="BU16" s="782"/>
      <c r="BV16" s="782"/>
      <c r="BW16" s="782"/>
      <c r="BX16" s="782"/>
      <c r="BY16" s="782"/>
      <c r="BZ16" s="782"/>
      <c r="CA16" s="782"/>
      <c r="CB16" s="782"/>
      <c r="CC16" s="782"/>
      <c r="CD16" s="782"/>
      <c r="CE16" s="782"/>
      <c r="CF16" s="782"/>
      <c r="CG16" s="783"/>
      <c r="CH16" s="792"/>
      <c r="CI16" s="793"/>
      <c r="CJ16" s="793"/>
      <c r="CK16" s="793"/>
      <c r="CL16" s="794"/>
      <c r="CM16" s="792"/>
      <c r="CN16" s="793"/>
      <c r="CO16" s="793"/>
      <c r="CP16" s="793"/>
      <c r="CQ16" s="794"/>
      <c r="CR16" s="792"/>
      <c r="CS16" s="793"/>
      <c r="CT16" s="793"/>
      <c r="CU16" s="793"/>
      <c r="CV16" s="794"/>
      <c r="CW16" s="792"/>
      <c r="CX16" s="793"/>
      <c r="CY16" s="793"/>
      <c r="CZ16" s="793"/>
      <c r="DA16" s="794"/>
      <c r="DB16" s="792"/>
      <c r="DC16" s="793"/>
      <c r="DD16" s="793"/>
      <c r="DE16" s="793"/>
      <c r="DF16" s="794"/>
      <c r="DG16" s="792"/>
      <c r="DH16" s="793"/>
      <c r="DI16" s="793"/>
      <c r="DJ16" s="793"/>
      <c r="DK16" s="794"/>
      <c r="DL16" s="792"/>
      <c r="DM16" s="793"/>
      <c r="DN16" s="793"/>
      <c r="DO16" s="793"/>
      <c r="DP16" s="794"/>
      <c r="DQ16" s="792"/>
      <c r="DR16" s="793"/>
      <c r="DS16" s="793"/>
      <c r="DT16" s="793"/>
      <c r="DU16" s="794"/>
      <c r="DV16" s="781"/>
      <c r="DW16" s="782"/>
      <c r="DX16" s="782"/>
      <c r="DY16" s="782"/>
      <c r="DZ16" s="795"/>
      <c r="EA16" s="236"/>
    </row>
    <row r="17" spans="1:131" s="237" customFormat="1" ht="26.25" customHeight="1">
      <c r="A17" s="240">
        <v>11</v>
      </c>
      <c r="B17" s="768"/>
      <c r="C17" s="769"/>
      <c r="D17" s="769"/>
      <c r="E17" s="769"/>
      <c r="F17" s="769"/>
      <c r="G17" s="769"/>
      <c r="H17" s="769"/>
      <c r="I17" s="769"/>
      <c r="J17" s="769"/>
      <c r="K17" s="769"/>
      <c r="L17" s="769"/>
      <c r="M17" s="769"/>
      <c r="N17" s="769"/>
      <c r="O17" s="769"/>
      <c r="P17" s="770"/>
      <c r="Q17" s="771"/>
      <c r="R17" s="772"/>
      <c r="S17" s="772"/>
      <c r="T17" s="772"/>
      <c r="U17" s="772"/>
      <c r="V17" s="772"/>
      <c r="W17" s="772"/>
      <c r="X17" s="772"/>
      <c r="Y17" s="772"/>
      <c r="Z17" s="772"/>
      <c r="AA17" s="772"/>
      <c r="AB17" s="772"/>
      <c r="AC17" s="772"/>
      <c r="AD17" s="772"/>
      <c r="AE17" s="773"/>
      <c r="AF17" s="774"/>
      <c r="AG17" s="775"/>
      <c r="AH17" s="775"/>
      <c r="AI17" s="775"/>
      <c r="AJ17" s="776"/>
      <c r="AK17" s="777"/>
      <c r="AL17" s="778"/>
      <c r="AM17" s="778"/>
      <c r="AN17" s="778"/>
      <c r="AO17" s="778"/>
      <c r="AP17" s="778"/>
      <c r="AQ17" s="778"/>
      <c r="AR17" s="778"/>
      <c r="AS17" s="778"/>
      <c r="AT17" s="778"/>
      <c r="AU17" s="779"/>
      <c r="AV17" s="779"/>
      <c r="AW17" s="779"/>
      <c r="AX17" s="779"/>
      <c r="AY17" s="780"/>
      <c r="AZ17" s="234"/>
      <c r="BA17" s="234"/>
      <c r="BB17" s="234"/>
      <c r="BC17" s="234"/>
      <c r="BD17" s="234"/>
      <c r="BE17" s="235"/>
      <c r="BF17" s="235"/>
      <c r="BG17" s="235"/>
      <c r="BH17" s="235"/>
      <c r="BI17" s="235"/>
      <c r="BJ17" s="235"/>
      <c r="BK17" s="235"/>
      <c r="BL17" s="235"/>
      <c r="BM17" s="235"/>
      <c r="BN17" s="235"/>
      <c r="BO17" s="235"/>
      <c r="BP17" s="235"/>
      <c r="BQ17" s="240">
        <v>11</v>
      </c>
      <c r="BR17" s="241"/>
      <c r="BS17" s="781"/>
      <c r="BT17" s="782"/>
      <c r="BU17" s="782"/>
      <c r="BV17" s="782"/>
      <c r="BW17" s="782"/>
      <c r="BX17" s="782"/>
      <c r="BY17" s="782"/>
      <c r="BZ17" s="782"/>
      <c r="CA17" s="782"/>
      <c r="CB17" s="782"/>
      <c r="CC17" s="782"/>
      <c r="CD17" s="782"/>
      <c r="CE17" s="782"/>
      <c r="CF17" s="782"/>
      <c r="CG17" s="783"/>
      <c r="CH17" s="792"/>
      <c r="CI17" s="793"/>
      <c r="CJ17" s="793"/>
      <c r="CK17" s="793"/>
      <c r="CL17" s="794"/>
      <c r="CM17" s="792"/>
      <c r="CN17" s="793"/>
      <c r="CO17" s="793"/>
      <c r="CP17" s="793"/>
      <c r="CQ17" s="794"/>
      <c r="CR17" s="792"/>
      <c r="CS17" s="793"/>
      <c r="CT17" s="793"/>
      <c r="CU17" s="793"/>
      <c r="CV17" s="794"/>
      <c r="CW17" s="792"/>
      <c r="CX17" s="793"/>
      <c r="CY17" s="793"/>
      <c r="CZ17" s="793"/>
      <c r="DA17" s="794"/>
      <c r="DB17" s="792"/>
      <c r="DC17" s="793"/>
      <c r="DD17" s="793"/>
      <c r="DE17" s="793"/>
      <c r="DF17" s="794"/>
      <c r="DG17" s="792"/>
      <c r="DH17" s="793"/>
      <c r="DI17" s="793"/>
      <c r="DJ17" s="793"/>
      <c r="DK17" s="794"/>
      <c r="DL17" s="792"/>
      <c r="DM17" s="793"/>
      <c r="DN17" s="793"/>
      <c r="DO17" s="793"/>
      <c r="DP17" s="794"/>
      <c r="DQ17" s="792"/>
      <c r="DR17" s="793"/>
      <c r="DS17" s="793"/>
      <c r="DT17" s="793"/>
      <c r="DU17" s="794"/>
      <c r="DV17" s="781"/>
      <c r="DW17" s="782"/>
      <c r="DX17" s="782"/>
      <c r="DY17" s="782"/>
      <c r="DZ17" s="795"/>
      <c r="EA17" s="236"/>
    </row>
    <row r="18" spans="1:131" s="237" customFormat="1" ht="26.25" customHeight="1">
      <c r="A18" s="240">
        <v>12</v>
      </c>
      <c r="B18" s="768"/>
      <c r="C18" s="769"/>
      <c r="D18" s="769"/>
      <c r="E18" s="769"/>
      <c r="F18" s="769"/>
      <c r="G18" s="769"/>
      <c r="H18" s="769"/>
      <c r="I18" s="769"/>
      <c r="J18" s="769"/>
      <c r="K18" s="769"/>
      <c r="L18" s="769"/>
      <c r="M18" s="769"/>
      <c r="N18" s="769"/>
      <c r="O18" s="769"/>
      <c r="P18" s="770"/>
      <c r="Q18" s="771"/>
      <c r="R18" s="772"/>
      <c r="S18" s="772"/>
      <c r="T18" s="772"/>
      <c r="U18" s="772"/>
      <c r="V18" s="772"/>
      <c r="W18" s="772"/>
      <c r="X18" s="772"/>
      <c r="Y18" s="772"/>
      <c r="Z18" s="772"/>
      <c r="AA18" s="772"/>
      <c r="AB18" s="772"/>
      <c r="AC18" s="772"/>
      <c r="AD18" s="772"/>
      <c r="AE18" s="773"/>
      <c r="AF18" s="774"/>
      <c r="AG18" s="775"/>
      <c r="AH18" s="775"/>
      <c r="AI18" s="775"/>
      <c r="AJ18" s="776"/>
      <c r="AK18" s="777"/>
      <c r="AL18" s="778"/>
      <c r="AM18" s="778"/>
      <c r="AN18" s="778"/>
      <c r="AO18" s="778"/>
      <c r="AP18" s="778"/>
      <c r="AQ18" s="778"/>
      <c r="AR18" s="778"/>
      <c r="AS18" s="778"/>
      <c r="AT18" s="778"/>
      <c r="AU18" s="779"/>
      <c r="AV18" s="779"/>
      <c r="AW18" s="779"/>
      <c r="AX18" s="779"/>
      <c r="AY18" s="780"/>
      <c r="AZ18" s="234"/>
      <c r="BA18" s="234"/>
      <c r="BB18" s="234"/>
      <c r="BC18" s="234"/>
      <c r="BD18" s="234"/>
      <c r="BE18" s="235"/>
      <c r="BF18" s="235"/>
      <c r="BG18" s="235"/>
      <c r="BH18" s="235"/>
      <c r="BI18" s="235"/>
      <c r="BJ18" s="235"/>
      <c r="BK18" s="235"/>
      <c r="BL18" s="235"/>
      <c r="BM18" s="235"/>
      <c r="BN18" s="235"/>
      <c r="BO18" s="235"/>
      <c r="BP18" s="235"/>
      <c r="BQ18" s="240">
        <v>12</v>
      </c>
      <c r="BR18" s="241"/>
      <c r="BS18" s="781"/>
      <c r="BT18" s="782"/>
      <c r="BU18" s="782"/>
      <c r="BV18" s="782"/>
      <c r="BW18" s="782"/>
      <c r="BX18" s="782"/>
      <c r="BY18" s="782"/>
      <c r="BZ18" s="782"/>
      <c r="CA18" s="782"/>
      <c r="CB18" s="782"/>
      <c r="CC18" s="782"/>
      <c r="CD18" s="782"/>
      <c r="CE18" s="782"/>
      <c r="CF18" s="782"/>
      <c r="CG18" s="783"/>
      <c r="CH18" s="792"/>
      <c r="CI18" s="793"/>
      <c r="CJ18" s="793"/>
      <c r="CK18" s="793"/>
      <c r="CL18" s="794"/>
      <c r="CM18" s="792"/>
      <c r="CN18" s="793"/>
      <c r="CO18" s="793"/>
      <c r="CP18" s="793"/>
      <c r="CQ18" s="794"/>
      <c r="CR18" s="792"/>
      <c r="CS18" s="793"/>
      <c r="CT18" s="793"/>
      <c r="CU18" s="793"/>
      <c r="CV18" s="794"/>
      <c r="CW18" s="792"/>
      <c r="CX18" s="793"/>
      <c r="CY18" s="793"/>
      <c r="CZ18" s="793"/>
      <c r="DA18" s="794"/>
      <c r="DB18" s="792"/>
      <c r="DC18" s="793"/>
      <c r="DD18" s="793"/>
      <c r="DE18" s="793"/>
      <c r="DF18" s="794"/>
      <c r="DG18" s="792"/>
      <c r="DH18" s="793"/>
      <c r="DI18" s="793"/>
      <c r="DJ18" s="793"/>
      <c r="DK18" s="794"/>
      <c r="DL18" s="792"/>
      <c r="DM18" s="793"/>
      <c r="DN18" s="793"/>
      <c r="DO18" s="793"/>
      <c r="DP18" s="794"/>
      <c r="DQ18" s="792"/>
      <c r="DR18" s="793"/>
      <c r="DS18" s="793"/>
      <c r="DT18" s="793"/>
      <c r="DU18" s="794"/>
      <c r="DV18" s="781"/>
      <c r="DW18" s="782"/>
      <c r="DX18" s="782"/>
      <c r="DY18" s="782"/>
      <c r="DZ18" s="795"/>
      <c r="EA18" s="236"/>
    </row>
    <row r="19" spans="1:131" s="237" customFormat="1" ht="26.25" customHeight="1">
      <c r="A19" s="240">
        <v>13</v>
      </c>
      <c r="B19" s="768"/>
      <c r="C19" s="769"/>
      <c r="D19" s="769"/>
      <c r="E19" s="769"/>
      <c r="F19" s="769"/>
      <c r="G19" s="769"/>
      <c r="H19" s="769"/>
      <c r="I19" s="769"/>
      <c r="J19" s="769"/>
      <c r="K19" s="769"/>
      <c r="L19" s="769"/>
      <c r="M19" s="769"/>
      <c r="N19" s="769"/>
      <c r="O19" s="769"/>
      <c r="P19" s="770"/>
      <c r="Q19" s="771"/>
      <c r="R19" s="772"/>
      <c r="S19" s="772"/>
      <c r="T19" s="772"/>
      <c r="U19" s="772"/>
      <c r="V19" s="772"/>
      <c r="W19" s="772"/>
      <c r="X19" s="772"/>
      <c r="Y19" s="772"/>
      <c r="Z19" s="772"/>
      <c r="AA19" s="772"/>
      <c r="AB19" s="772"/>
      <c r="AC19" s="772"/>
      <c r="AD19" s="772"/>
      <c r="AE19" s="773"/>
      <c r="AF19" s="774"/>
      <c r="AG19" s="775"/>
      <c r="AH19" s="775"/>
      <c r="AI19" s="775"/>
      <c r="AJ19" s="776"/>
      <c r="AK19" s="777"/>
      <c r="AL19" s="778"/>
      <c r="AM19" s="778"/>
      <c r="AN19" s="778"/>
      <c r="AO19" s="778"/>
      <c r="AP19" s="778"/>
      <c r="AQ19" s="778"/>
      <c r="AR19" s="778"/>
      <c r="AS19" s="778"/>
      <c r="AT19" s="778"/>
      <c r="AU19" s="779"/>
      <c r="AV19" s="779"/>
      <c r="AW19" s="779"/>
      <c r="AX19" s="779"/>
      <c r="AY19" s="780"/>
      <c r="AZ19" s="234"/>
      <c r="BA19" s="234"/>
      <c r="BB19" s="234"/>
      <c r="BC19" s="234"/>
      <c r="BD19" s="234"/>
      <c r="BE19" s="235"/>
      <c r="BF19" s="235"/>
      <c r="BG19" s="235"/>
      <c r="BH19" s="235"/>
      <c r="BI19" s="235"/>
      <c r="BJ19" s="235"/>
      <c r="BK19" s="235"/>
      <c r="BL19" s="235"/>
      <c r="BM19" s="235"/>
      <c r="BN19" s="235"/>
      <c r="BO19" s="235"/>
      <c r="BP19" s="235"/>
      <c r="BQ19" s="240">
        <v>13</v>
      </c>
      <c r="BR19" s="241"/>
      <c r="BS19" s="781"/>
      <c r="BT19" s="782"/>
      <c r="BU19" s="782"/>
      <c r="BV19" s="782"/>
      <c r="BW19" s="782"/>
      <c r="BX19" s="782"/>
      <c r="BY19" s="782"/>
      <c r="BZ19" s="782"/>
      <c r="CA19" s="782"/>
      <c r="CB19" s="782"/>
      <c r="CC19" s="782"/>
      <c r="CD19" s="782"/>
      <c r="CE19" s="782"/>
      <c r="CF19" s="782"/>
      <c r="CG19" s="783"/>
      <c r="CH19" s="792"/>
      <c r="CI19" s="793"/>
      <c r="CJ19" s="793"/>
      <c r="CK19" s="793"/>
      <c r="CL19" s="794"/>
      <c r="CM19" s="792"/>
      <c r="CN19" s="793"/>
      <c r="CO19" s="793"/>
      <c r="CP19" s="793"/>
      <c r="CQ19" s="794"/>
      <c r="CR19" s="792"/>
      <c r="CS19" s="793"/>
      <c r="CT19" s="793"/>
      <c r="CU19" s="793"/>
      <c r="CV19" s="794"/>
      <c r="CW19" s="792"/>
      <c r="CX19" s="793"/>
      <c r="CY19" s="793"/>
      <c r="CZ19" s="793"/>
      <c r="DA19" s="794"/>
      <c r="DB19" s="792"/>
      <c r="DC19" s="793"/>
      <c r="DD19" s="793"/>
      <c r="DE19" s="793"/>
      <c r="DF19" s="794"/>
      <c r="DG19" s="792"/>
      <c r="DH19" s="793"/>
      <c r="DI19" s="793"/>
      <c r="DJ19" s="793"/>
      <c r="DK19" s="794"/>
      <c r="DL19" s="792"/>
      <c r="DM19" s="793"/>
      <c r="DN19" s="793"/>
      <c r="DO19" s="793"/>
      <c r="DP19" s="794"/>
      <c r="DQ19" s="792"/>
      <c r="DR19" s="793"/>
      <c r="DS19" s="793"/>
      <c r="DT19" s="793"/>
      <c r="DU19" s="794"/>
      <c r="DV19" s="781"/>
      <c r="DW19" s="782"/>
      <c r="DX19" s="782"/>
      <c r="DY19" s="782"/>
      <c r="DZ19" s="795"/>
      <c r="EA19" s="236"/>
    </row>
    <row r="20" spans="1:131" s="237" customFormat="1" ht="26.25" customHeight="1">
      <c r="A20" s="240">
        <v>14</v>
      </c>
      <c r="B20" s="768"/>
      <c r="C20" s="769"/>
      <c r="D20" s="769"/>
      <c r="E20" s="769"/>
      <c r="F20" s="769"/>
      <c r="G20" s="769"/>
      <c r="H20" s="769"/>
      <c r="I20" s="769"/>
      <c r="J20" s="769"/>
      <c r="K20" s="769"/>
      <c r="L20" s="769"/>
      <c r="M20" s="769"/>
      <c r="N20" s="769"/>
      <c r="O20" s="769"/>
      <c r="P20" s="770"/>
      <c r="Q20" s="771"/>
      <c r="R20" s="772"/>
      <c r="S20" s="772"/>
      <c r="T20" s="772"/>
      <c r="U20" s="772"/>
      <c r="V20" s="772"/>
      <c r="W20" s="772"/>
      <c r="X20" s="772"/>
      <c r="Y20" s="772"/>
      <c r="Z20" s="772"/>
      <c r="AA20" s="772"/>
      <c r="AB20" s="772"/>
      <c r="AC20" s="772"/>
      <c r="AD20" s="772"/>
      <c r="AE20" s="773"/>
      <c r="AF20" s="774"/>
      <c r="AG20" s="775"/>
      <c r="AH20" s="775"/>
      <c r="AI20" s="775"/>
      <c r="AJ20" s="776"/>
      <c r="AK20" s="777"/>
      <c r="AL20" s="778"/>
      <c r="AM20" s="778"/>
      <c r="AN20" s="778"/>
      <c r="AO20" s="778"/>
      <c r="AP20" s="778"/>
      <c r="AQ20" s="778"/>
      <c r="AR20" s="778"/>
      <c r="AS20" s="778"/>
      <c r="AT20" s="778"/>
      <c r="AU20" s="779"/>
      <c r="AV20" s="779"/>
      <c r="AW20" s="779"/>
      <c r="AX20" s="779"/>
      <c r="AY20" s="780"/>
      <c r="AZ20" s="234"/>
      <c r="BA20" s="234"/>
      <c r="BB20" s="234"/>
      <c r="BC20" s="234"/>
      <c r="BD20" s="234"/>
      <c r="BE20" s="235"/>
      <c r="BF20" s="235"/>
      <c r="BG20" s="235"/>
      <c r="BH20" s="235"/>
      <c r="BI20" s="235"/>
      <c r="BJ20" s="235"/>
      <c r="BK20" s="235"/>
      <c r="BL20" s="235"/>
      <c r="BM20" s="235"/>
      <c r="BN20" s="235"/>
      <c r="BO20" s="235"/>
      <c r="BP20" s="235"/>
      <c r="BQ20" s="240">
        <v>14</v>
      </c>
      <c r="BR20" s="241"/>
      <c r="BS20" s="781"/>
      <c r="BT20" s="782"/>
      <c r="BU20" s="782"/>
      <c r="BV20" s="782"/>
      <c r="BW20" s="782"/>
      <c r="BX20" s="782"/>
      <c r="BY20" s="782"/>
      <c r="BZ20" s="782"/>
      <c r="CA20" s="782"/>
      <c r="CB20" s="782"/>
      <c r="CC20" s="782"/>
      <c r="CD20" s="782"/>
      <c r="CE20" s="782"/>
      <c r="CF20" s="782"/>
      <c r="CG20" s="783"/>
      <c r="CH20" s="792"/>
      <c r="CI20" s="793"/>
      <c r="CJ20" s="793"/>
      <c r="CK20" s="793"/>
      <c r="CL20" s="794"/>
      <c r="CM20" s="792"/>
      <c r="CN20" s="793"/>
      <c r="CO20" s="793"/>
      <c r="CP20" s="793"/>
      <c r="CQ20" s="794"/>
      <c r="CR20" s="792"/>
      <c r="CS20" s="793"/>
      <c r="CT20" s="793"/>
      <c r="CU20" s="793"/>
      <c r="CV20" s="794"/>
      <c r="CW20" s="792"/>
      <c r="CX20" s="793"/>
      <c r="CY20" s="793"/>
      <c r="CZ20" s="793"/>
      <c r="DA20" s="794"/>
      <c r="DB20" s="792"/>
      <c r="DC20" s="793"/>
      <c r="DD20" s="793"/>
      <c r="DE20" s="793"/>
      <c r="DF20" s="794"/>
      <c r="DG20" s="792"/>
      <c r="DH20" s="793"/>
      <c r="DI20" s="793"/>
      <c r="DJ20" s="793"/>
      <c r="DK20" s="794"/>
      <c r="DL20" s="792"/>
      <c r="DM20" s="793"/>
      <c r="DN20" s="793"/>
      <c r="DO20" s="793"/>
      <c r="DP20" s="794"/>
      <c r="DQ20" s="792"/>
      <c r="DR20" s="793"/>
      <c r="DS20" s="793"/>
      <c r="DT20" s="793"/>
      <c r="DU20" s="794"/>
      <c r="DV20" s="781"/>
      <c r="DW20" s="782"/>
      <c r="DX20" s="782"/>
      <c r="DY20" s="782"/>
      <c r="DZ20" s="795"/>
      <c r="EA20" s="236"/>
    </row>
    <row r="21" spans="1:131" s="237" customFormat="1" ht="26.25" customHeight="1" thickBot="1">
      <c r="A21" s="240">
        <v>15</v>
      </c>
      <c r="B21" s="768"/>
      <c r="C21" s="769"/>
      <c r="D21" s="769"/>
      <c r="E21" s="769"/>
      <c r="F21" s="769"/>
      <c r="G21" s="769"/>
      <c r="H21" s="769"/>
      <c r="I21" s="769"/>
      <c r="J21" s="769"/>
      <c r="K21" s="769"/>
      <c r="L21" s="769"/>
      <c r="M21" s="769"/>
      <c r="N21" s="769"/>
      <c r="O21" s="769"/>
      <c r="P21" s="770"/>
      <c r="Q21" s="771"/>
      <c r="R21" s="772"/>
      <c r="S21" s="772"/>
      <c r="T21" s="772"/>
      <c r="U21" s="772"/>
      <c r="V21" s="772"/>
      <c r="W21" s="772"/>
      <c r="X21" s="772"/>
      <c r="Y21" s="772"/>
      <c r="Z21" s="772"/>
      <c r="AA21" s="772"/>
      <c r="AB21" s="772"/>
      <c r="AC21" s="772"/>
      <c r="AD21" s="772"/>
      <c r="AE21" s="773"/>
      <c r="AF21" s="774"/>
      <c r="AG21" s="775"/>
      <c r="AH21" s="775"/>
      <c r="AI21" s="775"/>
      <c r="AJ21" s="776"/>
      <c r="AK21" s="777"/>
      <c r="AL21" s="778"/>
      <c r="AM21" s="778"/>
      <c r="AN21" s="778"/>
      <c r="AO21" s="778"/>
      <c r="AP21" s="778"/>
      <c r="AQ21" s="778"/>
      <c r="AR21" s="778"/>
      <c r="AS21" s="778"/>
      <c r="AT21" s="778"/>
      <c r="AU21" s="779"/>
      <c r="AV21" s="779"/>
      <c r="AW21" s="779"/>
      <c r="AX21" s="779"/>
      <c r="AY21" s="780"/>
      <c r="AZ21" s="234"/>
      <c r="BA21" s="234"/>
      <c r="BB21" s="234"/>
      <c r="BC21" s="234"/>
      <c r="BD21" s="234"/>
      <c r="BE21" s="235"/>
      <c r="BF21" s="235"/>
      <c r="BG21" s="235"/>
      <c r="BH21" s="235"/>
      <c r="BI21" s="235"/>
      <c r="BJ21" s="235"/>
      <c r="BK21" s="235"/>
      <c r="BL21" s="235"/>
      <c r="BM21" s="235"/>
      <c r="BN21" s="235"/>
      <c r="BO21" s="235"/>
      <c r="BP21" s="235"/>
      <c r="BQ21" s="240">
        <v>15</v>
      </c>
      <c r="BR21" s="241"/>
      <c r="BS21" s="781"/>
      <c r="BT21" s="782"/>
      <c r="BU21" s="782"/>
      <c r="BV21" s="782"/>
      <c r="BW21" s="782"/>
      <c r="BX21" s="782"/>
      <c r="BY21" s="782"/>
      <c r="BZ21" s="782"/>
      <c r="CA21" s="782"/>
      <c r="CB21" s="782"/>
      <c r="CC21" s="782"/>
      <c r="CD21" s="782"/>
      <c r="CE21" s="782"/>
      <c r="CF21" s="782"/>
      <c r="CG21" s="783"/>
      <c r="CH21" s="792"/>
      <c r="CI21" s="793"/>
      <c r="CJ21" s="793"/>
      <c r="CK21" s="793"/>
      <c r="CL21" s="794"/>
      <c r="CM21" s="792"/>
      <c r="CN21" s="793"/>
      <c r="CO21" s="793"/>
      <c r="CP21" s="793"/>
      <c r="CQ21" s="794"/>
      <c r="CR21" s="792"/>
      <c r="CS21" s="793"/>
      <c r="CT21" s="793"/>
      <c r="CU21" s="793"/>
      <c r="CV21" s="794"/>
      <c r="CW21" s="792"/>
      <c r="CX21" s="793"/>
      <c r="CY21" s="793"/>
      <c r="CZ21" s="793"/>
      <c r="DA21" s="794"/>
      <c r="DB21" s="792"/>
      <c r="DC21" s="793"/>
      <c r="DD21" s="793"/>
      <c r="DE21" s="793"/>
      <c r="DF21" s="794"/>
      <c r="DG21" s="792"/>
      <c r="DH21" s="793"/>
      <c r="DI21" s="793"/>
      <c r="DJ21" s="793"/>
      <c r="DK21" s="794"/>
      <c r="DL21" s="792"/>
      <c r="DM21" s="793"/>
      <c r="DN21" s="793"/>
      <c r="DO21" s="793"/>
      <c r="DP21" s="794"/>
      <c r="DQ21" s="792"/>
      <c r="DR21" s="793"/>
      <c r="DS21" s="793"/>
      <c r="DT21" s="793"/>
      <c r="DU21" s="794"/>
      <c r="DV21" s="781"/>
      <c r="DW21" s="782"/>
      <c r="DX21" s="782"/>
      <c r="DY21" s="782"/>
      <c r="DZ21" s="795"/>
      <c r="EA21" s="236"/>
    </row>
    <row r="22" spans="1:131" s="237" customFormat="1" ht="26.25" customHeight="1">
      <c r="A22" s="240">
        <v>16</v>
      </c>
      <c r="B22" s="768"/>
      <c r="C22" s="769"/>
      <c r="D22" s="769"/>
      <c r="E22" s="769"/>
      <c r="F22" s="769"/>
      <c r="G22" s="769"/>
      <c r="H22" s="769"/>
      <c r="I22" s="769"/>
      <c r="J22" s="769"/>
      <c r="K22" s="769"/>
      <c r="L22" s="769"/>
      <c r="M22" s="769"/>
      <c r="N22" s="769"/>
      <c r="O22" s="769"/>
      <c r="P22" s="770"/>
      <c r="Q22" s="797"/>
      <c r="R22" s="798"/>
      <c r="S22" s="798"/>
      <c r="T22" s="798"/>
      <c r="U22" s="798"/>
      <c r="V22" s="798"/>
      <c r="W22" s="798"/>
      <c r="X22" s="798"/>
      <c r="Y22" s="798"/>
      <c r="Z22" s="798"/>
      <c r="AA22" s="798"/>
      <c r="AB22" s="798"/>
      <c r="AC22" s="798"/>
      <c r="AD22" s="798"/>
      <c r="AE22" s="799"/>
      <c r="AF22" s="774"/>
      <c r="AG22" s="775"/>
      <c r="AH22" s="775"/>
      <c r="AI22" s="775"/>
      <c r="AJ22" s="776"/>
      <c r="AK22" s="812"/>
      <c r="AL22" s="813"/>
      <c r="AM22" s="813"/>
      <c r="AN22" s="813"/>
      <c r="AO22" s="813"/>
      <c r="AP22" s="813"/>
      <c r="AQ22" s="813"/>
      <c r="AR22" s="813"/>
      <c r="AS22" s="813"/>
      <c r="AT22" s="813"/>
      <c r="AU22" s="814"/>
      <c r="AV22" s="814"/>
      <c r="AW22" s="814"/>
      <c r="AX22" s="814"/>
      <c r="AY22" s="815"/>
      <c r="AZ22" s="816" t="s">
        <v>391</v>
      </c>
      <c r="BA22" s="816"/>
      <c r="BB22" s="816"/>
      <c r="BC22" s="816"/>
      <c r="BD22" s="817"/>
      <c r="BE22" s="235"/>
      <c r="BF22" s="235"/>
      <c r="BG22" s="235"/>
      <c r="BH22" s="235"/>
      <c r="BI22" s="235"/>
      <c r="BJ22" s="235"/>
      <c r="BK22" s="235"/>
      <c r="BL22" s="235"/>
      <c r="BM22" s="235"/>
      <c r="BN22" s="235"/>
      <c r="BO22" s="235"/>
      <c r="BP22" s="235"/>
      <c r="BQ22" s="240">
        <v>16</v>
      </c>
      <c r="BR22" s="241"/>
      <c r="BS22" s="781"/>
      <c r="BT22" s="782"/>
      <c r="BU22" s="782"/>
      <c r="BV22" s="782"/>
      <c r="BW22" s="782"/>
      <c r="BX22" s="782"/>
      <c r="BY22" s="782"/>
      <c r="BZ22" s="782"/>
      <c r="CA22" s="782"/>
      <c r="CB22" s="782"/>
      <c r="CC22" s="782"/>
      <c r="CD22" s="782"/>
      <c r="CE22" s="782"/>
      <c r="CF22" s="782"/>
      <c r="CG22" s="783"/>
      <c r="CH22" s="792"/>
      <c r="CI22" s="793"/>
      <c r="CJ22" s="793"/>
      <c r="CK22" s="793"/>
      <c r="CL22" s="794"/>
      <c r="CM22" s="792"/>
      <c r="CN22" s="793"/>
      <c r="CO22" s="793"/>
      <c r="CP22" s="793"/>
      <c r="CQ22" s="794"/>
      <c r="CR22" s="792"/>
      <c r="CS22" s="793"/>
      <c r="CT22" s="793"/>
      <c r="CU22" s="793"/>
      <c r="CV22" s="794"/>
      <c r="CW22" s="792"/>
      <c r="CX22" s="793"/>
      <c r="CY22" s="793"/>
      <c r="CZ22" s="793"/>
      <c r="DA22" s="794"/>
      <c r="DB22" s="792"/>
      <c r="DC22" s="793"/>
      <c r="DD22" s="793"/>
      <c r="DE22" s="793"/>
      <c r="DF22" s="794"/>
      <c r="DG22" s="792"/>
      <c r="DH22" s="793"/>
      <c r="DI22" s="793"/>
      <c r="DJ22" s="793"/>
      <c r="DK22" s="794"/>
      <c r="DL22" s="792"/>
      <c r="DM22" s="793"/>
      <c r="DN22" s="793"/>
      <c r="DO22" s="793"/>
      <c r="DP22" s="794"/>
      <c r="DQ22" s="792"/>
      <c r="DR22" s="793"/>
      <c r="DS22" s="793"/>
      <c r="DT22" s="793"/>
      <c r="DU22" s="794"/>
      <c r="DV22" s="781"/>
      <c r="DW22" s="782"/>
      <c r="DX22" s="782"/>
      <c r="DY22" s="782"/>
      <c r="DZ22" s="795"/>
      <c r="EA22" s="236"/>
    </row>
    <row r="23" spans="1:131" s="237" customFormat="1" ht="26.25" customHeight="1" thickBot="1">
      <c r="A23" s="242" t="s">
        <v>392</v>
      </c>
      <c r="B23" s="800" t="s">
        <v>393</v>
      </c>
      <c r="C23" s="801"/>
      <c r="D23" s="801"/>
      <c r="E23" s="801"/>
      <c r="F23" s="801"/>
      <c r="G23" s="801"/>
      <c r="H23" s="801"/>
      <c r="I23" s="801"/>
      <c r="J23" s="801"/>
      <c r="K23" s="801"/>
      <c r="L23" s="801"/>
      <c r="M23" s="801"/>
      <c r="N23" s="801"/>
      <c r="O23" s="801"/>
      <c r="P23" s="802"/>
      <c r="Q23" s="803">
        <v>64672</v>
      </c>
      <c r="R23" s="804"/>
      <c r="S23" s="804"/>
      <c r="T23" s="804"/>
      <c r="U23" s="804"/>
      <c r="V23" s="804">
        <v>62360</v>
      </c>
      <c r="W23" s="804"/>
      <c r="X23" s="804"/>
      <c r="Y23" s="804"/>
      <c r="Z23" s="804"/>
      <c r="AA23" s="804">
        <v>2312</v>
      </c>
      <c r="AB23" s="804"/>
      <c r="AC23" s="804"/>
      <c r="AD23" s="804"/>
      <c r="AE23" s="805"/>
      <c r="AF23" s="806">
        <v>2118</v>
      </c>
      <c r="AG23" s="804"/>
      <c r="AH23" s="804"/>
      <c r="AI23" s="804"/>
      <c r="AJ23" s="807"/>
      <c r="AK23" s="808"/>
      <c r="AL23" s="809"/>
      <c r="AM23" s="809"/>
      <c r="AN23" s="809"/>
      <c r="AO23" s="809"/>
      <c r="AP23" s="804">
        <v>44755</v>
      </c>
      <c r="AQ23" s="804"/>
      <c r="AR23" s="804"/>
      <c r="AS23" s="804"/>
      <c r="AT23" s="804"/>
      <c r="AU23" s="810"/>
      <c r="AV23" s="810"/>
      <c r="AW23" s="810"/>
      <c r="AX23" s="810"/>
      <c r="AY23" s="811"/>
      <c r="AZ23" s="819" t="s">
        <v>394</v>
      </c>
      <c r="BA23" s="820"/>
      <c r="BB23" s="820"/>
      <c r="BC23" s="820"/>
      <c r="BD23" s="821"/>
      <c r="BE23" s="235"/>
      <c r="BF23" s="235"/>
      <c r="BG23" s="235"/>
      <c r="BH23" s="235"/>
      <c r="BI23" s="235"/>
      <c r="BJ23" s="235"/>
      <c r="BK23" s="235"/>
      <c r="BL23" s="235"/>
      <c r="BM23" s="235"/>
      <c r="BN23" s="235"/>
      <c r="BO23" s="235"/>
      <c r="BP23" s="235"/>
      <c r="BQ23" s="240">
        <v>17</v>
      </c>
      <c r="BR23" s="241"/>
      <c r="BS23" s="781"/>
      <c r="BT23" s="782"/>
      <c r="BU23" s="782"/>
      <c r="BV23" s="782"/>
      <c r="BW23" s="782"/>
      <c r="BX23" s="782"/>
      <c r="BY23" s="782"/>
      <c r="BZ23" s="782"/>
      <c r="CA23" s="782"/>
      <c r="CB23" s="782"/>
      <c r="CC23" s="782"/>
      <c r="CD23" s="782"/>
      <c r="CE23" s="782"/>
      <c r="CF23" s="782"/>
      <c r="CG23" s="783"/>
      <c r="CH23" s="792"/>
      <c r="CI23" s="793"/>
      <c r="CJ23" s="793"/>
      <c r="CK23" s="793"/>
      <c r="CL23" s="794"/>
      <c r="CM23" s="792"/>
      <c r="CN23" s="793"/>
      <c r="CO23" s="793"/>
      <c r="CP23" s="793"/>
      <c r="CQ23" s="794"/>
      <c r="CR23" s="792"/>
      <c r="CS23" s="793"/>
      <c r="CT23" s="793"/>
      <c r="CU23" s="793"/>
      <c r="CV23" s="794"/>
      <c r="CW23" s="792"/>
      <c r="CX23" s="793"/>
      <c r="CY23" s="793"/>
      <c r="CZ23" s="793"/>
      <c r="DA23" s="794"/>
      <c r="DB23" s="792"/>
      <c r="DC23" s="793"/>
      <c r="DD23" s="793"/>
      <c r="DE23" s="793"/>
      <c r="DF23" s="794"/>
      <c r="DG23" s="792"/>
      <c r="DH23" s="793"/>
      <c r="DI23" s="793"/>
      <c r="DJ23" s="793"/>
      <c r="DK23" s="794"/>
      <c r="DL23" s="792"/>
      <c r="DM23" s="793"/>
      <c r="DN23" s="793"/>
      <c r="DO23" s="793"/>
      <c r="DP23" s="794"/>
      <c r="DQ23" s="792"/>
      <c r="DR23" s="793"/>
      <c r="DS23" s="793"/>
      <c r="DT23" s="793"/>
      <c r="DU23" s="794"/>
      <c r="DV23" s="781"/>
      <c r="DW23" s="782"/>
      <c r="DX23" s="782"/>
      <c r="DY23" s="782"/>
      <c r="DZ23" s="795"/>
      <c r="EA23" s="236"/>
    </row>
    <row r="24" spans="1:131" s="237" customFormat="1" ht="26.25" customHeight="1">
      <c r="A24" s="818" t="s">
        <v>395</v>
      </c>
      <c r="B24" s="818"/>
      <c r="C24" s="818"/>
      <c r="D24" s="818"/>
      <c r="E24" s="818"/>
      <c r="F24" s="818"/>
      <c r="G24" s="818"/>
      <c r="H24" s="818"/>
      <c r="I24" s="818"/>
      <c r="J24" s="818"/>
      <c r="K24" s="818"/>
      <c r="L24" s="818"/>
      <c r="M24" s="818"/>
      <c r="N24" s="818"/>
      <c r="O24" s="818"/>
      <c r="P24" s="818"/>
      <c r="Q24" s="818"/>
      <c r="R24" s="818"/>
      <c r="S24" s="818"/>
      <c r="T24" s="818"/>
      <c r="U24" s="818"/>
      <c r="V24" s="818"/>
      <c r="W24" s="818"/>
      <c r="X24" s="818"/>
      <c r="Y24" s="818"/>
      <c r="Z24" s="818"/>
      <c r="AA24" s="818"/>
      <c r="AB24" s="818"/>
      <c r="AC24" s="818"/>
      <c r="AD24" s="818"/>
      <c r="AE24" s="818"/>
      <c r="AF24" s="818"/>
      <c r="AG24" s="818"/>
      <c r="AH24" s="818"/>
      <c r="AI24" s="818"/>
      <c r="AJ24" s="818"/>
      <c r="AK24" s="818"/>
      <c r="AL24" s="818"/>
      <c r="AM24" s="818"/>
      <c r="AN24" s="818"/>
      <c r="AO24" s="818"/>
      <c r="AP24" s="818"/>
      <c r="AQ24" s="818"/>
      <c r="AR24" s="818"/>
      <c r="AS24" s="818"/>
      <c r="AT24" s="818"/>
      <c r="AU24" s="818"/>
      <c r="AV24" s="818"/>
      <c r="AW24" s="818"/>
      <c r="AX24" s="818"/>
      <c r="AY24" s="818"/>
      <c r="AZ24" s="234"/>
      <c r="BA24" s="234"/>
      <c r="BB24" s="234"/>
      <c r="BC24" s="234"/>
      <c r="BD24" s="234"/>
      <c r="BE24" s="235"/>
      <c r="BF24" s="235"/>
      <c r="BG24" s="235"/>
      <c r="BH24" s="235"/>
      <c r="BI24" s="235"/>
      <c r="BJ24" s="235"/>
      <c r="BK24" s="235"/>
      <c r="BL24" s="235"/>
      <c r="BM24" s="235"/>
      <c r="BN24" s="235"/>
      <c r="BO24" s="235"/>
      <c r="BP24" s="235"/>
      <c r="BQ24" s="240">
        <v>18</v>
      </c>
      <c r="BR24" s="241"/>
      <c r="BS24" s="781"/>
      <c r="BT24" s="782"/>
      <c r="BU24" s="782"/>
      <c r="BV24" s="782"/>
      <c r="BW24" s="782"/>
      <c r="BX24" s="782"/>
      <c r="BY24" s="782"/>
      <c r="BZ24" s="782"/>
      <c r="CA24" s="782"/>
      <c r="CB24" s="782"/>
      <c r="CC24" s="782"/>
      <c r="CD24" s="782"/>
      <c r="CE24" s="782"/>
      <c r="CF24" s="782"/>
      <c r="CG24" s="783"/>
      <c r="CH24" s="792"/>
      <c r="CI24" s="793"/>
      <c r="CJ24" s="793"/>
      <c r="CK24" s="793"/>
      <c r="CL24" s="794"/>
      <c r="CM24" s="792"/>
      <c r="CN24" s="793"/>
      <c r="CO24" s="793"/>
      <c r="CP24" s="793"/>
      <c r="CQ24" s="794"/>
      <c r="CR24" s="792"/>
      <c r="CS24" s="793"/>
      <c r="CT24" s="793"/>
      <c r="CU24" s="793"/>
      <c r="CV24" s="794"/>
      <c r="CW24" s="792"/>
      <c r="CX24" s="793"/>
      <c r="CY24" s="793"/>
      <c r="CZ24" s="793"/>
      <c r="DA24" s="794"/>
      <c r="DB24" s="792"/>
      <c r="DC24" s="793"/>
      <c r="DD24" s="793"/>
      <c r="DE24" s="793"/>
      <c r="DF24" s="794"/>
      <c r="DG24" s="792"/>
      <c r="DH24" s="793"/>
      <c r="DI24" s="793"/>
      <c r="DJ24" s="793"/>
      <c r="DK24" s="794"/>
      <c r="DL24" s="792"/>
      <c r="DM24" s="793"/>
      <c r="DN24" s="793"/>
      <c r="DO24" s="793"/>
      <c r="DP24" s="794"/>
      <c r="DQ24" s="792"/>
      <c r="DR24" s="793"/>
      <c r="DS24" s="793"/>
      <c r="DT24" s="793"/>
      <c r="DU24" s="794"/>
      <c r="DV24" s="781"/>
      <c r="DW24" s="782"/>
      <c r="DX24" s="782"/>
      <c r="DY24" s="782"/>
      <c r="DZ24" s="795"/>
      <c r="EA24" s="236"/>
    </row>
    <row r="25" spans="1:131" ht="26.25" customHeight="1" thickBot="1">
      <c r="A25" s="762" t="s">
        <v>396</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34"/>
      <c r="BK25" s="234"/>
      <c r="BL25" s="234"/>
      <c r="BM25" s="234"/>
      <c r="BN25" s="234"/>
      <c r="BO25" s="243"/>
      <c r="BP25" s="243"/>
      <c r="BQ25" s="240">
        <v>19</v>
      </c>
      <c r="BR25" s="241"/>
      <c r="BS25" s="781"/>
      <c r="BT25" s="782"/>
      <c r="BU25" s="782"/>
      <c r="BV25" s="782"/>
      <c r="BW25" s="782"/>
      <c r="BX25" s="782"/>
      <c r="BY25" s="782"/>
      <c r="BZ25" s="782"/>
      <c r="CA25" s="782"/>
      <c r="CB25" s="782"/>
      <c r="CC25" s="782"/>
      <c r="CD25" s="782"/>
      <c r="CE25" s="782"/>
      <c r="CF25" s="782"/>
      <c r="CG25" s="783"/>
      <c r="CH25" s="792"/>
      <c r="CI25" s="793"/>
      <c r="CJ25" s="793"/>
      <c r="CK25" s="793"/>
      <c r="CL25" s="794"/>
      <c r="CM25" s="792"/>
      <c r="CN25" s="793"/>
      <c r="CO25" s="793"/>
      <c r="CP25" s="793"/>
      <c r="CQ25" s="794"/>
      <c r="CR25" s="792"/>
      <c r="CS25" s="793"/>
      <c r="CT25" s="793"/>
      <c r="CU25" s="793"/>
      <c r="CV25" s="794"/>
      <c r="CW25" s="792"/>
      <c r="CX25" s="793"/>
      <c r="CY25" s="793"/>
      <c r="CZ25" s="793"/>
      <c r="DA25" s="794"/>
      <c r="DB25" s="792"/>
      <c r="DC25" s="793"/>
      <c r="DD25" s="793"/>
      <c r="DE25" s="793"/>
      <c r="DF25" s="794"/>
      <c r="DG25" s="792"/>
      <c r="DH25" s="793"/>
      <c r="DI25" s="793"/>
      <c r="DJ25" s="793"/>
      <c r="DK25" s="794"/>
      <c r="DL25" s="792"/>
      <c r="DM25" s="793"/>
      <c r="DN25" s="793"/>
      <c r="DO25" s="793"/>
      <c r="DP25" s="794"/>
      <c r="DQ25" s="792"/>
      <c r="DR25" s="793"/>
      <c r="DS25" s="793"/>
      <c r="DT25" s="793"/>
      <c r="DU25" s="794"/>
      <c r="DV25" s="781"/>
      <c r="DW25" s="782"/>
      <c r="DX25" s="782"/>
      <c r="DY25" s="782"/>
      <c r="DZ25" s="795"/>
      <c r="EA25" s="231"/>
    </row>
    <row r="26" spans="1:131" ht="26.25" customHeight="1">
      <c r="A26" s="753" t="s">
        <v>370</v>
      </c>
      <c r="B26" s="754"/>
      <c r="C26" s="754"/>
      <c r="D26" s="754"/>
      <c r="E26" s="754"/>
      <c r="F26" s="754"/>
      <c r="G26" s="754"/>
      <c r="H26" s="754"/>
      <c r="I26" s="754"/>
      <c r="J26" s="754"/>
      <c r="K26" s="754"/>
      <c r="L26" s="754"/>
      <c r="M26" s="754"/>
      <c r="N26" s="754"/>
      <c r="O26" s="754"/>
      <c r="P26" s="755"/>
      <c r="Q26" s="730" t="s">
        <v>397</v>
      </c>
      <c r="R26" s="731"/>
      <c r="S26" s="731"/>
      <c r="T26" s="731"/>
      <c r="U26" s="732"/>
      <c r="V26" s="730" t="s">
        <v>398</v>
      </c>
      <c r="W26" s="731"/>
      <c r="X26" s="731"/>
      <c r="Y26" s="731"/>
      <c r="Z26" s="732"/>
      <c r="AA26" s="730" t="s">
        <v>399</v>
      </c>
      <c r="AB26" s="731"/>
      <c r="AC26" s="731"/>
      <c r="AD26" s="731"/>
      <c r="AE26" s="731"/>
      <c r="AF26" s="822" t="s">
        <v>400</v>
      </c>
      <c r="AG26" s="823"/>
      <c r="AH26" s="823"/>
      <c r="AI26" s="823"/>
      <c r="AJ26" s="824"/>
      <c r="AK26" s="731" t="s">
        <v>401</v>
      </c>
      <c r="AL26" s="731"/>
      <c r="AM26" s="731"/>
      <c r="AN26" s="731"/>
      <c r="AO26" s="732"/>
      <c r="AP26" s="730" t="s">
        <v>402</v>
      </c>
      <c r="AQ26" s="731"/>
      <c r="AR26" s="731"/>
      <c r="AS26" s="731"/>
      <c r="AT26" s="732"/>
      <c r="AU26" s="730" t="s">
        <v>403</v>
      </c>
      <c r="AV26" s="731"/>
      <c r="AW26" s="731"/>
      <c r="AX26" s="731"/>
      <c r="AY26" s="732"/>
      <c r="AZ26" s="730" t="s">
        <v>404</v>
      </c>
      <c r="BA26" s="731"/>
      <c r="BB26" s="731"/>
      <c r="BC26" s="731"/>
      <c r="BD26" s="732"/>
      <c r="BE26" s="730" t="s">
        <v>377</v>
      </c>
      <c r="BF26" s="731"/>
      <c r="BG26" s="731"/>
      <c r="BH26" s="731"/>
      <c r="BI26" s="742"/>
      <c r="BJ26" s="234"/>
      <c r="BK26" s="234"/>
      <c r="BL26" s="234"/>
      <c r="BM26" s="234"/>
      <c r="BN26" s="234"/>
      <c r="BO26" s="243"/>
      <c r="BP26" s="243"/>
      <c r="BQ26" s="240">
        <v>20</v>
      </c>
      <c r="BR26" s="241"/>
      <c r="BS26" s="781"/>
      <c r="BT26" s="782"/>
      <c r="BU26" s="782"/>
      <c r="BV26" s="782"/>
      <c r="BW26" s="782"/>
      <c r="BX26" s="782"/>
      <c r="BY26" s="782"/>
      <c r="BZ26" s="782"/>
      <c r="CA26" s="782"/>
      <c r="CB26" s="782"/>
      <c r="CC26" s="782"/>
      <c r="CD26" s="782"/>
      <c r="CE26" s="782"/>
      <c r="CF26" s="782"/>
      <c r="CG26" s="783"/>
      <c r="CH26" s="792"/>
      <c r="CI26" s="793"/>
      <c r="CJ26" s="793"/>
      <c r="CK26" s="793"/>
      <c r="CL26" s="794"/>
      <c r="CM26" s="792"/>
      <c r="CN26" s="793"/>
      <c r="CO26" s="793"/>
      <c r="CP26" s="793"/>
      <c r="CQ26" s="794"/>
      <c r="CR26" s="792"/>
      <c r="CS26" s="793"/>
      <c r="CT26" s="793"/>
      <c r="CU26" s="793"/>
      <c r="CV26" s="794"/>
      <c r="CW26" s="792"/>
      <c r="CX26" s="793"/>
      <c r="CY26" s="793"/>
      <c r="CZ26" s="793"/>
      <c r="DA26" s="794"/>
      <c r="DB26" s="792"/>
      <c r="DC26" s="793"/>
      <c r="DD26" s="793"/>
      <c r="DE26" s="793"/>
      <c r="DF26" s="794"/>
      <c r="DG26" s="792"/>
      <c r="DH26" s="793"/>
      <c r="DI26" s="793"/>
      <c r="DJ26" s="793"/>
      <c r="DK26" s="794"/>
      <c r="DL26" s="792"/>
      <c r="DM26" s="793"/>
      <c r="DN26" s="793"/>
      <c r="DO26" s="793"/>
      <c r="DP26" s="794"/>
      <c r="DQ26" s="792"/>
      <c r="DR26" s="793"/>
      <c r="DS26" s="793"/>
      <c r="DT26" s="793"/>
      <c r="DU26" s="794"/>
      <c r="DV26" s="781"/>
      <c r="DW26" s="782"/>
      <c r="DX26" s="782"/>
      <c r="DY26" s="782"/>
      <c r="DZ26" s="795"/>
      <c r="EA26" s="231"/>
    </row>
    <row r="27" spans="1:131" ht="26.25" customHeight="1" thickBot="1">
      <c r="A27" s="756"/>
      <c r="B27" s="757"/>
      <c r="C27" s="757"/>
      <c r="D27" s="757"/>
      <c r="E27" s="757"/>
      <c r="F27" s="757"/>
      <c r="G27" s="757"/>
      <c r="H27" s="757"/>
      <c r="I27" s="757"/>
      <c r="J27" s="757"/>
      <c r="K27" s="757"/>
      <c r="L27" s="757"/>
      <c r="M27" s="757"/>
      <c r="N27" s="757"/>
      <c r="O27" s="757"/>
      <c r="P27" s="758"/>
      <c r="Q27" s="733"/>
      <c r="R27" s="734"/>
      <c r="S27" s="734"/>
      <c r="T27" s="734"/>
      <c r="U27" s="735"/>
      <c r="V27" s="733"/>
      <c r="W27" s="734"/>
      <c r="X27" s="734"/>
      <c r="Y27" s="734"/>
      <c r="Z27" s="735"/>
      <c r="AA27" s="733"/>
      <c r="AB27" s="734"/>
      <c r="AC27" s="734"/>
      <c r="AD27" s="734"/>
      <c r="AE27" s="734"/>
      <c r="AF27" s="825"/>
      <c r="AG27" s="826"/>
      <c r="AH27" s="826"/>
      <c r="AI27" s="826"/>
      <c r="AJ27" s="827"/>
      <c r="AK27" s="734"/>
      <c r="AL27" s="734"/>
      <c r="AM27" s="734"/>
      <c r="AN27" s="734"/>
      <c r="AO27" s="735"/>
      <c r="AP27" s="733"/>
      <c r="AQ27" s="734"/>
      <c r="AR27" s="734"/>
      <c r="AS27" s="734"/>
      <c r="AT27" s="735"/>
      <c r="AU27" s="733"/>
      <c r="AV27" s="734"/>
      <c r="AW27" s="734"/>
      <c r="AX27" s="734"/>
      <c r="AY27" s="735"/>
      <c r="AZ27" s="733"/>
      <c r="BA27" s="734"/>
      <c r="BB27" s="734"/>
      <c r="BC27" s="734"/>
      <c r="BD27" s="735"/>
      <c r="BE27" s="733"/>
      <c r="BF27" s="734"/>
      <c r="BG27" s="734"/>
      <c r="BH27" s="734"/>
      <c r="BI27" s="743"/>
      <c r="BJ27" s="234"/>
      <c r="BK27" s="234"/>
      <c r="BL27" s="234"/>
      <c r="BM27" s="234"/>
      <c r="BN27" s="234"/>
      <c r="BO27" s="243"/>
      <c r="BP27" s="243"/>
      <c r="BQ27" s="240">
        <v>21</v>
      </c>
      <c r="BR27" s="241"/>
      <c r="BS27" s="781"/>
      <c r="BT27" s="782"/>
      <c r="BU27" s="782"/>
      <c r="BV27" s="782"/>
      <c r="BW27" s="782"/>
      <c r="BX27" s="782"/>
      <c r="BY27" s="782"/>
      <c r="BZ27" s="782"/>
      <c r="CA27" s="782"/>
      <c r="CB27" s="782"/>
      <c r="CC27" s="782"/>
      <c r="CD27" s="782"/>
      <c r="CE27" s="782"/>
      <c r="CF27" s="782"/>
      <c r="CG27" s="783"/>
      <c r="CH27" s="792"/>
      <c r="CI27" s="793"/>
      <c r="CJ27" s="793"/>
      <c r="CK27" s="793"/>
      <c r="CL27" s="794"/>
      <c r="CM27" s="792"/>
      <c r="CN27" s="793"/>
      <c r="CO27" s="793"/>
      <c r="CP27" s="793"/>
      <c r="CQ27" s="794"/>
      <c r="CR27" s="792"/>
      <c r="CS27" s="793"/>
      <c r="CT27" s="793"/>
      <c r="CU27" s="793"/>
      <c r="CV27" s="794"/>
      <c r="CW27" s="792"/>
      <c r="CX27" s="793"/>
      <c r="CY27" s="793"/>
      <c r="CZ27" s="793"/>
      <c r="DA27" s="794"/>
      <c r="DB27" s="792"/>
      <c r="DC27" s="793"/>
      <c r="DD27" s="793"/>
      <c r="DE27" s="793"/>
      <c r="DF27" s="794"/>
      <c r="DG27" s="792"/>
      <c r="DH27" s="793"/>
      <c r="DI27" s="793"/>
      <c r="DJ27" s="793"/>
      <c r="DK27" s="794"/>
      <c r="DL27" s="792"/>
      <c r="DM27" s="793"/>
      <c r="DN27" s="793"/>
      <c r="DO27" s="793"/>
      <c r="DP27" s="794"/>
      <c r="DQ27" s="792"/>
      <c r="DR27" s="793"/>
      <c r="DS27" s="793"/>
      <c r="DT27" s="793"/>
      <c r="DU27" s="794"/>
      <c r="DV27" s="781"/>
      <c r="DW27" s="782"/>
      <c r="DX27" s="782"/>
      <c r="DY27" s="782"/>
      <c r="DZ27" s="795"/>
      <c r="EA27" s="231"/>
    </row>
    <row r="28" spans="1:131" ht="26.25" customHeight="1" thickTop="1">
      <c r="A28" s="244">
        <v>1</v>
      </c>
      <c r="B28" s="744" t="s">
        <v>405</v>
      </c>
      <c r="C28" s="745"/>
      <c r="D28" s="745"/>
      <c r="E28" s="745"/>
      <c r="F28" s="745"/>
      <c r="G28" s="745"/>
      <c r="H28" s="745"/>
      <c r="I28" s="745"/>
      <c r="J28" s="745"/>
      <c r="K28" s="745"/>
      <c r="L28" s="745"/>
      <c r="M28" s="745"/>
      <c r="N28" s="745"/>
      <c r="O28" s="745"/>
      <c r="P28" s="746"/>
      <c r="Q28" s="832">
        <v>11703</v>
      </c>
      <c r="R28" s="833"/>
      <c r="S28" s="833"/>
      <c r="T28" s="833"/>
      <c r="U28" s="833"/>
      <c r="V28" s="833">
        <v>11438</v>
      </c>
      <c r="W28" s="833"/>
      <c r="X28" s="833"/>
      <c r="Y28" s="833"/>
      <c r="Z28" s="833"/>
      <c r="AA28" s="833">
        <v>265</v>
      </c>
      <c r="AB28" s="833"/>
      <c r="AC28" s="833"/>
      <c r="AD28" s="833"/>
      <c r="AE28" s="834"/>
      <c r="AF28" s="835">
        <v>265</v>
      </c>
      <c r="AG28" s="833"/>
      <c r="AH28" s="833"/>
      <c r="AI28" s="833"/>
      <c r="AJ28" s="836"/>
      <c r="AK28" s="837">
        <v>1066</v>
      </c>
      <c r="AL28" s="828"/>
      <c r="AM28" s="828"/>
      <c r="AN28" s="828"/>
      <c r="AO28" s="828"/>
      <c r="AP28" s="828" t="s">
        <v>592</v>
      </c>
      <c r="AQ28" s="828"/>
      <c r="AR28" s="828"/>
      <c r="AS28" s="828"/>
      <c r="AT28" s="828"/>
      <c r="AU28" s="828" t="s">
        <v>592</v>
      </c>
      <c r="AV28" s="828"/>
      <c r="AW28" s="828"/>
      <c r="AX28" s="828"/>
      <c r="AY28" s="828"/>
      <c r="AZ28" s="829" t="s">
        <v>592</v>
      </c>
      <c r="BA28" s="829"/>
      <c r="BB28" s="829"/>
      <c r="BC28" s="829"/>
      <c r="BD28" s="829"/>
      <c r="BE28" s="830"/>
      <c r="BF28" s="830"/>
      <c r="BG28" s="830"/>
      <c r="BH28" s="830"/>
      <c r="BI28" s="831"/>
      <c r="BJ28" s="234"/>
      <c r="BK28" s="234"/>
      <c r="BL28" s="234"/>
      <c r="BM28" s="234"/>
      <c r="BN28" s="234"/>
      <c r="BO28" s="243"/>
      <c r="BP28" s="243"/>
      <c r="BQ28" s="240">
        <v>22</v>
      </c>
      <c r="BR28" s="241"/>
      <c r="BS28" s="781"/>
      <c r="BT28" s="782"/>
      <c r="BU28" s="782"/>
      <c r="BV28" s="782"/>
      <c r="BW28" s="782"/>
      <c r="BX28" s="782"/>
      <c r="BY28" s="782"/>
      <c r="BZ28" s="782"/>
      <c r="CA28" s="782"/>
      <c r="CB28" s="782"/>
      <c r="CC28" s="782"/>
      <c r="CD28" s="782"/>
      <c r="CE28" s="782"/>
      <c r="CF28" s="782"/>
      <c r="CG28" s="783"/>
      <c r="CH28" s="792"/>
      <c r="CI28" s="793"/>
      <c r="CJ28" s="793"/>
      <c r="CK28" s="793"/>
      <c r="CL28" s="794"/>
      <c r="CM28" s="792"/>
      <c r="CN28" s="793"/>
      <c r="CO28" s="793"/>
      <c r="CP28" s="793"/>
      <c r="CQ28" s="794"/>
      <c r="CR28" s="792"/>
      <c r="CS28" s="793"/>
      <c r="CT28" s="793"/>
      <c r="CU28" s="793"/>
      <c r="CV28" s="794"/>
      <c r="CW28" s="792"/>
      <c r="CX28" s="793"/>
      <c r="CY28" s="793"/>
      <c r="CZ28" s="793"/>
      <c r="DA28" s="794"/>
      <c r="DB28" s="792"/>
      <c r="DC28" s="793"/>
      <c r="DD28" s="793"/>
      <c r="DE28" s="793"/>
      <c r="DF28" s="794"/>
      <c r="DG28" s="792"/>
      <c r="DH28" s="793"/>
      <c r="DI28" s="793"/>
      <c r="DJ28" s="793"/>
      <c r="DK28" s="794"/>
      <c r="DL28" s="792"/>
      <c r="DM28" s="793"/>
      <c r="DN28" s="793"/>
      <c r="DO28" s="793"/>
      <c r="DP28" s="794"/>
      <c r="DQ28" s="792"/>
      <c r="DR28" s="793"/>
      <c r="DS28" s="793"/>
      <c r="DT28" s="793"/>
      <c r="DU28" s="794"/>
      <c r="DV28" s="781"/>
      <c r="DW28" s="782"/>
      <c r="DX28" s="782"/>
      <c r="DY28" s="782"/>
      <c r="DZ28" s="795"/>
      <c r="EA28" s="231"/>
    </row>
    <row r="29" spans="1:131" ht="26.25" customHeight="1">
      <c r="A29" s="244">
        <v>2</v>
      </c>
      <c r="B29" s="768" t="s">
        <v>406</v>
      </c>
      <c r="C29" s="769"/>
      <c r="D29" s="769"/>
      <c r="E29" s="769"/>
      <c r="F29" s="769"/>
      <c r="G29" s="769"/>
      <c r="H29" s="769"/>
      <c r="I29" s="769"/>
      <c r="J29" s="769"/>
      <c r="K29" s="769"/>
      <c r="L29" s="769"/>
      <c r="M29" s="769"/>
      <c r="N29" s="769"/>
      <c r="O29" s="769"/>
      <c r="P29" s="770"/>
      <c r="Q29" s="771">
        <v>9876</v>
      </c>
      <c r="R29" s="772"/>
      <c r="S29" s="772"/>
      <c r="T29" s="772"/>
      <c r="U29" s="772"/>
      <c r="V29" s="772">
        <v>9840</v>
      </c>
      <c r="W29" s="772"/>
      <c r="X29" s="772"/>
      <c r="Y29" s="772"/>
      <c r="Z29" s="772"/>
      <c r="AA29" s="772">
        <v>36</v>
      </c>
      <c r="AB29" s="772"/>
      <c r="AC29" s="772"/>
      <c r="AD29" s="772"/>
      <c r="AE29" s="773"/>
      <c r="AF29" s="774">
        <v>36</v>
      </c>
      <c r="AG29" s="775"/>
      <c r="AH29" s="775"/>
      <c r="AI29" s="775"/>
      <c r="AJ29" s="776"/>
      <c r="AK29" s="840">
        <v>1466</v>
      </c>
      <c r="AL29" s="841"/>
      <c r="AM29" s="841"/>
      <c r="AN29" s="841"/>
      <c r="AO29" s="841"/>
      <c r="AP29" s="841" t="s">
        <v>592</v>
      </c>
      <c r="AQ29" s="841"/>
      <c r="AR29" s="841"/>
      <c r="AS29" s="841"/>
      <c r="AT29" s="841"/>
      <c r="AU29" s="841" t="s">
        <v>592</v>
      </c>
      <c r="AV29" s="841"/>
      <c r="AW29" s="841"/>
      <c r="AX29" s="841"/>
      <c r="AY29" s="841"/>
      <c r="AZ29" s="842" t="s">
        <v>592</v>
      </c>
      <c r="BA29" s="842"/>
      <c r="BB29" s="842"/>
      <c r="BC29" s="842"/>
      <c r="BD29" s="842"/>
      <c r="BE29" s="838"/>
      <c r="BF29" s="838"/>
      <c r="BG29" s="838"/>
      <c r="BH29" s="838"/>
      <c r="BI29" s="839"/>
      <c r="BJ29" s="234"/>
      <c r="BK29" s="234"/>
      <c r="BL29" s="234"/>
      <c r="BM29" s="234"/>
      <c r="BN29" s="234"/>
      <c r="BO29" s="243"/>
      <c r="BP29" s="243"/>
      <c r="BQ29" s="240">
        <v>23</v>
      </c>
      <c r="BR29" s="241"/>
      <c r="BS29" s="781"/>
      <c r="BT29" s="782"/>
      <c r="BU29" s="782"/>
      <c r="BV29" s="782"/>
      <c r="BW29" s="782"/>
      <c r="BX29" s="782"/>
      <c r="BY29" s="782"/>
      <c r="BZ29" s="782"/>
      <c r="CA29" s="782"/>
      <c r="CB29" s="782"/>
      <c r="CC29" s="782"/>
      <c r="CD29" s="782"/>
      <c r="CE29" s="782"/>
      <c r="CF29" s="782"/>
      <c r="CG29" s="783"/>
      <c r="CH29" s="792"/>
      <c r="CI29" s="793"/>
      <c r="CJ29" s="793"/>
      <c r="CK29" s="793"/>
      <c r="CL29" s="794"/>
      <c r="CM29" s="792"/>
      <c r="CN29" s="793"/>
      <c r="CO29" s="793"/>
      <c r="CP29" s="793"/>
      <c r="CQ29" s="794"/>
      <c r="CR29" s="792"/>
      <c r="CS29" s="793"/>
      <c r="CT29" s="793"/>
      <c r="CU29" s="793"/>
      <c r="CV29" s="794"/>
      <c r="CW29" s="792"/>
      <c r="CX29" s="793"/>
      <c r="CY29" s="793"/>
      <c r="CZ29" s="793"/>
      <c r="DA29" s="794"/>
      <c r="DB29" s="792"/>
      <c r="DC29" s="793"/>
      <c r="DD29" s="793"/>
      <c r="DE29" s="793"/>
      <c r="DF29" s="794"/>
      <c r="DG29" s="792"/>
      <c r="DH29" s="793"/>
      <c r="DI29" s="793"/>
      <c r="DJ29" s="793"/>
      <c r="DK29" s="794"/>
      <c r="DL29" s="792"/>
      <c r="DM29" s="793"/>
      <c r="DN29" s="793"/>
      <c r="DO29" s="793"/>
      <c r="DP29" s="794"/>
      <c r="DQ29" s="792"/>
      <c r="DR29" s="793"/>
      <c r="DS29" s="793"/>
      <c r="DT29" s="793"/>
      <c r="DU29" s="794"/>
      <c r="DV29" s="781"/>
      <c r="DW29" s="782"/>
      <c r="DX29" s="782"/>
      <c r="DY29" s="782"/>
      <c r="DZ29" s="795"/>
      <c r="EA29" s="231"/>
    </row>
    <row r="30" spans="1:131" ht="26.25" customHeight="1">
      <c r="A30" s="244">
        <v>3</v>
      </c>
      <c r="B30" s="768" t="s">
        <v>407</v>
      </c>
      <c r="C30" s="769"/>
      <c r="D30" s="769"/>
      <c r="E30" s="769"/>
      <c r="F30" s="769"/>
      <c r="G30" s="769"/>
      <c r="H30" s="769"/>
      <c r="I30" s="769"/>
      <c r="J30" s="769"/>
      <c r="K30" s="769"/>
      <c r="L30" s="769"/>
      <c r="M30" s="769"/>
      <c r="N30" s="769"/>
      <c r="O30" s="769"/>
      <c r="P30" s="770"/>
      <c r="Q30" s="771">
        <v>1317</v>
      </c>
      <c r="R30" s="772"/>
      <c r="S30" s="772"/>
      <c r="T30" s="772"/>
      <c r="U30" s="772"/>
      <c r="V30" s="772">
        <v>1313</v>
      </c>
      <c r="W30" s="772"/>
      <c r="X30" s="772"/>
      <c r="Y30" s="772"/>
      <c r="Z30" s="772"/>
      <c r="AA30" s="772">
        <v>4</v>
      </c>
      <c r="AB30" s="772"/>
      <c r="AC30" s="772"/>
      <c r="AD30" s="772"/>
      <c r="AE30" s="773"/>
      <c r="AF30" s="774">
        <v>4</v>
      </c>
      <c r="AG30" s="775"/>
      <c r="AH30" s="775"/>
      <c r="AI30" s="775"/>
      <c r="AJ30" s="776"/>
      <c r="AK30" s="840">
        <v>282</v>
      </c>
      <c r="AL30" s="841"/>
      <c r="AM30" s="841"/>
      <c r="AN30" s="841"/>
      <c r="AO30" s="841"/>
      <c r="AP30" s="841" t="s">
        <v>592</v>
      </c>
      <c r="AQ30" s="841"/>
      <c r="AR30" s="841"/>
      <c r="AS30" s="841"/>
      <c r="AT30" s="841"/>
      <c r="AU30" s="841" t="s">
        <v>592</v>
      </c>
      <c r="AV30" s="841"/>
      <c r="AW30" s="841"/>
      <c r="AX30" s="841"/>
      <c r="AY30" s="841"/>
      <c r="AZ30" s="842" t="s">
        <v>592</v>
      </c>
      <c r="BA30" s="842"/>
      <c r="BB30" s="842"/>
      <c r="BC30" s="842"/>
      <c r="BD30" s="842"/>
      <c r="BE30" s="838"/>
      <c r="BF30" s="838"/>
      <c r="BG30" s="838"/>
      <c r="BH30" s="838"/>
      <c r="BI30" s="839"/>
      <c r="BJ30" s="234"/>
      <c r="BK30" s="234"/>
      <c r="BL30" s="234"/>
      <c r="BM30" s="234"/>
      <c r="BN30" s="234"/>
      <c r="BO30" s="243"/>
      <c r="BP30" s="243"/>
      <c r="BQ30" s="240">
        <v>24</v>
      </c>
      <c r="BR30" s="241"/>
      <c r="BS30" s="781"/>
      <c r="BT30" s="782"/>
      <c r="BU30" s="782"/>
      <c r="BV30" s="782"/>
      <c r="BW30" s="782"/>
      <c r="BX30" s="782"/>
      <c r="BY30" s="782"/>
      <c r="BZ30" s="782"/>
      <c r="CA30" s="782"/>
      <c r="CB30" s="782"/>
      <c r="CC30" s="782"/>
      <c r="CD30" s="782"/>
      <c r="CE30" s="782"/>
      <c r="CF30" s="782"/>
      <c r="CG30" s="783"/>
      <c r="CH30" s="792"/>
      <c r="CI30" s="793"/>
      <c r="CJ30" s="793"/>
      <c r="CK30" s="793"/>
      <c r="CL30" s="794"/>
      <c r="CM30" s="792"/>
      <c r="CN30" s="793"/>
      <c r="CO30" s="793"/>
      <c r="CP30" s="793"/>
      <c r="CQ30" s="794"/>
      <c r="CR30" s="792"/>
      <c r="CS30" s="793"/>
      <c r="CT30" s="793"/>
      <c r="CU30" s="793"/>
      <c r="CV30" s="794"/>
      <c r="CW30" s="792"/>
      <c r="CX30" s="793"/>
      <c r="CY30" s="793"/>
      <c r="CZ30" s="793"/>
      <c r="DA30" s="794"/>
      <c r="DB30" s="792"/>
      <c r="DC30" s="793"/>
      <c r="DD30" s="793"/>
      <c r="DE30" s="793"/>
      <c r="DF30" s="794"/>
      <c r="DG30" s="792"/>
      <c r="DH30" s="793"/>
      <c r="DI30" s="793"/>
      <c r="DJ30" s="793"/>
      <c r="DK30" s="794"/>
      <c r="DL30" s="792"/>
      <c r="DM30" s="793"/>
      <c r="DN30" s="793"/>
      <c r="DO30" s="793"/>
      <c r="DP30" s="794"/>
      <c r="DQ30" s="792"/>
      <c r="DR30" s="793"/>
      <c r="DS30" s="793"/>
      <c r="DT30" s="793"/>
      <c r="DU30" s="794"/>
      <c r="DV30" s="781"/>
      <c r="DW30" s="782"/>
      <c r="DX30" s="782"/>
      <c r="DY30" s="782"/>
      <c r="DZ30" s="795"/>
      <c r="EA30" s="231"/>
    </row>
    <row r="31" spans="1:131" ht="26.25" customHeight="1">
      <c r="A31" s="244">
        <v>4</v>
      </c>
      <c r="B31" s="768" t="s">
        <v>408</v>
      </c>
      <c r="C31" s="769"/>
      <c r="D31" s="769"/>
      <c r="E31" s="769"/>
      <c r="F31" s="769"/>
      <c r="G31" s="769"/>
      <c r="H31" s="769"/>
      <c r="I31" s="769"/>
      <c r="J31" s="769"/>
      <c r="K31" s="769"/>
      <c r="L31" s="769"/>
      <c r="M31" s="769"/>
      <c r="N31" s="769"/>
      <c r="O31" s="769"/>
      <c r="P31" s="770"/>
      <c r="Q31" s="771">
        <v>2927</v>
      </c>
      <c r="R31" s="772"/>
      <c r="S31" s="772"/>
      <c r="T31" s="772"/>
      <c r="U31" s="772"/>
      <c r="V31" s="772">
        <v>2638</v>
      </c>
      <c r="W31" s="772"/>
      <c r="X31" s="772"/>
      <c r="Y31" s="772"/>
      <c r="Z31" s="772"/>
      <c r="AA31" s="772">
        <v>289</v>
      </c>
      <c r="AB31" s="772"/>
      <c r="AC31" s="772"/>
      <c r="AD31" s="772"/>
      <c r="AE31" s="773"/>
      <c r="AF31" s="774">
        <v>2282</v>
      </c>
      <c r="AG31" s="775"/>
      <c r="AH31" s="775"/>
      <c r="AI31" s="775"/>
      <c r="AJ31" s="776"/>
      <c r="AK31" s="840">
        <v>17</v>
      </c>
      <c r="AL31" s="841"/>
      <c r="AM31" s="841"/>
      <c r="AN31" s="841"/>
      <c r="AO31" s="841"/>
      <c r="AP31" s="841">
        <v>4675</v>
      </c>
      <c r="AQ31" s="841"/>
      <c r="AR31" s="841"/>
      <c r="AS31" s="841"/>
      <c r="AT31" s="841"/>
      <c r="AU31" s="841">
        <v>33</v>
      </c>
      <c r="AV31" s="841"/>
      <c r="AW31" s="841"/>
      <c r="AX31" s="841"/>
      <c r="AY31" s="841"/>
      <c r="AZ31" s="842" t="s">
        <v>592</v>
      </c>
      <c r="BA31" s="842"/>
      <c r="BB31" s="842"/>
      <c r="BC31" s="842"/>
      <c r="BD31" s="842"/>
      <c r="BE31" s="838" t="s">
        <v>409</v>
      </c>
      <c r="BF31" s="838"/>
      <c r="BG31" s="838"/>
      <c r="BH31" s="838"/>
      <c r="BI31" s="839"/>
      <c r="BJ31" s="234"/>
      <c r="BK31" s="234"/>
      <c r="BL31" s="234"/>
      <c r="BM31" s="234"/>
      <c r="BN31" s="234"/>
      <c r="BO31" s="243"/>
      <c r="BP31" s="243"/>
      <c r="BQ31" s="240">
        <v>25</v>
      </c>
      <c r="BR31" s="241"/>
      <c r="BS31" s="781"/>
      <c r="BT31" s="782"/>
      <c r="BU31" s="782"/>
      <c r="BV31" s="782"/>
      <c r="BW31" s="782"/>
      <c r="BX31" s="782"/>
      <c r="BY31" s="782"/>
      <c r="BZ31" s="782"/>
      <c r="CA31" s="782"/>
      <c r="CB31" s="782"/>
      <c r="CC31" s="782"/>
      <c r="CD31" s="782"/>
      <c r="CE31" s="782"/>
      <c r="CF31" s="782"/>
      <c r="CG31" s="783"/>
      <c r="CH31" s="792"/>
      <c r="CI31" s="793"/>
      <c r="CJ31" s="793"/>
      <c r="CK31" s="793"/>
      <c r="CL31" s="794"/>
      <c r="CM31" s="792"/>
      <c r="CN31" s="793"/>
      <c r="CO31" s="793"/>
      <c r="CP31" s="793"/>
      <c r="CQ31" s="794"/>
      <c r="CR31" s="792"/>
      <c r="CS31" s="793"/>
      <c r="CT31" s="793"/>
      <c r="CU31" s="793"/>
      <c r="CV31" s="794"/>
      <c r="CW31" s="792"/>
      <c r="CX31" s="793"/>
      <c r="CY31" s="793"/>
      <c r="CZ31" s="793"/>
      <c r="DA31" s="794"/>
      <c r="DB31" s="792"/>
      <c r="DC31" s="793"/>
      <c r="DD31" s="793"/>
      <c r="DE31" s="793"/>
      <c r="DF31" s="794"/>
      <c r="DG31" s="792"/>
      <c r="DH31" s="793"/>
      <c r="DI31" s="793"/>
      <c r="DJ31" s="793"/>
      <c r="DK31" s="794"/>
      <c r="DL31" s="792"/>
      <c r="DM31" s="793"/>
      <c r="DN31" s="793"/>
      <c r="DO31" s="793"/>
      <c r="DP31" s="794"/>
      <c r="DQ31" s="792"/>
      <c r="DR31" s="793"/>
      <c r="DS31" s="793"/>
      <c r="DT31" s="793"/>
      <c r="DU31" s="794"/>
      <c r="DV31" s="781"/>
      <c r="DW31" s="782"/>
      <c r="DX31" s="782"/>
      <c r="DY31" s="782"/>
      <c r="DZ31" s="795"/>
      <c r="EA31" s="231"/>
    </row>
    <row r="32" spans="1:131" ht="26.25" customHeight="1">
      <c r="A32" s="244">
        <v>5</v>
      </c>
      <c r="B32" s="768" t="s">
        <v>593</v>
      </c>
      <c r="C32" s="769"/>
      <c r="D32" s="769"/>
      <c r="E32" s="769"/>
      <c r="F32" s="769"/>
      <c r="G32" s="769"/>
      <c r="H32" s="769"/>
      <c r="I32" s="769"/>
      <c r="J32" s="769"/>
      <c r="K32" s="769"/>
      <c r="L32" s="769"/>
      <c r="M32" s="769"/>
      <c r="N32" s="769"/>
      <c r="O32" s="769"/>
      <c r="P32" s="770"/>
      <c r="Q32" s="771">
        <v>16</v>
      </c>
      <c r="R32" s="772"/>
      <c r="S32" s="772"/>
      <c r="T32" s="772"/>
      <c r="U32" s="772"/>
      <c r="V32" s="772">
        <v>17</v>
      </c>
      <c r="W32" s="772"/>
      <c r="X32" s="772"/>
      <c r="Y32" s="772"/>
      <c r="Z32" s="772"/>
      <c r="AA32" s="772">
        <v>-1</v>
      </c>
      <c r="AB32" s="772"/>
      <c r="AC32" s="772"/>
      <c r="AD32" s="772"/>
      <c r="AE32" s="773"/>
      <c r="AF32" s="774">
        <v>20</v>
      </c>
      <c r="AG32" s="775"/>
      <c r="AH32" s="775"/>
      <c r="AI32" s="775"/>
      <c r="AJ32" s="776"/>
      <c r="AK32" s="840">
        <v>3</v>
      </c>
      <c r="AL32" s="841"/>
      <c r="AM32" s="841"/>
      <c r="AN32" s="841"/>
      <c r="AO32" s="841"/>
      <c r="AP32" s="841">
        <v>2</v>
      </c>
      <c r="AQ32" s="841"/>
      <c r="AR32" s="841"/>
      <c r="AS32" s="841"/>
      <c r="AT32" s="841"/>
      <c r="AU32" s="841">
        <v>2</v>
      </c>
      <c r="AV32" s="841"/>
      <c r="AW32" s="841"/>
      <c r="AX32" s="841"/>
      <c r="AY32" s="841"/>
      <c r="AZ32" s="842" t="s">
        <v>592</v>
      </c>
      <c r="BA32" s="842"/>
      <c r="BB32" s="842"/>
      <c r="BC32" s="842"/>
      <c r="BD32" s="842"/>
      <c r="BE32" s="838" t="s">
        <v>410</v>
      </c>
      <c r="BF32" s="838"/>
      <c r="BG32" s="838"/>
      <c r="BH32" s="838"/>
      <c r="BI32" s="839"/>
      <c r="BJ32" s="234"/>
      <c r="BK32" s="234"/>
      <c r="BL32" s="234"/>
      <c r="BM32" s="234"/>
      <c r="BN32" s="234"/>
      <c r="BO32" s="243"/>
      <c r="BP32" s="243"/>
      <c r="BQ32" s="240">
        <v>26</v>
      </c>
      <c r="BR32" s="241"/>
      <c r="BS32" s="781"/>
      <c r="BT32" s="782"/>
      <c r="BU32" s="782"/>
      <c r="BV32" s="782"/>
      <c r="BW32" s="782"/>
      <c r="BX32" s="782"/>
      <c r="BY32" s="782"/>
      <c r="BZ32" s="782"/>
      <c r="CA32" s="782"/>
      <c r="CB32" s="782"/>
      <c r="CC32" s="782"/>
      <c r="CD32" s="782"/>
      <c r="CE32" s="782"/>
      <c r="CF32" s="782"/>
      <c r="CG32" s="783"/>
      <c r="CH32" s="792"/>
      <c r="CI32" s="793"/>
      <c r="CJ32" s="793"/>
      <c r="CK32" s="793"/>
      <c r="CL32" s="794"/>
      <c r="CM32" s="792"/>
      <c r="CN32" s="793"/>
      <c r="CO32" s="793"/>
      <c r="CP32" s="793"/>
      <c r="CQ32" s="794"/>
      <c r="CR32" s="792"/>
      <c r="CS32" s="793"/>
      <c r="CT32" s="793"/>
      <c r="CU32" s="793"/>
      <c r="CV32" s="794"/>
      <c r="CW32" s="792"/>
      <c r="CX32" s="793"/>
      <c r="CY32" s="793"/>
      <c r="CZ32" s="793"/>
      <c r="DA32" s="794"/>
      <c r="DB32" s="792"/>
      <c r="DC32" s="793"/>
      <c r="DD32" s="793"/>
      <c r="DE32" s="793"/>
      <c r="DF32" s="794"/>
      <c r="DG32" s="792"/>
      <c r="DH32" s="793"/>
      <c r="DI32" s="793"/>
      <c r="DJ32" s="793"/>
      <c r="DK32" s="794"/>
      <c r="DL32" s="792"/>
      <c r="DM32" s="793"/>
      <c r="DN32" s="793"/>
      <c r="DO32" s="793"/>
      <c r="DP32" s="794"/>
      <c r="DQ32" s="792"/>
      <c r="DR32" s="793"/>
      <c r="DS32" s="793"/>
      <c r="DT32" s="793"/>
      <c r="DU32" s="794"/>
      <c r="DV32" s="781"/>
      <c r="DW32" s="782"/>
      <c r="DX32" s="782"/>
      <c r="DY32" s="782"/>
      <c r="DZ32" s="795"/>
      <c r="EA32" s="231"/>
    </row>
    <row r="33" spans="1:131" ht="26.25" customHeight="1">
      <c r="A33" s="244">
        <v>6</v>
      </c>
      <c r="B33" s="768" t="s">
        <v>411</v>
      </c>
      <c r="C33" s="769"/>
      <c r="D33" s="769"/>
      <c r="E33" s="769"/>
      <c r="F33" s="769"/>
      <c r="G33" s="769"/>
      <c r="H33" s="769"/>
      <c r="I33" s="769"/>
      <c r="J33" s="769"/>
      <c r="K33" s="769"/>
      <c r="L33" s="769"/>
      <c r="M33" s="769"/>
      <c r="N33" s="769"/>
      <c r="O33" s="769"/>
      <c r="P33" s="770"/>
      <c r="Q33" s="771">
        <v>2460</v>
      </c>
      <c r="R33" s="772"/>
      <c r="S33" s="772"/>
      <c r="T33" s="772"/>
      <c r="U33" s="772"/>
      <c r="V33" s="772">
        <v>1932</v>
      </c>
      <c r="W33" s="772"/>
      <c r="X33" s="772"/>
      <c r="Y33" s="772"/>
      <c r="Z33" s="772"/>
      <c r="AA33" s="772">
        <v>528</v>
      </c>
      <c r="AB33" s="772"/>
      <c r="AC33" s="772"/>
      <c r="AD33" s="772"/>
      <c r="AE33" s="773"/>
      <c r="AF33" s="774">
        <v>33</v>
      </c>
      <c r="AG33" s="775"/>
      <c r="AH33" s="775"/>
      <c r="AI33" s="775"/>
      <c r="AJ33" s="776"/>
      <c r="AK33" s="840">
        <v>1155</v>
      </c>
      <c r="AL33" s="841"/>
      <c r="AM33" s="841"/>
      <c r="AN33" s="841"/>
      <c r="AO33" s="841"/>
      <c r="AP33" s="841">
        <v>15838</v>
      </c>
      <c r="AQ33" s="841"/>
      <c r="AR33" s="841"/>
      <c r="AS33" s="841"/>
      <c r="AT33" s="841"/>
      <c r="AU33" s="841">
        <v>12907</v>
      </c>
      <c r="AV33" s="841"/>
      <c r="AW33" s="841"/>
      <c r="AX33" s="841"/>
      <c r="AY33" s="841"/>
      <c r="AZ33" s="842" t="s">
        <v>592</v>
      </c>
      <c r="BA33" s="842"/>
      <c r="BB33" s="842"/>
      <c r="BC33" s="842"/>
      <c r="BD33" s="842"/>
      <c r="BE33" s="838" t="s">
        <v>409</v>
      </c>
      <c r="BF33" s="838"/>
      <c r="BG33" s="838"/>
      <c r="BH33" s="838"/>
      <c r="BI33" s="839"/>
      <c r="BJ33" s="234"/>
      <c r="BK33" s="234"/>
      <c r="BL33" s="234"/>
      <c r="BM33" s="234"/>
      <c r="BN33" s="234"/>
      <c r="BO33" s="243"/>
      <c r="BP33" s="243"/>
      <c r="BQ33" s="240">
        <v>27</v>
      </c>
      <c r="BR33" s="241"/>
      <c r="BS33" s="781"/>
      <c r="BT33" s="782"/>
      <c r="BU33" s="782"/>
      <c r="BV33" s="782"/>
      <c r="BW33" s="782"/>
      <c r="BX33" s="782"/>
      <c r="BY33" s="782"/>
      <c r="BZ33" s="782"/>
      <c r="CA33" s="782"/>
      <c r="CB33" s="782"/>
      <c r="CC33" s="782"/>
      <c r="CD33" s="782"/>
      <c r="CE33" s="782"/>
      <c r="CF33" s="782"/>
      <c r="CG33" s="783"/>
      <c r="CH33" s="792"/>
      <c r="CI33" s="793"/>
      <c r="CJ33" s="793"/>
      <c r="CK33" s="793"/>
      <c r="CL33" s="794"/>
      <c r="CM33" s="792"/>
      <c r="CN33" s="793"/>
      <c r="CO33" s="793"/>
      <c r="CP33" s="793"/>
      <c r="CQ33" s="794"/>
      <c r="CR33" s="792"/>
      <c r="CS33" s="793"/>
      <c r="CT33" s="793"/>
      <c r="CU33" s="793"/>
      <c r="CV33" s="794"/>
      <c r="CW33" s="792"/>
      <c r="CX33" s="793"/>
      <c r="CY33" s="793"/>
      <c r="CZ33" s="793"/>
      <c r="DA33" s="794"/>
      <c r="DB33" s="792"/>
      <c r="DC33" s="793"/>
      <c r="DD33" s="793"/>
      <c r="DE33" s="793"/>
      <c r="DF33" s="794"/>
      <c r="DG33" s="792"/>
      <c r="DH33" s="793"/>
      <c r="DI33" s="793"/>
      <c r="DJ33" s="793"/>
      <c r="DK33" s="794"/>
      <c r="DL33" s="792"/>
      <c r="DM33" s="793"/>
      <c r="DN33" s="793"/>
      <c r="DO33" s="793"/>
      <c r="DP33" s="794"/>
      <c r="DQ33" s="792"/>
      <c r="DR33" s="793"/>
      <c r="DS33" s="793"/>
      <c r="DT33" s="793"/>
      <c r="DU33" s="794"/>
      <c r="DV33" s="781"/>
      <c r="DW33" s="782"/>
      <c r="DX33" s="782"/>
      <c r="DY33" s="782"/>
      <c r="DZ33" s="795"/>
      <c r="EA33" s="231"/>
    </row>
    <row r="34" spans="1:131" ht="26.25" customHeight="1">
      <c r="A34" s="244">
        <v>7</v>
      </c>
      <c r="B34" s="768" t="s">
        <v>412</v>
      </c>
      <c r="C34" s="769"/>
      <c r="D34" s="769"/>
      <c r="E34" s="769"/>
      <c r="F34" s="769"/>
      <c r="G34" s="769"/>
      <c r="H34" s="769"/>
      <c r="I34" s="769"/>
      <c r="J34" s="769"/>
      <c r="K34" s="769"/>
      <c r="L34" s="769"/>
      <c r="M34" s="769"/>
      <c r="N34" s="769"/>
      <c r="O34" s="769"/>
      <c r="P34" s="770"/>
      <c r="Q34" s="771">
        <v>402</v>
      </c>
      <c r="R34" s="772"/>
      <c r="S34" s="772"/>
      <c r="T34" s="772"/>
      <c r="U34" s="772"/>
      <c r="V34" s="772">
        <v>331</v>
      </c>
      <c r="W34" s="772"/>
      <c r="X34" s="772"/>
      <c r="Y34" s="772"/>
      <c r="Z34" s="772"/>
      <c r="AA34" s="772">
        <v>71</v>
      </c>
      <c r="AB34" s="772"/>
      <c r="AC34" s="772"/>
      <c r="AD34" s="772"/>
      <c r="AE34" s="773"/>
      <c r="AF34" s="774">
        <v>1</v>
      </c>
      <c r="AG34" s="775"/>
      <c r="AH34" s="775"/>
      <c r="AI34" s="775"/>
      <c r="AJ34" s="776"/>
      <c r="AK34" s="840">
        <v>177</v>
      </c>
      <c r="AL34" s="841"/>
      <c r="AM34" s="841"/>
      <c r="AN34" s="841"/>
      <c r="AO34" s="841"/>
      <c r="AP34" s="841">
        <v>1280</v>
      </c>
      <c r="AQ34" s="841"/>
      <c r="AR34" s="841"/>
      <c r="AS34" s="841"/>
      <c r="AT34" s="841"/>
      <c r="AU34" s="841">
        <v>1180</v>
      </c>
      <c r="AV34" s="841"/>
      <c r="AW34" s="841"/>
      <c r="AX34" s="841"/>
      <c r="AY34" s="841"/>
      <c r="AZ34" s="842" t="s">
        <v>592</v>
      </c>
      <c r="BA34" s="842"/>
      <c r="BB34" s="842"/>
      <c r="BC34" s="842"/>
      <c r="BD34" s="842"/>
      <c r="BE34" s="838" t="s">
        <v>413</v>
      </c>
      <c r="BF34" s="838"/>
      <c r="BG34" s="838"/>
      <c r="BH34" s="838"/>
      <c r="BI34" s="839"/>
      <c r="BJ34" s="234"/>
      <c r="BK34" s="234"/>
      <c r="BL34" s="234"/>
      <c r="BM34" s="234"/>
      <c r="BN34" s="234"/>
      <c r="BO34" s="243"/>
      <c r="BP34" s="243"/>
      <c r="BQ34" s="240">
        <v>28</v>
      </c>
      <c r="BR34" s="241"/>
      <c r="BS34" s="781"/>
      <c r="BT34" s="782"/>
      <c r="BU34" s="782"/>
      <c r="BV34" s="782"/>
      <c r="BW34" s="782"/>
      <c r="BX34" s="782"/>
      <c r="BY34" s="782"/>
      <c r="BZ34" s="782"/>
      <c r="CA34" s="782"/>
      <c r="CB34" s="782"/>
      <c r="CC34" s="782"/>
      <c r="CD34" s="782"/>
      <c r="CE34" s="782"/>
      <c r="CF34" s="782"/>
      <c r="CG34" s="783"/>
      <c r="CH34" s="792"/>
      <c r="CI34" s="793"/>
      <c r="CJ34" s="793"/>
      <c r="CK34" s="793"/>
      <c r="CL34" s="794"/>
      <c r="CM34" s="792"/>
      <c r="CN34" s="793"/>
      <c r="CO34" s="793"/>
      <c r="CP34" s="793"/>
      <c r="CQ34" s="794"/>
      <c r="CR34" s="792"/>
      <c r="CS34" s="793"/>
      <c r="CT34" s="793"/>
      <c r="CU34" s="793"/>
      <c r="CV34" s="794"/>
      <c r="CW34" s="792"/>
      <c r="CX34" s="793"/>
      <c r="CY34" s="793"/>
      <c r="CZ34" s="793"/>
      <c r="DA34" s="794"/>
      <c r="DB34" s="792"/>
      <c r="DC34" s="793"/>
      <c r="DD34" s="793"/>
      <c r="DE34" s="793"/>
      <c r="DF34" s="794"/>
      <c r="DG34" s="792"/>
      <c r="DH34" s="793"/>
      <c r="DI34" s="793"/>
      <c r="DJ34" s="793"/>
      <c r="DK34" s="794"/>
      <c r="DL34" s="792"/>
      <c r="DM34" s="793"/>
      <c r="DN34" s="793"/>
      <c r="DO34" s="793"/>
      <c r="DP34" s="794"/>
      <c r="DQ34" s="792"/>
      <c r="DR34" s="793"/>
      <c r="DS34" s="793"/>
      <c r="DT34" s="793"/>
      <c r="DU34" s="794"/>
      <c r="DV34" s="781"/>
      <c r="DW34" s="782"/>
      <c r="DX34" s="782"/>
      <c r="DY34" s="782"/>
      <c r="DZ34" s="795"/>
      <c r="EA34" s="231"/>
    </row>
    <row r="35" spans="1:131" ht="26.25" customHeight="1">
      <c r="A35" s="244">
        <v>8</v>
      </c>
      <c r="B35" s="768" t="s">
        <v>414</v>
      </c>
      <c r="C35" s="769"/>
      <c r="D35" s="769"/>
      <c r="E35" s="769"/>
      <c r="F35" s="769"/>
      <c r="G35" s="769"/>
      <c r="H35" s="769"/>
      <c r="I35" s="769"/>
      <c r="J35" s="769"/>
      <c r="K35" s="769"/>
      <c r="L35" s="769"/>
      <c r="M35" s="769"/>
      <c r="N35" s="769"/>
      <c r="O35" s="769"/>
      <c r="P35" s="770"/>
      <c r="Q35" s="771">
        <v>201</v>
      </c>
      <c r="R35" s="772"/>
      <c r="S35" s="772"/>
      <c r="T35" s="772"/>
      <c r="U35" s="772"/>
      <c r="V35" s="772">
        <v>198</v>
      </c>
      <c r="W35" s="772"/>
      <c r="X35" s="772"/>
      <c r="Y35" s="772"/>
      <c r="Z35" s="772"/>
      <c r="AA35" s="772">
        <v>3</v>
      </c>
      <c r="AB35" s="772"/>
      <c r="AC35" s="772"/>
      <c r="AD35" s="772"/>
      <c r="AE35" s="773"/>
      <c r="AF35" s="774" t="s">
        <v>621</v>
      </c>
      <c r="AG35" s="775"/>
      <c r="AH35" s="775"/>
      <c r="AI35" s="775"/>
      <c r="AJ35" s="776"/>
      <c r="AK35" s="840">
        <v>78</v>
      </c>
      <c r="AL35" s="841"/>
      <c r="AM35" s="841"/>
      <c r="AN35" s="841"/>
      <c r="AO35" s="841"/>
      <c r="AP35" s="841">
        <v>935</v>
      </c>
      <c r="AQ35" s="841"/>
      <c r="AR35" s="841"/>
      <c r="AS35" s="841"/>
      <c r="AT35" s="841"/>
      <c r="AU35" s="841">
        <v>889</v>
      </c>
      <c r="AV35" s="841"/>
      <c r="AW35" s="841"/>
      <c r="AX35" s="841"/>
      <c r="AY35" s="841"/>
      <c r="AZ35" s="842" t="s">
        <v>592</v>
      </c>
      <c r="BA35" s="842"/>
      <c r="BB35" s="842"/>
      <c r="BC35" s="842"/>
      <c r="BD35" s="842"/>
      <c r="BE35" s="838" t="s">
        <v>410</v>
      </c>
      <c r="BF35" s="838"/>
      <c r="BG35" s="838"/>
      <c r="BH35" s="838"/>
      <c r="BI35" s="839"/>
      <c r="BJ35" s="234"/>
      <c r="BK35" s="234"/>
      <c r="BL35" s="234"/>
      <c r="BM35" s="234"/>
      <c r="BN35" s="234"/>
      <c r="BO35" s="243"/>
      <c r="BP35" s="243"/>
      <c r="BQ35" s="240">
        <v>29</v>
      </c>
      <c r="BR35" s="241"/>
      <c r="BS35" s="781"/>
      <c r="BT35" s="782"/>
      <c r="BU35" s="782"/>
      <c r="BV35" s="782"/>
      <c r="BW35" s="782"/>
      <c r="BX35" s="782"/>
      <c r="BY35" s="782"/>
      <c r="BZ35" s="782"/>
      <c r="CA35" s="782"/>
      <c r="CB35" s="782"/>
      <c r="CC35" s="782"/>
      <c r="CD35" s="782"/>
      <c r="CE35" s="782"/>
      <c r="CF35" s="782"/>
      <c r="CG35" s="783"/>
      <c r="CH35" s="792"/>
      <c r="CI35" s="793"/>
      <c r="CJ35" s="793"/>
      <c r="CK35" s="793"/>
      <c r="CL35" s="794"/>
      <c r="CM35" s="792"/>
      <c r="CN35" s="793"/>
      <c r="CO35" s="793"/>
      <c r="CP35" s="793"/>
      <c r="CQ35" s="794"/>
      <c r="CR35" s="792"/>
      <c r="CS35" s="793"/>
      <c r="CT35" s="793"/>
      <c r="CU35" s="793"/>
      <c r="CV35" s="794"/>
      <c r="CW35" s="792"/>
      <c r="CX35" s="793"/>
      <c r="CY35" s="793"/>
      <c r="CZ35" s="793"/>
      <c r="DA35" s="794"/>
      <c r="DB35" s="792"/>
      <c r="DC35" s="793"/>
      <c r="DD35" s="793"/>
      <c r="DE35" s="793"/>
      <c r="DF35" s="794"/>
      <c r="DG35" s="792"/>
      <c r="DH35" s="793"/>
      <c r="DI35" s="793"/>
      <c r="DJ35" s="793"/>
      <c r="DK35" s="794"/>
      <c r="DL35" s="792"/>
      <c r="DM35" s="793"/>
      <c r="DN35" s="793"/>
      <c r="DO35" s="793"/>
      <c r="DP35" s="794"/>
      <c r="DQ35" s="792"/>
      <c r="DR35" s="793"/>
      <c r="DS35" s="793"/>
      <c r="DT35" s="793"/>
      <c r="DU35" s="794"/>
      <c r="DV35" s="781"/>
      <c r="DW35" s="782"/>
      <c r="DX35" s="782"/>
      <c r="DY35" s="782"/>
      <c r="DZ35" s="795"/>
      <c r="EA35" s="231"/>
    </row>
    <row r="36" spans="1:131" ht="26.25" customHeight="1">
      <c r="A36" s="244">
        <v>9</v>
      </c>
      <c r="B36" s="768" t="s">
        <v>415</v>
      </c>
      <c r="C36" s="769"/>
      <c r="D36" s="769"/>
      <c r="E36" s="769"/>
      <c r="F36" s="769"/>
      <c r="G36" s="769"/>
      <c r="H36" s="769"/>
      <c r="I36" s="769"/>
      <c r="J36" s="769"/>
      <c r="K36" s="769"/>
      <c r="L36" s="769"/>
      <c r="M36" s="769"/>
      <c r="N36" s="769"/>
      <c r="O36" s="769"/>
      <c r="P36" s="770"/>
      <c r="Q36" s="771">
        <v>232</v>
      </c>
      <c r="R36" s="772"/>
      <c r="S36" s="772"/>
      <c r="T36" s="772"/>
      <c r="U36" s="772"/>
      <c r="V36" s="772">
        <v>232</v>
      </c>
      <c r="W36" s="772"/>
      <c r="X36" s="772"/>
      <c r="Y36" s="772"/>
      <c r="Z36" s="772"/>
      <c r="AA36" s="772" t="s">
        <v>592</v>
      </c>
      <c r="AB36" s="772"/>
      <c r="AC36" s="772"/>
      <c r="AD36" s="772"/>
      <c r="AE36" s="773"/>
      <c r="AF36" s="774" t="s">
        <v>416</v>
      </c>
      <c r="AG36" s="775"/>
      <c r="AH36" s="775"/>
      <c r="AI36" s="775"/>
      <c r="AJ36" s="776"/>
      <c r="AK36" s="840">
        <v>225</v>
      </c>
      <c r="AL36" s="841"/>
      <c r="AM36" s="841"/>
      <c r="AN36" s="841"/>
      <c r="AO36" s="841"/>
      <c r="AP36" s="841" t="s">
        <v>592</v>
      </c>
      <c r="AQ36" s="841"/>
      <c r="AR36" s="841"/>
      <c r="AS36" s="841"/>
      <c r="AT36" s="841"/>
      <c r="AU36" s="841" t="s">
        <v>592</v>
      </c>
      <c r="AV36" s="841"/>
      <c r="AW36" s="841"/>
      <c r="AX36" s="841"/>
      <c r="AY36" s="841"/>
      <c r="AZ36" s="842" t="s">
        <v>592</v>
      </c>
      <c r="BA36" s="842"/>
      <c r="BB36" s="842"/>
      <c r="BC36" s="842"/>
      <c r="BD36" s="842"/>
      <c r="BE36" s="838" t="s">
        <v>417</v>
      </c>
      <c r="BF36" s="838"/>
      <c r="BG36" s="838"/>
      <c r="BH36" s="838"/>
      <c r="BI36" s="839"/>
      <c r="BJ36" s="234"/>
      <c r="BK36" s="234"/>
      <c r="BL36" s="234"/>
      <c r="BM36" s="234"/>
      <c r="BN36" s="234"/>
      <c r="BO36" s="243"/>
      <c r="BP36" s="243"/>
      <c r="BQ36" s="240">
        <v>30</v>
      </c>
      <c r="BR36" s="241"/>
      <c r="BS36" s="781"/>
      <c r="BT36" s="782"/>
      <c r="BU36" s="782"/>
      <c r="BV36" s="782"/>
      <c r="BW36" s="782"/>
      <c r="BX36" s="782"/>
      <c r="BY36" s="782"/>
      <c r="BZ36" s="782"/>
      <c r="CA36" s="782"/>
      <c r="CB36" s="782"/>
      <c r="CC36" s="782"/>
      <c r="CD36" s="782"/>
      <c r="CE36" s="782"/>
      <c r="CF36" s="782"/>
      <c r="CG36" s="783"/>
      <c r="CH36" s="792"/>
      <c r="CI36" s="793"/>
      <c r="CJ36" s="793"/>
      <c r="CK36" s="793"/>
      <c r="CL36" s="794"/>
      <c r="CM36" s="792"/>
      <c r="CN36" s="793"/>
      <c r="CO36" s="793"/>
      <c r="CP36" s="793"/>
      <c r="CQ36" s="794"/>
      <c r="CR36" s="792"/>
      <c r="CS36" s="793"/>
      <c r="CT36" s="793"/>
      <c r="CU36" s="793"/>
      <c r="CV36" s="794"/>
      <c r="CW36" s="792"/>
      <c r="CX36" s="793"/>
      <c r="CY36" s="793"/>
      <c r="CZ36" s="793"/>
      <c r="DA36" s="794"/>
      <c r="DB36" s="792"/>
      <c r="DC36" s="793"/>
      <c r="DD36" s="793"/>
      <c r="DE36" s="793"/>
      <c r="DF36" s="794"/>
      <c r="DG36" s="792"/>
      <c r="DH36" s="793"/>
      <c r="DI36" s="793"/>
      <c r="DJ36" s="793"/>
      <c r="DK36" s="794"/>
      <c r="DL36" s="792"/>
      <c r="DM36" s="793"/>
      <c r="DN36" s="793"/>
      <c r="DO36" s="793"/>
      <c r="DP36" s="794"/>
      <c r="DQ36" s="792"/>
      <c r="DR36" s="793"/>
      <c r="DS36" s="793"/>
      <c r="DT36" s="793"/>
      <c r="DU36" s="794"/>
      <c r="DV36" s="781"/>
      <c r="DW36" s="782"/>
      <c r="DX36" s="782"/>
      <c r="DY36" s="782"/>
      <c r="DZ36" s="795"/>
      <c r="EA36" s="231"/>
    </row>
    <row r="37" spans="1:131" ht="26.25" customHeight="1">
      <c r="A37" s="244">
        <v>10</v>
      </c>
      <c r="B37" s="768"/>
      <c r="C37" s="769"/>
      <c r="D37" s="769"/>
      <c r="E37" s="769"/>
      <c r="F37" s="769"/>
      <c r="G37" s="769"/>
      <c r="H37" s="769"/>
      <c r="I37" s="769"/>
      <c r="J37" s="769"/>
      <c r="K37" s="769"/>
      <c r="L37" s="769"/>
      <c r="M37" s="769"/>
      <c r="N37" s="769"/>
      <c r="O37" s="769"/>
      <c r="P37" s="770"/>
      <c r="Q37" s="771"/>
      <c r="R37" s="772"/>
      <c r="S37" s="772"/>
      <c r="T37" s="772"/>
      <c r="U37" s="772"/>
      <c r="V37" s="772"/>
      <c r="W37" s="772"/>
      <c r="X37" s="772"/>
      <c r="Y37" s="772"/>
      <c r="Z37" s="772"/>
      <c r="AA37" s="772"/>
      <c r="AB37" s="772"/>
      <c r="AC37" s="772"/>
      <c r="AD37" s="772"/>
      <c r="AE37" s="773"/>
      <c r="AF37" s="774"/>
      <c r="AG37" s="775"/>
      <c r="AH37" s="775"/>
      <c r="AI37" s="775"/>
      <c r="AJ37" s="776"/>
      <c r="AK37" s="840"/>
      <c r="AL37" s="841"/>
      <c r="AM37" s="841"/>
      <c r="AN37" s="841"/>
      <c r="AO37" s="841"/>
      <c r="AP37" s="841"/>
      <c r="AQ37" s="841"/>
      <c r="AR37" s="841"/>
      <c r="AS37" s="841"/>
      <c r="AT37" s="841"/>
      <c r="AU37" s="841"/>
      <c r="AV37" s="841"/>
      <c r="AW37" s="841"/>
      <c r="AX37" s="841"/>
      <c r="AY37" s="841"/>
      <c r="AZ37" s="842"/>
      <c r="BA37" s="842"/>
      <c r="BB37" s="842"/>
      <c r="BC37" s="842"/>
      <c r="BD37" s="842"/>
      <c r="BE37" s="838"/>
      <c r="BF37" s="838"/>
      <c r="BG37" s="838"/>
      <c r="BH37" s="838"/>
      <c r="BI37" s="839"/>
      <c r="BJ37" s="234"/>
      <c r="BK37" s="234"/>
      <c r="BL37" s="234"/>
      <c r="BM37" s="234"/>
      <c r="BN37" s="234"/>
      <c r="BO37" s="243"/>
      <c r="BP37" s="243"/>
      <c r="BQ37" s="240">
        <v>31</v>
      </c>
      <c r="BR37" s="241"/>
      <c r="BS37" s="781"/>
      <c r="BT37" s="782"/>
      <c r="BU37" s="782"/>
      <c r="BV37" s="782"/>
      <c r="BW37" s="782"/>
      <c r="BX37" s="782"/>
      <c r="BY37" s="782"/>
      <c r="BZ37" s="782"/>
      <c r="CA37" s="782"/>
      <c r="CB37" s="782"/>
      <c r="CC37" s="782"/>
      <c r="CD37" s="782"/>
      <c r="CE37" s="782"/>
      <c r="CF37" s="782"/>
      <c r="CG37" s="783"/>
      <c r="CH37" s="792"/>
      <c r="CI37" s="793"/>
      <c r="CJ37" s="793"/>
      <c r="CK37" s="793"/>
      <c r="CL37" s="794"/>
      <c r="CM37" s="792"/>
      <c r="CN37" s="793"/>
      <c r="CO37" s="793"/>
      <c r="CP37" s="793"/>
      <c r="CQ37" s="794"/>
      <c r="CR37" s="792"/>
      <c r="CS37" s="793"/>
      <c r="CT37" s="793"/>
      <c r="CU37" s="793"/>
      <c r="CV37" s="794"/>
      <c r="CW37" s="792"/>
      <c r="CX37" s="793"/>
      <c r="CY37" s="793"/>
      <c r="CZ37" s="793"/>
      <c r="DA37" s="794"/>
      <c r="DB37" s="792"/>
      <c r="DC37" s="793"/>
      <c r="DD37" s="793"/>
      <c r="DE37" s="793"/>
      <c r="DF37" s="794"/>
      <c r="DG37" s="792"/>
      <c r="DH37" s="793"/>
      <c r="DI37" s="793"/>
      <c r="DJ37" s="793"/>
      <c r="DK37" s="794"/>
      <c r="DL37" s="792"/>
      <c r="DM37" s="793"/>
      <c r="DN37" s="793"/>
      <c r="DO37" s="793"/>
      <c r="DP37" s="794"/>
      <c r="DQ37" s="792"/>
      <c r="DR37" s="793"/>
      <c r="DS37" s="793"/>
      <c r="DT37" s="793"/>
      <c r="DU37" s="794"/>
      <c r="DV37" s="781"/>
      <c r="DW37" s="782"/>
      <c r="DX37" s="782"/>
      <c r="DY37" s="782"/>
      <c r="DZ37" s="795"/>
      <c r="EA37" s="231"/>
    </row>
    <row r="38" spans="1:131" ht="26.25" customHeight="1">
      <c r="A38" s="244">
        <v>11</v>
      </c>
      <c r="B38" s="768"/>
      <c r="C38" s="769"/>
      <c r="D38" s="769"/>
      <c r="E38" s="769"/>
      <c r="F38" s="769"/>
      <c r="G38" s="769"/>
      <c r="H38" s="769"/>
      <c r="I38" s="769"/>
      <c r="J38" s="769"/>
      <c r="K38" s="769"/>
      <c r="L38" s="769"/>
      <c r="M38" s="769"/>
      <c r="N38" s="769"/>
      <c r="O38" s="769"/>
      <c r="P38" s="770"/>
      <c r="Q38" s="771"/>
      <c r="R38" s="772"/>
      <c r="S38" s="772"/>
      <c r="T38" s="772"/>
      <c r="U38" s="772"/>
      <c r="V38" s="772"/>
      <c r="W38" s="772"/>
      <c r="X38" s="772"/>
      <c r="Y38" s="772"/>
      <c r="Z38" s="772"/>
      <c r="AA38" s="772"/>
      <c r="AB38" s="772"/>
      <c r="AC38" s="772"/>
      <c r="AD38" s="772"/>
      <c r="AE38" s="773"/>
      <c r="AF38" s="774"/>
      <c r="AG38" s="775"/>
      <c r="AH38" s="775"/>
      <c r="AI38" s="775"/>
      <c r="AJ38" s="776"/>
      <c r="AK38" s="840"/>
      <c r="AL38" s="841"/>
      <c r="AM38" s="841"/>
      <c r="AN38" s="841"/>
      <c r="AO38" s="841"/>
      <c r="AP38" s="841"/>
      <c r="AQ38" s="841"/>
      <c r="AR38" s="841"/>
      <c r="AS38" s="841"/>
      <c r="AT38" s="841"/>
      <c r="AU38" s="841"/>
      <c r="AV38" s="841"/>
      <c r="AW38" s="841"/>
      <c r="AX38" s="841"/>
      <c r="AY38" s="841"/>
      <c r="AZ38" s="842"/>
      <c r="BA38" s="842"/>
      <c r="BB38" s="842"/>
      <c r="BC38" s="842"/>
      <c r="BD38" s="842"/>
      <c r="BE38" s="838"/>
      <c r="BF38" s="838"/>
      <c r="BG38" s="838"/>
      <c r="BH38" s="838"/>
      <c r="BI38" s="839"/>
      <c r="BJ38" s="234"/>
      <c r="BK38" s="234"/>
      <c r="BL38" s="234"/>
      <c r="BM38" s="234"/>
      <c r="BN38" s="234"/>
      <c r="BO38" s="243"/>
      <c r="BP38" s="243"/>
      <c r="BQ38" s="240">
        <v>32</v>
      </c>
      <c r="BR38" s="241"/>
      <c r="BS38" s="781"/>
      <c r="BT38" s="782"/>
      <c r="BU38" s="782"/>
      <c r="BV38" s="782"/>
      <c r="BW38" s="782"/>
      <c r="BX38" s="782"/>
      <c r="BY38" s="782"/>
      <c r="BZ38" s="782"/>
      <c r="CA38" s="782"/>
      <c r="CB38" s="782"/>
      <c r="CC38" s="782"/>
      <c r="CD38" s="782"/>
      <c r="CE38" s="782"/>
      <c r="CF38" s="782"/>
      <c r="CG38" s="783"/>
      <c r="CH38" s="792"/>
      <c r="CI38" s="793"/>
      <c r="CJ38" s="793"/>
      <c r="CK38" s="793"/>
      <c r="CL38" s="794"/>
      <c r="CM38" s="792"/>
      <c r="CN38" s="793"/>
      <c r="CO38" s="793"/>
      <c r="CP38" s="793"/>
      <c r="CQ38" s="794"/>
      <c r="CR38" s="792"/>
      <c r="CS38" s="793"/>
      <c r="CT38" s="793"/>
      <c r="CU38" s="793"/>
      <c r="CV38" s="794"/>
      <c r="CW38" s="792"/>
      <c r="CX38" s="793"/>
      <c r="CY38" s="793"/>
      <c r="CZ38" s="793"/>
      <c r="DA38" s="794"/>
      <c r="DB38" s="792"/>
      <c r="DC38" s="793"/>
      <c r="DD38" s="793"/>
      <c r="DE38" s="793"/>
      <c r="DF38" s="794"/>
      <c r="DG38" s="792"/>
      <c r="DH38" s="793"/>
      <c r="DI38" s="793"/>
      <c r="DJ38" s="793"/>
      <c r="DK38" s="794"/>
      <c r="DL38" s="792"/>
      <c r="DM38" s="793"/>
      <c r="DN38" s="793"/>
      <c r="DO38" s="793"/>
      <c r="DP38" s="794"/>
      <c r="DQ38" s="792"/>
      <c r="DR38" s="793"/>
      <c r="DS38" s="793"/>
      <c r="DT38" s="793"/>
      <c r="DU38" s="794"/>
      <c r="DV38" s="781"/>
      <c r="DW38" s="782"/>
      <c r="DX38" s="782"/>
      <c r="DY38" s="782"/>
      <c r="DZ38" s="795"/>
      <c r="EA38" s="231"/>
    </row>
    <row r="39" spans="1:131" ht="26.25" customHeight="1">
      <c r="A39" s="244">
        <v>12</v>
      </c>
      <c r="B39" s="768"/>
      <c r="C39" s="769"/>
      <c r="D39" s="769"/>
      <c r="E39" s="769"/>
      <c r="F39" s="769"/>
      <c r="G39" s="769"/>
      <c r="H39" s="769"/>
      <c r="I39" s="769"/>
      <c r="J39" s="769"/>
      <c r="K39" s="769"/>
      <c r="L39" s="769"/>
      <c r="M39" s="769"/>
      <c r="N39" s="769"/>
      <c r="O39" s="769"/>
      <c r="P39" s="770"/>
      <c r="Q39" s="771"/>
      <c r="R39" s="772"/>
      <c r="S39" s="772"/>
      <c r="T39" s="772"/>
      <c r="U39" s="772"/>
      <c r="V39" s="772"/>
      <c r="W39" s="772"/>
      <c r="X39" s="772"/>
      <c r="Y39" s="772"/>
      <c r="Z39" s="772"/>
      <c r="AA39" s="772"/>
      <c r="AB39" s="772"/>
      <c r="AC39" s="772"/>
      <c r="AD39" s="772"/>
      <c r="AE39" s="773"/>
      <c r="AF39" s="774"/>
      <c r="AG39" s="775"/>
      <c r="AH39" s="775"/>
      <c r="AI39" s="775"/>
      <c r="AJ39" s="776"/>
      <c r="AK39" s="840"/>
      <c r="AL39" s="841"/>
      <c r="AM39" s="841"/>
      <c r="AN39" s="841"/>
      <c r="AO39" s="841"/>
      <c r="AP39" s="841"/>
      <c r="AQ39" s="841"/>
      <c r="AR39" s="841"/>
      <c r="AS39" s="841"/>
      <c r="AT39" s="841"/>
      <c r="AU39" s="841"/>
      <c r="AV39" s="841"/>
      <c r="AW39" s="841"/>
      <c r="AX39" s="841"/>
      <c r="AY39" s="841"/>
      <c r="AZ39" s="842"/>
      <c r="BA39" s="842"/>
      <c r="BB39" s="842"/>
      <c r="BC39" s="842"/>
      <c r="BD39" s="842"/>
      <c r="BE39" s="838"/>
      <c r="BF39" s="838"/>
      <c r="BG39" s="838"/>
      <c r="BH39" s="838"/>
      <c r="BI39" s="839"/>
      <c r="BJ39" s="234"/>
      <c r="BK39" s="234"/>
      <c r="BL39" s="234"/>
      <c r="BM39" s="234"/>
      <c r="BN39" s="234"/>
      <c r="BO39" s="243"/>
      <c r="BP39" s="243"/>
      <c r="BQ39" s="240">
        <v>33</v>
      </c>
      <c r="BR39" s="241"/>
      <c r="BS39" s="781"/>
      <c r="BT39" s="782"/>
      <c r="BU39" s="782"/>
      <c r="BV39" s="782"/>
      <c r="BW39" s="782"/>
      <c r="BX39" s="782"/>
      <c r="BY39" s="782"/>
      <c r="BZ39" s="782"/>
      <c r="CA39" s="782"/>
      <c r="CB39" s="782"/>
      <c r="CC39" s="782"/>
      <c r="CD39" s="782"/>
      <c r="CE39" s="782"/>
      <c r="CF39" s="782"/>
      <c r="CG39" s="783"/>
      <c r="CH39" s="792"/>
      <c r="CI39" s="793"/>
      <c r="CJ39" s="793"/>
      <c r="CK39" s="793"/>
      <c r="CL39" s="794"/>
      <c r="CM39" s="792"/>
      <c r="CN39" s="793"/>
      <c r="CO39" s="793"/>
      <c r="CP39" s="793"/>
      <c r="CQ39" s="794"/>
      <c r="CR39" s="792"/>
      <c r="CS39" s="793"/>
      <c r="CT39" s="793"/>
      <c r="CU39" s="793"/>
      <c r="CV39" s="794"/>
      <c r="CW39" s="792"/>
      <c r="CX39" s="793"/>
      <c r="CY39" s="793"/>
      <c r="CZ39" s="793"/>
      <c r="DA39" s="794"/>
      <c r="DB39" s="792"/>
      <c r="DC39" s="793"/>
      <c r="DD39" s="793"/>
      <c r="DE39" s="793"/>
      <c r="DF39" s="794"/>
      <c r="DG39" s="792"/>
      <c r="DH39" s="793"/>
      <c r="DI39" s="793"/>
      <c r="DJ39" s="793"/>
      <c r="DK39" s="794"/>
      <c r="DL39" s="792"/>
      <c r="DM39" s="793"/>
      <c r="DN39" s="793"/>
      <c r="DO39" s="793"/>
      <c r="DP39" s="794"/>
      <c r="DQ39" s="792"/>
      <c r="DR39" s="793"/>
      <c r="DS39" s="793"/>
      <c r="DT39" s="793"/>
      <c r="DU39" s="794"/>
      <c r="DV39" s="781"/>
      <c r="DW39" s="782"/>
      <c r="DX39" s="782"/>
      <c r="DY39" s="782"/>
      <c r="DZ39" s="795"/>
      <c r="EA39" s="231"/>
    </row>
    <row r="40" spans="1:131" ht="26.25" customHeight="1">
      <c r="A40" s="240">
        <v>13</v>
      </c>
      <c r="B40" s="768"/>
      <c r="C40" s="769"/>
      <c r="D40" s="769"/>
      <c r="E40" s="769"/>
      <c r="F40" s="769"/>
      <c r="G40" s="769"/>
      <c r="H40" s="769"/>
      <c r="I40" s="769"/>
      <c r="J40" s="769"/>
      <c r="K40" s="769"/>
      <c r="L40" s="769"/>
      <c r="M40" s="769"/>
      <c r="N40" s="769"/>
      <c r="O40" s="769"/>
      <c r="P40" s="770"/>
      <c r="Q40" s="771"/>
      <c r="R40" s="772"/>
      <c r="S40" s="772"/>
      <c r="T40" s="772"/>
      <c r="U40" s="772"/>
      <c r="V40" s="772"/>
      <c r="W40" s="772"/>
      <c r="X40" s="772"/>
      <c r="Y40" s="772"/>
      <c r="Z40" s="772"/>
      <c r="AA40" s="772"/>
      <c r="AB40" s="772"/>
      <c r="AC40" s="772"/>
      <c r="AD40" s="772"/>
      <c r="AE40" s="773"/>
      <c r="AF40" s="774"/>
      <c r="AG40" s="775"/>
      <c r="AH40" s="775"/>
      <c r="AI40" s="775"/>
      <c r="AJ40" s="776"/>
      <c r="AK40" s="840"/>
      <c r="AL40" s="841"/>
      <c r="AM40" s="841"/>
      <c r="AN40" s="841"/>
      <c r="AO40" s="841"/>
      <c r="AP40" s="841"/>
      <c r="AQ40" s="841"/>
      <c r="AR40" s="841"/>
      <c r="AS40" s="841"/>
      <c r="AT40" s="841"/>
      <c r="AU40" s="841"/>
      <c r="AV40" s="841"/>
      <c r="AW40" s="841"/>
      <c r="AX40" s="841"/>
      <c r="AY40" s="841"/>
      <c r="AZ40" s="842"/>
      <c r="BA40" s="842"/>
      <c r="BB40" s="842"/>
      <c r="BC40" s="842"/>
      <c r="BD40" s="842"/>
      <c r="BE40" s="838"/>
      <c r="BF40" s="838"/>
      <c r="BG40" s="838"/>
      <c r="BH40" s="838"/>
      <c r="BI40" s="839"/>
      <c r="BJ40" s="234"/>
      <c r="BK40" s="234"/>
      <c r="BL40" s="234"/>
      <c r="BM40" s="234"/>
      <c r="BN40" s="234"/>
      <c r="BO40" s="243"/>
      <c r="BP40" s="243"/>
      <c r="BQ40" s="240">
        <v>34</v>
      </c>
      <c r="BR40" s="241"/>
      <c r="BS40" s="781"/>
      <c r="BT40" s="782"/>
      <c r="BU40" s="782"/>
      <c r="BV40" s="782"/>
      <c r="BW40" s="782"/>
      <c r="BX40" s="782"/>
      <c r="BY40" s="782"/>
      <c r="BZ40" s="782"/>
      <c r="CA40" s="782"/>
      <c r="CB40" s="782"/>
      <c r="CC40" s="782"/>
      <c r="CD40" s="782"/>
      <c r="CE40" s="782"/>
      <c r="CF40" s="782"/>
      <c r="CG40" s="783"/>
      <c r="CH40" s="792"/>
      <c r="CI40" s="793"/>
      <c r="CJ40" s="793"/>
      <c r="CK40" s="793"/>
      <c r="CL40" s="794"/>
      <c r="CM40" s="792"/>
      <c r="CN40" s="793"/>
      <c r="CO40" s="793"/>
      <c r="CP40" s="793"/>
      <c r="CQ40" s="794"/>
      <c r="CR40" s="792"/>
      <c r="CS40" s="793"/>
      <c r="CT40" s="793"/>
      <c r="CU40" s="793"/>
      <c r="CV40" s="794"/>
      <c r="CW40" s="792"/>
      <c r="CX40" s="793"/>
      <c r="CY40" s="793"/>
      <c r="CZ40" s="793"/>
      <c r="DA40" s="794"/>
      <c r="DB40" s="792"/>
      <c r="DC40" s="793"/>
      <c r="DD40" s="793"/>
      <c r="DE40" s="793"/>
      <c r="DF40" s="794"/>
      <c r="DG40" s="792"/>
      <c r="DH40" s="793"/>
      <c r="DI40" s="793"/>
      <c r="DJ40" s="793"/>
      <c r="DK40" s="794"/>
      <c r="DL40" s="792"/>
      <c r="DM40" s="793"/>
      <c r="DN40" s="793"/>
      <c r="DO40" s="793"/>
      <c r="DP40" s="794"/>
      <c r="DQ40" s="792"/>
      <c r="DR40" s="793"/>
      <c r="DS40" s="793"/>
      <c r="DT40" s="793"/>
      <c r="DU40" s="794"/>
      <c r="DV40" s="781"/>
      <c r="DW40" s="782"/>
      <c r="DX40" s="782"/>
      <c r="DY40" s="782"/>
      <c r="DZ40" s="795"/>
      <c r="EA40" s="231"/>
    </row>
    <row r="41" spans="1:131" ht="26.25" customHeight="1">
      <c r="A41" s="240">
        <v>14</v>
      </c>
      <c r="B41" s="768"/>
      <c r="C41" s="769"/>
      <c r="D41" s="769"/>
      <c r="E41" s="769"/>
      <c r="F41" s="769"/>
      <c r="G41" s="769"/>
      <c r="H41" s="769"/>
      <c r="I41" s="769"/>
      <c r="J41" s="769"/>
      <c r="K41" s="769"/>
      <c r="L41" s="769"/>
      <c r="M41" s="769"/>
      <c r="N41" s="769"/>
      <c r="O41" s="769"/>
      <c r="P41" s="770"/>
      <c r="Q41" s="771"/>
      <c r="R41" s="772"/>
      <c r="S41" s="772"/>
      <c r="T41" s="772"/>
      <c r="U41" s="772"/>
      <c r="V41" s="772"/>
      <c r="W41" s="772"/>
      <c r="X41" s="772"/>
      <c r="Y41" s="772"/>
      <c r="Z41" s="772"/>
      <c r="AA41" s="772"/>
      <c r="AB41" s="772"/>
      <c r="AC41" s="772"/>
      <c r="AD41" s="772"/>
      <c r="AE41" s="773"/>
      <c r="AF41" s="774"/>
      <c r="AG41" s="775"/>
      <c r="AH41" s="775"/>
      <c r="AI41" s="775"/>
      <c r="AJ41" s="776"/>
      <c r="AK41" s="840"/>
      <c r="AL41" s="841"/>
      <c r="AM41" s="841"/>
      <c r="AN41" s="841"/>
      <c r="AO41" s="841"/>
      <c r="AP41" s="841"/>
      <c r="AQ41" s="841"/>
      <c r="AR41" s="841"/>
      <c r="AS41" s="841"/>
      <c r="AT41" s="841"/>
      <c r="AU41" s="841"/>
      <c r="AV41" s="841"/>
      <c r="AW41" s="841"/>
      <c r="AX41" s="841"/>
      <c r="AY41" s="841"/>
      <c r="AZ41" s="842"/>
      <c r="BA41" s="842"/>
      <c r="BB41" s="842"/>
      <c r="BC41" s="842"/>
      <c r="BD41" s="842"/>
      <c r="BE41" s="838"/>
      <c r="BF41" s="838"/>
      <c r="BG41" s="838"/>
      <c r="BH41" s="838"/>
      <c r="BI41" s="839"/>
      <c r="BJ41" s="234"/>
      <c r="BK41" s="234"/>
      <c r="BL41" s="234"/>
      <c r="BM41" s="234"/>
      <c r="BN41" s="234"/>
      <c r="BO41" s="243"/>
      <c r="BP41" s="243"/>
      <c r="BQ41" s="240">
        <v>35</v>
      </c>
      <c r="BR41" s="241"/>
      <c r="BS41" s="781"/>
      <c r="BT41" s="782"/>
      <c r="BU41" s="782"/>
      <c r="BV41" s="782"/>
      <c r="BW41" s="782"/>
      <c r="BX41" s="782"/>
      <c r="BY41" s="782"/>
      <c r="BZ41" s="782"/>
      <c r="CA41" s="782"/>
      <c r="CB41" s="782"/>
      <c r="CC41" s="782"/>
      <c r="CD41" s="782"/>
      <c r="CE41" s="782"/>
      <c r="CF41" s="782"/>
      <c r="CG41" s="783"/>
      <c r="CH41" s="792"/>
      <c r="CI41" s="793"/>
      <c r="CJ41" s="793"/>
      <c r="CK41" s="793"/>
      <c r="CL41" s="794"/>
      <c r="CM41" s="792"/>
      <c r="CN41" s="793"/>
      <c r="CO41" s="793"/>
      <c r="CP41" s="793"/>
      <c r="CQ41" s="794"/>
      <c r="CR41" s="792"/>
      <c r="CS41" s="793"/>
      <c r="CT41" s="793"/>
      <c r="CU41" s="793"/>
      <c r="CV41" s="794"/>
      <c r="CW41" s="792"/>
      <c r="CX41" s="793"/>
      <c r="CY41" s="793"/>
      <c r="CZ41" s="793"/>
      <c r="DA41" s="794"/>
      <c r="DB41" s="792"/>
      <c r="DC41" s="793"/>
      <c r="DD41" s="793"/>
      <c r="DE41" s="793"/>
      <c r="DF41" s="794"/>
      <c r="DG41" s="792"/>
      <c r="DH41" s="793"/>
      <c r="DI41" s="793"/>
      <c r="DJ41" s="793"/>
      <c r="DK41" s="794"/>
      <c r="DL41" s="792"/>
      <c r="DM41" s="793"/>
      <c r="DN41" s="793"/>
      <c r="DO41" s="793"/>
      <c r="DP41" s="794"/>
      <c r="DQ41" s="792"/>
      <c r="DR41" s="793"/>
      <c r="DS41" s="793"/>
      <c r="DT41" s="793"/>
      <c r="DU41" s="794"/>
      <c r="DV41" s="781"/>
      <c r="DW41" s="782"/>
      <c r="DX41" s="782"/>
      <c r="DY41" s="782"/>
      <c r="DZ41" s="795"/>
      <c r="EA41" s="231"/>
    </row>
    <row r="42" spans="1:131" ht="26.25" customHeight="1">
      <c r="A42" s="240">
        <v>15</v>
      </c>
      <c r="B42" s="768"/>
      <c r="C42" s="769"/>
      <c r="D42" s="769"/>
      <c r="E42" s="769"/>
      <c r="F42" s="769"/>
      <c r="G42" s="769"/>
      <c r="H42" s="769"/>
      <c r="I42" s="769"/>
      <c r="J42" s="769"/>
      <c r="K42" s="769"/>
      <c r="L42" s="769"/>
      <c r="M42" s="769"/>
      <c r="N42" s="769"/>
      <c r="O42" s="769"/>
      <c r="P42" s="770"/>
      <c r="Q42" s="771"/>
      <c r="R42" s="772"/>
      <c r="S42" s="772"/>
      <c r="T42" s="772"/>
      <c r="U42" s="772"/>
      <c r="V42" s="772"/>
      <c r="W42" s="772"/>
      <c r="X42" s="772"/>
      <c r="Y42" s="772"/>
      <c r="Z42" s="772"/>
      <c r="AA42" s="772"/>
      <c r="AB42" s="772"/>
      <c r="AC42" s="772"/>
      <c r="AD42" s="772"/>
      <c r="AE42" s="773"/>
      <c r="AF42" s="774"/>
      <c r="AG42" s="775"/>
      <c r="AH42" s="775"/>
      <c r="AI42" s="775"/>
      <c r="AJ42" s="776"/>
      <c r="AK42" s="840"/>
      <c r="AL42" s="841"/>
      <c r="AM42" s="841"/>
      <c r="AN42" s="841"/>
      <c r="AO42" s="841"/>
      <c r="AP42" s="841"/>
      <c r="AQ42" s="841"/>
      <c r="AR42" s="841"/>
      <c r="AS42" s="841"/>
      <c r="AT42" s="841"/>
      <c r="AU42" s="841"/>
      <c r="AV42" s="841"/>
      <c r="AW42" s="841"/>
      <c r="AX42" s="841"/>
      <c r="AY42" s="841"/>
      <c r="AZ42" s="842"/>
      <c r="BA42" s="842"/>
      <c r="BB42" s="842"/>
      <c r="BC42" s="842"/>
      <c r="BD42" s="842"/>
      <c r="BE42" s="838"/>
      <c r="BF42" s="838"/>
      <c r="BG42" s="838"/>
      <c r="BH42" s="838"/>
      <c r="BI42" s="839"/>
      <c r="BJ42" s="234"/>
      <c r="BK42" s="234"/>
      <c r="BL42" s="234"/>
      <c r="BM42" s="234"/>
      <c r="BN42" s="234"/>
      <c r="BO42" s="243"/>
      <c r="BP42" s="243"/>
      <c r="BQ42" s="240">
        <v>36</v>
      </c>
      <c r="BR42" s="241"/>
      <c r="BS42" s="781"/>
      <c r="BT42" s="782"/>
      <c r="BU42" s="782"/>
      <c r="BV42" s="782"/>
      <c r="BW42" s="782"/>
      <c r="BX42" s="782"/>
      <c r="BY42" s="782"/>
      <c r="BZ42" s="782"/>
      <c r="CA42" s="782"/>
      <c r="CB42" s="782"/>
      <c r="CC42" s="782"/>
      <c r="CD42" s="782"/>
      <c r="CE42" s="782"/>
      <c r="CF42" s="782"/>
      <c r="CG42" s="783"/>
      <c r="CH42" s="792"/>
      <c r="CI42" s="793"/>
      <c r="CJ42" s="793"/>
      <c r="CK42" s="793"/>
      <c r="CL42" s="794"/>
      <c r="CM42" s="792"/>
      <c r="CN42" s="793"/>
      <c r="CO42" s="793"/>
      <c r="CP42" s="793"/>
      <c r="CQ42" s="794"/>
      <c r="CR42" s="792"/>
      <c r="CS42" s="793"/>
      <c r="CT42" s="793"/>
      <c r="CU42" s="793"/>
      <c r="CV42" s="794"/>
      <c r="CW42" s="792"/>
      <c r="CX42" s="793"/>
      <c r="CY42" s="793"/>
      <c r="CZ42" s="793"/>
      <c r="DA42" s="794"/>
      <c r="DB42" s="792"/>
      <c r="DC42" s="793"/>
      <c r="DD42" s="793"/>
      <c r="DE42" s="793"/>
      <c r="DF42" s="794"/>
      <c r="DG42" s="792"/>
      <c r="DH42" s="793"/>
      <c r="DI42" s="793"/>
      <c r="DJ42" s="793"/>
      <c r="DK42" s="794"/>
      <c r="DL42" s="792"/>
      <c r="DM42" s="793"/>
      <c r="DN42" s="793"/>
      <c r="DO42" s="793"/>
      <c r="DP42" s="794"/>
      <c r="DQ42" s="792"/>
      <c r="DR42" s="793"/>
      <c r="DS42" s="793"/>
      <c r="DT42" s="793"/>
      <c r="DU42" s="794"/>
      <c r="DV42" s="781"/>
      <c r="DW42" s="782"/>
      <c r="DX42" s="782"/>
      <c r="DY42" s="782"/>
      <c r="DZ42" s="795"/>
      <c r="EA42" s="231"/>
    </row>
    <row r="43" spans="1:131" ht="26.25" customHeight="1">
      <c r="A43" s="240">
        <v>16</v>
      </c>
      <c r="B43" s="768"/>
      <c r="C43" s="769"/>
      <c r="D43" s="769"/>
      <c r="E43" s="769"/>
      <c r="F43" s="769"/>
      <c r="G43" s="769"/>
      <c r="H43" s="769"/>
      <c r="I43" s="769"/>
      <c r="J43" s="769"/>
      <c r="K43" s="769"/>
      <c r="L43" s="769"/>
      <c r="M43" s="769"/>
      <c r="N43" s="769"/>
      <c r="O43" s="769"/>
      <c r="P43" s="770"/>
      <c r="Q43" s="771"/>
      <c r="R43" s="772"/>
      <c r="S43" s="772"/>
      <c r="T43" s="772"/>
      <c r="U43" s="772"/>
      <c r="V43" s="772"/>
      <c r="W43" s="772"/>
      <c r="X43" s="772"/>
      <c r="Y43" s="772"/>
      <c r="Z43" s="772"/>
      <c r="AA43" s="772"/>
      <c r="AB43" s="772"/>
      <c r="AC43" s="772"/>
      <c r="AD43" s="772"/>
      <c r="AE43" s="773"/>
      <c r="AF43" s="774"/>
      <c r="AG43" s="775"/>
      <c r="AH43" s="775"/>
      <c r="AI43" s="775"/>
      <c r="AJ43" s="776"/>
      <c r="AK43" s="840"/>
      <c r="AL43" s="841"/>
      <c r="AM43" s="841"/>
      <c r="AN43" s="841"/>
      <c r="AO43" s="841"/>
      <c r="AP43" s="841"/>
      <c r="AQ43" s="841"/>
      <c r="AR43" s="841"/>
      <c r="AS43" s="841"/>
      <c r="AT43" s="841"/>
      <c r="AU43" s="841"/>
      <c r="AV43" s="841"/>
      <c r="AW43" s="841"/>
      <c r="AX43" s="841"/>
      <c r="AY43" s="841"/>
      <c r="AZ43" s="842"/>
      <c r="BA43" s="842"/>
      <c r="BB43" s="842"/>
      <c r="BC43" s="842"/>
      <c r="BD43" s="842"/>
      <c r="BE43" s="838"/>
      <c r="BF43" s="838"/>
      <c r="BG43" s="838"/>
      <c r="BH43" s="838"/>
      <c r="BI43" s="839"/>
      <c r="BJ43" s="234"/>
      <c r="BK43" s="234"/>
      <c r="BL43" s="234"/>
      <c r="BM43" s="234"/>
      <c r="BN43" s="234"/>
      <c r="BO43" s="243"/>
      <c r="BP43" s="243"/>
      <c r="BQ43" s="240">
        <v>37</v>
      </c>
      <c r="BR43" s="241"/>
      <c r="BS43" s="781"/>
      <c r="BT43" s="782"/>
      <c r="BU43" s="782"/>
      <c r="BV43" s="782"/>
      <c r="BW43" s="782"/>
      <c r="BX43" s="782"/>
      <c r="BY43" s="782"/>
      <c r="BZ43" s="782"/>
      <c r="CA43" s="782"/>
      <c r="CB43" s="782"/>
      <c r="CC43" s="782"/>
      <c r="CD43" s="782"/>
      <c r="CE43" s="782"/>
      <c r="CF43" s="782"/>
      <c r="CG43" s="783"/>
      <c r="CH43" s="792"/>
      <c r="CI43" s="793"/>
      <c r="CJ43" s="793"/>
      <c r="CK43" s="793"/>
      <c r="CL43" s="794"/>
      <c r="CM43" s="792"/>
      <c r="CN43" s="793"/>
      <c r="CO43" s="793"/>
      <c r="CP43" s="793"/>
      <c r="CQ43" s="794"/>
      <c r="CR43" s="792"/>
      <c r="CS43" s="793"/>
      <c r="CT43" s="793"/>
      <c r="CU43" s="793"/>
      <c r="CV43" s="794"/>
      <c r="CW43" s="792"/>
      <c r="CX43" s="793"/>
      <c r="CY43" s="793"/>
      <c r="CZ43" s="793"/>
      <c r="DA43" s="794"/>
      <c r="DB43" s="792"/>
      <c r="DC43" s="793"/>
      <c r="DD43" s="793"/>
      <c r="DE43" s="793"/>
      <c r="DF43" s="794"/>
      <c r="DG43" s="792"/>
      <c r="DH43" s="793"/>
      <c r="DI43" s="793"/>
      <c r="DJ43" s="793"/>
      <c r="DK43" s="794"/>
      <c r="DL43" s="792"/>
      <c r="DM43" s="793"/>
      <c r="DN43" s="793"/>
      <c r="DO43" s="793"/>
      <c r="DP43" s="794"/>
      <c r="DQ43" s="792"/>
      <c r="DR43" s="793"/>
      <c r="DS43" s="793"/>
      <c r="DT43" s="793"/>
      <c r="DU43" s="794"/>
      <c r="DV43" s="781"/>
      <c r="DW43" s="782"/>
      <c r="DX43" s="782"/>
      <c r="DY43" s="782"/>
      <c r="DZ43" s="795"/>
      <c r="EA43" s="231"/>
    </row>
    <row r="44" spans="1:131" ht="26.25" customHeight="1">
      <c r="A44" s="240">
        <v>17</v>
      </c>
      <c r="B44" s="768"/>
      <c r="C44" s="769"/>
      <c r="D44" s="769"/>
      <c r="E44" s="769"/>
      <c r="F44" s="769"/>
      <c r="G44" s="769"/>
      <c r="H44" s="769"/>
      <c r="I44" s="769"/>
      <c r="J44" s="769"/>
      <c r="K44" s="769"/>
      <c r="L44" s="769"/>
      <c r="M44" s="769"/>
      <c r="N44" s="769"/>
      <c r="O44" s="769"/>
      <c r="P44" s="770"/>
      <c r="Q44" s="771"/>
      <c r="R44" s="772"/>
      <c r="S44" s="772"/>
      <c r="T44" s="772"/>
      <c r="U44" s="772"/>
      <c r="V44" s="772"/>
      <c r="W44" s="772"/>
      <c r="X44" s="772"/>
      <c r="Y44" s="772"/>
      <c r="Z44" s="772"/>
      <c r="AA44" s="772"/>
      <c r="AB44" s="772"/>
      <c r="AC44" s="772"/>
      <c r="AD44" s="772"/>
      <c r="AE44" s="773"/>
      <c r="AF44" s="774"/>
      <c r="AG44" s="775"/>
      <c r="AH44" s="775"/>
      <c r="AI44" s="775"/>
      <c r="AJ44" s="776"/>
      <c r="AK44" s="840"/>
      <c r="AL44" s="841"/>
      <c r="AM44" s="841"/>
      <c r="AN44" s="841"/>
      <c r="AO44" s="841"/>
      <c r="AP44" s="841"/>
      <c r="AQ44" s="841"/>
      <c r="AR44" s="841"/>
      <c r="AS44" s="841"/>
      <c r="AT44" s="841"/>
      <c r="AU44" s="841"/>
      <c r="AV44" s="841"/>
      <c r="AW44" s="841"/>
      <c r="AX44" s="841"/>
      <c r="AY44" s="841"/>
      <c r="AZ44" s="842"/>
      <c r="BA44" s="842"/>
      <c r="BB44" s="842"/>
      <c r="BC44" s="842"/>
      <c r="BD44" s="842"/>
      <c r="BE44" s="838"/>
      <c r="BF44" s="838"/>
      <c r="BG44" s="838"/>
      <c r="BH44" s="838"/>
      <c r="BI44" s="839"/>
      <c r="BJ44" s="234"/>
      <c r="BK44" s="234"/>
      <c r="BL44" s="234"/>
      <c r="BM44" s="234"/>
      <c r="BN44" s="234"/>
      <c r="BO44" s="243"/>
      <c r="BP44" s="243"/>
      <c r="BQ44" s="240">
        <v>38</v>
      </c>
      <c r="BR44" s="241"/>
      <c r="BS44" s="781"/>
      <c r="BT44" s="782"/>
      <c r="BU44" s="782"/>
      <c r="BV44" s="782"/>
      <c r="BW44" s="782"/>
      <c r="BX44" s="782"/>
      <c r="BY44" s="782"/>
      <c r="BZ44" s="782"/>
      <c r="CA44" s="782"/>
      <c r="CB44" s="782"/>
      <c r="CC44" s="782"/>
      <c r="CD44" s="782"/>
      <c r="CE44" s="782"/>
      <c r="CF44" s="782"/>
      <c r="CG44" s="783"/>
      <c r="CH44" s="792"/>
      <c r="CI44" s="793"/>
      <c r="CJ44" s="793"/>
      <c r="CK44" s="793"/>
      <c r="CL44" s="794"/>
      <c r="CM44" s="792"/>
      <c r="CN44" s="793"/>
      <c r="CO44" s="793"/>
      <c r="CP44" s="793"/>
      <c r="CQ44" s="794"/>
      <c r="CR44" s="792"/>
      <c r="CS44" s="793"/>
      <c r="CT44" s="793"/>
      <c r="CU44" s="793"/>
      <c r="CV44" s="794"/>
      <c r="CW44" s="792"/>
      <c r="CX44" s="793"/>
      <c r="CY44" s="793"/>
      <c r="CZ44" s="793"/>
      <c r="DA44" s="794"/>
      <c r="DB44" s="792"/>
      <c r="DC44" s="793"/>
      <c r="DD44" s="793"/>
      <c r="DE44" s="793"/>
      <c r="DF44" s="794"/>
      <c r="DG44" s="792"/>
      <c r="DH44" s="793"/>
      <c r="DI44" s="793"/>
      <c r="DJ44" s="793"/>
      <c r="DK44" s="794"/>
      <c r="DL44" s="792"/>
      <c r="DM44" s="793"/>
      <c r="DN44" s="793"/>
      <c r="DO44" s="793"/>
      <c r="DP44" s="794"/>
      <c r="DQ44" s="792"/>
      <c r="DR44" s="793"/>
      <c r="DS44" s="793"/>
      <c r="DT44" s="793"/>
      <c r="DU44" s="794"/>
      <c r="DV44" s="781"/>
      <c r="DW44" s="782"/>
      <c r="DX44" s="782"/>
      <c r="DY44" s="782"/>
      <c r="DZ44" s="795"/>
      <c r="EA44" s="231"/>
    </row>
    <row r="45" spans="1:131" ht="26.25" customHeight="1">
      <c r="A45" s="240">
        <v>18</v>
      </c>
      <c r="B45" s="768"/>
      <c r="C45" s="769"/>
      <c r="D45" s="769"/>
      <c r="E45" s="769"/>
      <c r="F45" s="769"/>
      <c r="G45" s="769"/>
      <c r="H45" s="769"/>
      <c r="I45" s="769"/>
      <c r="J45" s="769"/>
      <c r="K45" s="769"/>
      <c r="L45" s="769"/>
      <c r="M45" s="769"/>
      <c r="N45" s="769"/>
      <c r="O45" s="769"/>
      <c r="P45" s="770"/>
      <c r="Q45" s="771"/>
      <c r="R45" s="772"/>
      <c r="S45" s="772"/>
      <c r="T45" s="772"/>
      <c r="U45" s="772"/>
      <c r="V45" s="772"/>
      <c r="W45" s="772"/>
      <c r="X45" s="772"/>
      <c r="Y45" s="772"/>
      <c r="Z45" s="772"/>
      <c r="AA45" s="772"/>
      <c r="AB45" s="772"/>
      <c r="AC45" s="772"/>
      <c r="AD45" s="772"/>
      <c r="AE45" s="773"/>
      <c r="AF45" s="774"/>
      <c r="AG45" s="775"/>
      <c r="AH45" s="775"/>
      <c r="AI45" s="775"/>
      <c r="AJ45" s="776"/>
      <c r="AK45" s="840"/>
      <c r="AL45" s="841"/>
      <c r="AM45" s="841"/>
      <c r="AN45" s="841"/>
      <c r="AO45" s="841"/>
      <c r="AP45" s="841"/>
      <c r="AQ45" s="841"/>
      <c r="AR45" s="841"/>
      <c r="AS45" s="841"/>
      <c r="AT45" s="841"/>
      <c r="AU45" s="841"/>
      <c r="AV45" s="841"/>
      <c r="AW45" s="841"/>
      <c r="AX45" s="841"/>
      <c r="AY45" s="841"/>
      <c r="AZ45" s="842"/>
      <c r="BA45" s="842"/>
      <c r="BB45" s="842"/>
      <c r="BC45" s="842"/>
      <c r="BD45" s="842"/>
      <c r="BE45" s="838"/>
      <c r="BF45" s="838"/>
      <c r="BG45" s="838"/>
      <c r="BH45" s="838"/>
      <c r="BI45" s="839"/>
      <c r="BJ45" s="234"/>
      <c r="BK45" s="234"/>
      <c r="BL45" s="234"/>
      <c r="BM45" s="234"/>
      <c r="BN45" s="234"/>
      <c r="BO45" s="243"/>
      <c r="BP45" s="243"/>
      <c r="BQ45" s="240">
        <v>39</v>
      </c>
      <c r="BR45" s="241"/>
      <c r="BS45" s="781"/>
      <c r="BT45" s="782"/>
      <c r="BU45" s="782"/>
      <c r="BV45" s="782"/>
      <c r="BW45" s="782"/>
      <c r="BX45" s="782"/>
      <c r="BY45" s="782"/>
      <c r="BZ45" s="782"/>
      <c r="CA45" s="782"/>
      <c r="CB45" s="782"/>
      <c r="CC45" s="782"/>
      <c r="CD45" s="782"/>
      <c r="CE45" s="782"/>
      <c r="CF45" s="782"/>
      <c r="CG45" s="783"/>
      <c r="CH45" s="792"/>
      <c r="CI45" s="793"/>
      <c r="CJ45" s="793"/>
      <c r="CK45" s="793"/>
      <c r="CL45" s="794"/>
      <c r="CM45" s="792"/>
      <c r="CN45" s="793"/>
      <c r="CO45" s="793"/>
      <c r="CP45" s="793"/>
      <c r="CQ45" s="794"/>
      <c r="CR45" s="792"/>
      <c r="CS45" s="793"/>
      <c r="CT45" s="793"/>
      <c r="CU45" s="793"/>
      <c r="CV45" s="794"/>
      <c r="CW45" s="792"/>
      <c r="CX45" s="793"/>
      <c r="CY45" s="793"/>
      <c r="CZ45" s="793"/>
      <c r="DA45" s="794"/>
      <c r="DB45" s="792"/>
      <c r="DC45" s="793"/>
      <c r="DD45" s="793"/>
      <c r="DE45" s="793"/>
      <c r="DF45" s="794"/>
      <c r="DG45" s="792"/>
      <c r="DH45" s="793"/>
      <c r="DI45" s="793"/>
      <c r="DJ45" s="793"/>
      <c r="DK45" s="794"/>
      <c r="DL45" s="792"/>
      <c r="DM45" s="793"/>
      <c r="DN45" s="793"/>
      <c r="DO45" s="793"/>
      <c r="DP45" s="794"/>
      <c r="DQ45" s="792"/>
      <c r="DR45" s="793"/>
      <c r="DS45" s="793"/>
      <c r="DT45" s="793"/>
      <c r="DU45" s="794"/>
      <c r="DV45" s="781"/>
      <c r="DW45" s="782"/>
      <c r="DX45" s="782"/>
      <c r="DY45" s="782"/>
      <c r="DZ45" s="795"/>
      <c r="EA45" s="231"/>
    </row>
    <row r="46" spans="1:131" ht="26.25" customHeight="1">
      <c r="A46" s="240">
        <v>19</v>
      </c>
      <c r="B46" s="768"/>
      <c r="C46" s="769"/>
      <c r="D46" s="769"/>
      <c r="E46" s="769"/>
      <c r="F46" s="769"/>
      <c r="G46" s="769"/>
      <c r="H46" s="769"/>
      <c r="I46" s="769"/>
      <c r="J46" s="769"/>
      <c r="K46" s="769"/>
      <c r="L46" s="769"/>
      <c r="M46" s="769"/>
      <c r="N46" s="769"/>
      <c r="O46" s="769"/>
      <c r="P46" s="770"/>
      <c r="Q46" s="771"/>
      <c r="R46" s="772"/>
      <c r="S46" s="772"/>
      <c r="T46" s="772"/>
      <c r="U46" s="772"/>
      <c r="V46" s="772"/>
      <c r="W46" s="772"/>
      <c r="X46" s="772"/>
      <c r="Y46" s="772"/>
      <c r="Z46" s="772"/>
      <c r="AA46" s="772"/>
      <c r="AB46" s="772"/>
      <c r="AC46" s="772"/>
      <c r="AD46" s="772"/>
      <c r="AE46" s="773"/>
      <c r="AF46" s="774"/>
      <c r="AG46" s="775"/>
      <c r="AH46" s="775"/>
      <c r="AI46" s="775"/>
      <c r="AJ46" s="776"/>
      <c r="AK46" s="840"/>
      <c r="AL46" s="841"/>
      <c r="AM46" s="841"/>
      <c r="AN46" s="841"/>
      <c r="AO46" s="841"/>
      <c r="AP46" s="841"/>
      <c r="AQ46" s="841"/>
      <c r="AR46" s="841"/>
      <c r="AS46" s="841"/>
      <c r="AT46" s="841"/>
      <c r="AU46" s="841"/>
      <c r="AV46" s="841"/>
      <c r="AW46" s="841"/>
      <c r="AX46" s="841"/>
      <c r="AY46" s="841"/>
      <c r="AZ46" s="842"/>
      <c r="BA46" s="842"/>
      <c r="BB46" s="842"/>
      <c r="BC46" s="842"/>
      <c r="BD46" s="842"/>
      <c r="BE46" s="838"/>
      <c r="BF46" s="838"/>
      <c r="BG46" s="838"/>
      <c r="BH46" s="838"/>
      <c r="BI46" s="839"/>
      <c r="BJ46" s="234"/>
      <c r="BK46" s="234"/>
      <c r="BL46" s="234"/>
      <c r="BM46" s="234"/>
      <c r="BN46" s="234"/>
      <c r="BO46" s="243"/>
      <c r="BP46" s="243"/>
      <c r="BQ46" s="240">
        <v>40</v>
      </c>
      <c r="BR46" s="241"/>
      <c r="BS46" s="781"/>
      <c r="BT46" s="782"/>
      <c r="BU46" s="782"/>
      <c r="BV46" s="782"/>
      <c r="BW46" s="782"/>
      <c r="BX46" s="782"/>
      <c r="BY46" s="782"/>
      <c r="BZ46" s="782"/>
      <c r="CA46" s="782"/>
      <c r="CB46" s="782"/>
      <c r="CC46" s="782"/>
      <c r="CD46" s="782"/>
      <c r="CE46" s="782"/>
      <c r="CF46" s="782"/>
      <c r="CG46" s="783"/>
      <c r="CH46" s="792"/>
      <c r="CI46" s="793"/>
      <c r="CJ46" s="793"/>
      <c r="CK46" s="793"/>
      <c r="CL46" s="794"/>
      <c r="CM46" s="792"/>
      <c r="CN46" s="793"/>
      <c r="CO46" s="793"/>
      <c r="CP46" s="793"/>
      <c r="CQ46" s="794"/>
      <c r="CR46" s="792"/>
      <c r="CS46" s="793"/>
      <c r="CT46" s="793"/>
      <c r="CU46" s="793"/>
      <c r="CV46" s="794"/>
      <c r="CW46" s="792"/>
      <c r="CX46" s="793"/>
      <c r="CY46" s="793"/>
      <c r="CZ46" s="793"/>
      <c r="DA46" s="794"/>
      <c r="DB46" s="792"/>
      <c r="DC46" s="793"/>
      <c r="DD46" s="793"/>
      <c r="DE46" s="793"/>
      <c r="DF46" s="794"/>
      <c r="DG46" s="792"/>
      <c r="DH46" s="793"/>
      <c r="DI46" s="793"/>
      <c r="DJ46" s="793"/>
      <c r="DK46" s="794"/>
      <c r="DL46" s="792"/>
      <c r="DM46" s="793"/>
      <c r="DN46" s="793"/>
      <c r="DO46" s="793"/>
      <c r="DP46" s="794"/>
      <c r="DQ46" s="792"/>
      <c r="DR46" s="793"/>
      <c r="DS46" s="793"/>
      <c r="DT46" s="793"/>
      <c r="DU46" s="794"/>
      <c r="DV46" s="781"/>
      <c r="DW46" s="782"/>
      <c r="DX46" s="782"/>
      <c r="DY46" s="782"/>
      <c r="DZ46" s="795"/>
      <c r="EA46" s="231"/>
    </row>
    <row r="47" spans="1:131" ht="26.25" customHeight="1">
      <c r="A47" s="240">
        <v>20</v>
      </c>
      <c r="B47" s="768"/>
      <c r="C47" s="769"/>
      <c r="D47" s="769"/>
      <c r="E47" s="769"/>
      <c r="F47" s="769"/>
      <c r="G47" s="769"/>
      <c r="H47" s="769"/>
      <c r="I47" s="769"/>
      <c r="J47" s="769"/>
      <c r="K47" s="769"/>
      <c r="L47" s="769"/>
      <c r="M47" s="769"/>
      <c r="N47" s="769"/>
      <c r="O47" s="769"/>
      <c r="P47" s="770"/>
      <c r="Q47" s="771"/>
      <c r="R47" s="772"/>
      <c r="S47" s="772"/>
      <c r="T47" s="772"/>
      <c r="U47" s="772"/>
      <c r="V47" s="772"/>
      <c r="W47" s="772"/>
      <c r="X47" s="772"/>
      <c r="Y47" s="772"/>
      <c r="Z47" s="772"/>
      <c r="AA47" s="772"/>
      <c r="AB47" s="772"/>
      <c r="AC47" s="772"/>
      <c r="AD47" s="772"/>
      <c r="AE47" s="773"/>
      <c r="AF47" s="774"/>
      <c r="AG47" s="775"/>
      <c r="AH47" s="775"/>
      <c r="AI47" s="775"/>
      <c r="AJ47" s="776"/>
      <c r="AK47" s="840"/>
      <c r="AL47" s="841"/>
      <c r="AM47" s="841"/>
      <c r="AN47" s="841"/>
      <c r="AO47" s="841"/>
      <c r="AP47" s="841"/>
      <c r="AQ47" s="841"/>
      <c r="AR47" s="841"/>
      <c r="AS47" s="841"/>
      <c r="AT47" s="841"/>
      <c r="AU47" s="841"/>
      <c r="AV47" s="841"/>
      <c r="AW47" s="841"/>
      <c r="AX47" s="841"/>
      <c r="AY47" s="841"/>
      <c r="AZ47" s="842"/>
      <c r="BA47" s="842"/>
      <c r="BB47" s="842"/>
      <c r="BC47" s="842"/>
      <c r="BD47" s="842"/>
      <c r="BE47" s="838"/>
      <c r="BF47" s="838"/>
      <c r="BG47" s="838"/>
      <c r="BH47" s="838"/>
      <c r="BI47" s="839"/>
      <c r="BJ47" s="234"/>
      <c r="BK47" s="234"/>
      <c r="BL47" s="234"/>
      <c r="BM47" s="234"/>
      <c r="BN47" s="234"/>
      <c r="BO47" s="243"/>
      <c r="BP47" s="243"/>
      <c r="BQ47" s="240">
        <v>41</v>
      </c>
      <c r="BR47" s="241"/>
      <c r="BS47" s="781"/>
      <c r="BT47" s="782"/>
      <c r="BU47" s="782"/>
      <c r="BV47" s="782"/>
      <c r="BW47" s="782"/>
      <c r="BX47" s="782"/>
      <c r="BY47" s="782"/>
      <c r="BZ47" s="782"/>
      <c r="CA47" s="782"/>
      <c r="CB47" s="782"/>
      <c r="CC47" s="782"/>
      <c r="CD47" s="782"/>
      <c r="CE47" s="782"/>
      <c r="CF47" s="782"/>
      <c r="CG47" s="783"/>
      <c r="CH47" s="792"/>
      <c r="CI47" s="793"/>
      <c r="CJ47" s="793"/>
      <c r="CK47" s="793"/>
      <c r="CL47" s="794"/>
      <c r="CM47" s="792"/>
      <c r="CN47" s="793"/>
      <c r="CO47" s="793"/>
      <c r="CP47" s="793"/>
      <c r="CQ47" s="794"/>
      <c r="CR47" s="792"/>
      <c r="CS47" s="793"/>
      <c r="CT47" s="793"/>
      <c r="CU47" s="793"/>
      <c r="CV47" s="794"/>
      <c r="CW47" s="792"/>
      <c r="CX47" s="793"/>
      <c r="CY47" s="793"/>
      <c r="CZ47" s="793"/>
      <c r="DA47" s="794"/>
      <c r="DB47" s="792"/>
      <c r="DC47" s="793"/>
      <c r="DD47" s="793"/>
      <c r="DE47" s="793"/>
      <c r="DF47" s="794"/>
      <c r="DG47" s="792"/>
      <c r="DH47" s="793"/>
      <c r="DI47" s="793"/>
      <c r="DJ47" s="793"/>
      <c r="DK47" s="794"/>
      <c r="DL47" s="792"/>
      <c r="DM47" s="793"/>
      <c r="DN47" s="793"/>
      <c r="DO47" s="793"/>
      <c r="DP47" s="794"/>
      <c r="DQ47" s="792"/>
      <c r="DR47" s="793"/>
      <c r="DS47" s="793"/>
      <c r="DT47" s="793"/>
      <c r="DU47" s="794"/>
      <c r="DV47" s="781"/>
      <c r="DW47" s="782"/>
      <c r="DX47" s="782"/>
      <c r="DY47" s="782"/>
      <c r="DZ47" s="795"/>
      <c r="EA47" s="231"/>
    </row>
    <row r="48" spans="1:131" ht="26.25" customHeight="1">
      <c r="A48" s="240">
        <v>21</v>
      </c>
      <c r="B48" s="768"/>
      <c r="C48" s="769"/>
      <c r="D48" s="769"/>
      <c r="E48" s="769"/>
      <c r="F48" s="769"/>
      <c r="G48" s="769"/>
      <c r="H48" s="769"/>
      <c r="I48" s="769"/>
      <c r="J48" s="769"/>
      <c r="K48" s="769"/>
      <c r="L48" s="769"/>
      <c r="M48" s="769"/>
      <c r="N48" s="769"/>
      <c r="O48" s="769"/>
      <c r="P48" s="770"/>
      <c r="Q48" s="771"/>
      <c r="R48" s="772"/>
      <c r="S48" s="772"/>
      <c r="T48" s="772"/>
      <c r="U48" s="772"/>
      <c r="V48" s="772"/>
      <c r="W48" s="772"/>
      <c r="X48" s="772"/>
      <c r="Y48" s="772"/>
      <c r="Z48" s="772"/>
      <c r="AA48" s="772"/>
      <c r="AB48" s="772"/>
      <c r="AC48" s="772"/>
      <c r="AD48" s="772"/>
      <c r="AE48" s="773"/>
      <c r="AF48" s="774"/>
      <c r="AG48" s="775"/>
      <c r="AH48" s="775"/>
      <c r="AI48" s="775"/>
      <c r="AJ48" s="776"/>
      <c r="AK48" s="840"/>
      <c r="AL48" s="841"/>
      <c r="AM48" s="841"/>
      <c r="AN48" s="841"/>
      <c r="AO48" s="841"/>
      <c r="AP48" s="841"/>
      <c r="AQ48" s="841"/>
      <c r="AR48" s="841"/>
      <c r="AS48" s="841"/>
      <c r="AT48" s="841"/>
      <c r="AU48" s="841"/>
      <c r="AV48" s="841"/>
      <c r="AW48" s="841"/>
      <c r="AX48" s="841"/>
      <c r="AY48" s="841"/>
      <c r="AZ48" s="842"/>
      <c r="BA48" s="842"/>
      <c r="BB48" s="842"/>
      <c r="BC48" s="842"/>
      <c r="BD48" s="842"/>
      <c r="BE48" s="838"/>
      <c r="BF48" s="838"/>
      <c r="BG48" s="838"/>
      <c r="BH48" s="838"/>
      <c r="BI48" s="839"/>
      <c r="BJ48" s="234"/>
      <c r="BK48" s="234"/>
      <c r="BL48" s="234"/>
      <c r="BM48" s="234"/>
      <c r="BN48" s="234"/>
      <c r="BO48" s="243"/>
      <c r="BP48" s="243"/>
      <c r="BQ48" s="240">
        <v>42</v>
      </c>
      <c r="BR48" s="241"/>
      <c r="BS48" s="781"/>
      <c r="BT48" s="782"/>
      <c r="BU48" s="782"/>
      <c r="BV48" s="782"/>
      <c r="BW48" s="782"/>
      <c r="BX48" s="782"/>
      <c r="BY48" s="782"/>
      <c r="BZ48" s="782"/>
      <c r="CA48" s="782"/>
      <c r="CB48" s="782"/>
      <c r="CC48" s="782"/>
      <c r="CD48" s="782"/>
      <c r="CE48" s="782"/>
      <c r="CF48" s="782"/>
      <c r="CG48" s="783"/>
      <c r="CH48" s="792"/>
      <c r="CI48" s="793"/>
      <c r="CJ48" s="793"/>
      <c r="CK48" s="793"/>
      <c r="CL48" s="794"/>
      <c r="CM48" s="792"/>
      <c r="CN48" s="793"/>
      <c r="CO48" s="793"/>
      <c r="CP48" s="793"/>
      <c r="CQ48" s="794"/>
      <c r="CR48" s="792"/>
      <c r="CS48" s="793"/>
      <c r="CT48" s="793"/>
      <c r="CU48" s="793"/>
      <c r="CV48" s="794"/>
      <c r="CW48" s="792"/>
      <c r="CX48" s="793"/>
      <c r="CY48" s="793"/>
      <c r="CZ48" s="793"/>
      <c r="DA48" s="794"/>
      <c r="DB48" s="792"/>
      <c r="DC48" s="793"/>
      <c r="DD48" s="793"/>
      <c r="DE48" s="793"/>
      <c r="DF48" s="794"/>
      <c r="DG48" s="792"/>
      <c r="DH48" s="793"/>
      <c r="DI48" s="793"/>
      <c r="DJ48" s="793"/>
      <c r="DK48" s="794"/>
      <c r="DL48" s="792"/>
      <c r="DM48" s="793"/>
      <c r="DN48" s="793"/>
      <c r="DO48" s="793"/>
      <c r="DP48" s="794"/>
      <c r="DQ48" s="792"/>
      <c r="DR48" s="793"/>
      <c r="DS48" s="793"/>
      <c r="DT48" s="793"/>
      <c r="DU48" s="794"/>
      <c r="DV48" s="781"/>
      <c r="DW48" s="782"/>
      <c r="DX48" s="782"/>
      <c r="DY48" s="782"/>
      <c r="DZ48" s="795"/>
      <c r="EA48" s="231"/>
    </row>
    <row r="49" spans="1:131" ht="26.25" customHeight="1">
      <c r="A49" s="240">
        <v>22</v>
      </c>
      <c r="B49" s="768"/>
      <c r="C49" s="769"/>
      <c r="D49" s="769"/>
      <c r="E49" s="769"/>
      <c r="F49" s="769"/>
      <c r="G49" s="769"/>
      <c r="H49" s="769"/>
      <c r="I49" s="769"/>
      <c r="J49" s="769"/>
      <c r="K49" s="769"/>
      <c r="L49" s="769"/>
      <c r="M49" s="769"/>
      <c r="N49" s="769"/>
      <c r="O49" s="769"/>
      <c r="P49" s="770"/>
      <c r="Q49" s="771"/>
      <c r="R49" s="772"/>
      <c r="S49" s="772"/>
      <c r="T49" s="772"/>
      <c r="U49" s="772"/>
      <c r="V49" s="772"/>
      <c r="W49" s="772"/>
      <c r="X49" s="772"/>
      <c r="Y49" s="772"/>
      <c r="Z49" s="772"/>
      <c r="AA49" s="772"/>
      <c r="AB49" s="772"/>
      <c r="AC49" s="772"/>
      <c r="AD49" s="772"/>
      <c r="AE49" s="773"/>
      <c r="AF49" s="774"/>
      <c r="AG49" s="775"/>
      <c r="AH49" s="775"/>
      <c r="AI49" s="775"/>
      <c r="AJ49" s="776"/>
      <c r="AK49" s="840"/>
      <c r="AL49" s="841"/>
      <c r="AM49" s="841"/>
      <c r="AN49" s="841"/>
      <c r="AO49" s="841"/>
      <c r="AP49" s="841"/>
      <c r="AQ49" s="841"/>
      <c r="AR49" s="841"/>
      <c r="AS49" s="841"/>
      <c r="AT49" s="841"/>
      <c r="AU49" s="841"/>
      <c r="AV49" s="841"/>
      <c r="AW49" s="841"/>
      <c r="AX49" s="841"/>
      <c r="AY49" s="841"/>
      <c r="AZ49" s="842"/>
      <c r="BA49" s="842"/>
      <c r="BB49" s="842"/>
      <c r="BC49" s="842"/>
      <c r="BD49" s="842"/>
      <c r="BE49" s="838"/>
      <c r="BF49" s="838"/>
      <c r="BG49" s="838"/>
      <c r="BH49" s="838"/>
      <c r="BI49" s="839"/>
      <c r="BJ49" s="234"/>
      <c r="BK49" s="234"/>
      <c r="BL49" s="234"/>
      <c r="BM49" s="234"/>
      <c r="BN49" s="234"/>
      <c r="BO49" s="243"/>
      <c r="BP49" s="243"/>
      <c r="BQ49" s="240">
        <v>43</v>
      </c>
      <c r="BR49" s="241"/>
      <c r="BS49" s="781"/>
      <c r="BT49" s="782"/>
      <c r="BU49" s="782"/>
      <c r="BV49" s="782"/>
      <c r="BW49" s="782"/>
      <c r="BX49" s="782"/>
      <c r="BY49" s="782"/>
      <c r="BZ49" s="782"/>
      <c r="CA49" s="782"/>
      <c r="CB49" s="782"/>
      <c r="CC49" s="782"/>
      <c r="CD49" s="782"/>
      <c r="CE49" s="782"/>
      <c r="CF49" s="782"/>
      <c r="CG49" s="783"/>
      <c r="CH49" s="792"/>
      <c r="CI49" s="793"/>
      <c r="CJ49" s="793"/>
      <c r="CK49" s="793"/>
      <c r="CL49" s="794"/>
      <c r="CM49" s="792"/>
      <c r="CN49" s="793"/>
      <c r="CO49" s="793"/>
      <c r="CP49" s="793"/>
      <c r="CQ49" s="794"/>
      <c r="CR49" s="792"/>
      <c r="CS49" s="793"/>
      <c r="CT49" s="793"/>
      <c r="CU49" s="793"/>
      <c r="CV49" s="794"/>
      <c r="CW49" s="792"/>
      <c r="CX49" s="793"/>
      <c r="CY49" s="793"/>
      <c r="CZ49" s="793"/>
      <c r="DA49" s="794"/>
      <c r="DB49" s="792"/>
      <c r="DC49" s="793"/>
      <c r="DD49" s="793"/>
      <c r="DE49" s="793"/>
      <c r="DF49" s="794"/>
      <c r="DG49" s="792"/>
      <c r="DH49" s="793"/>
      <c r="DI49" s="793"/>
      <c r="DJ49" s="793"/>
      <c r="DK49" s="794"/>
      <c r="DL49" s="792"/>
      <c r="DM49" s="793"/>
      <c r="DN49" s="793"/>
      <c r="DO49" s="793"/>
      <c r="DP49" s="794"/>
      <c r="DQ49" s="792"/>
      <c r="DR49" s="793"/>
      <c r="DS49" s="793"/>
      <c r="DT49" s="793"/>
      <c r="DU49" s="794"/>
      <c r="DV49" s="781"/>
      <c r="DW49" s="782"/>
      <c r="DX49" s="782"/>
      <c r="DY49" s="782"/>
      <c r="DZ49" s="795"/>
      <c r="EA49" s="231"/>
    </row>
    <row r="50" spans="1:131" ht="26.25" customHeight="1">
      <c r="A50" s="240">
        <v>23</v>
      </c>
      <c r="B50" s="768"/>
      <c r="C50" s="769"/>
      <c r="D50" s="769"/>
      <c r="E50" s="769"/>
      <c r="F50" s="769"/>
      <c r="G50" s="769"/>
      <c r="H50" s="769"/>
      <c r="I50" s="769"/>
      <c r="J50" s="769"/>
      <c r="K50" s="769"/>
      <c r="L50" s="769"/>
      <c r="M50" s="769"/>
      <c r="N50" s="769"/>
      <c r="O50" s="769"/>
      <c r="P50" s="770"/>
      <c r="Q50" s="843"/>
      <c r="R50" s="844"/>
      <c r="S50" s="844"/>
      <c r="T50" s="844"/>
      <c r="U50" s="844"/>
      <c r="V50" s="844"/>
      <c r="W50" s="844"/>
      <c r="X50" s="844"/>
      <c r="Y50" s="844"/>
      <c r="Z50" s="844"/>
      <c r="AA50" s="844"/>
      <c r="AB50" s="844"/>
      <c r="AC50" s="844"/>
      <c r="AD50" s="844"/>
      <c r="AE50" s="845"/>
      <c r="AF50" s="774"/>
      <c r="AG50" s="775"/>
      <c r="AH50" s="775"/>
      <c r="AI50" s="775"/>
      <c r="AJ50" s="776"/>
      <c r="AK50" s="846"/>
      <c r="AL50" s="844"/>
      <c r="AM50" s="844"/>
      <c r="AN50" s="844"/>
      <c r="AO50" s="844"/>
      <c r="AP50" s="844"/>
      <c r="AQ50" s="844"/>
      <c r="AR50" s="844"/>
      <c r="AS50" s="844"/>
      <c r="AT50" s="844"/>
      <c r="AU50" s="844"/>
      <c r="AV50" s="844"/>
      <c r="AW50" s="844"/>
      <c r="AX50" s="844"/>
      <c r="AY50" s="844"/>
      <c r="AZ50" s="847"/>
      <c r="BA50" s="847"/>
      <c r="BB50" s="847"/>
      <c r="BC50" s="847"/>
      <c r="BD50" s="847"/>
      <c r="BE50" s="838"/>
      <c r="BF50" s="838"/>
      <c r="BG50" s="838"/>
      <c r="BH50" s="838"/>
      <c r="BI50" s="839"/>
      <c r="BJ50" s="234"/>
      <c r="BK50" s="234"/>
      <c r="BL50" s="234"/>
      <c r="BM50" s="234"/>
      <c r="BN50" s="234"/>
      <c r="BO50" s="243"/>
      <c r="BP50" s="243"/>
      <c r="BQ50" s="240">
        <v>44</v>
      </c>
      <c r="BR50" s="241"/>
      <c r="BS50" s="781"/>
      <c r="BT50" s="782"/>
      <c r="BU50" s="782"/>
      <c r="BV50" s="782"/>
      <c r="BW50" s="782"/>
      <c r="BX50" s="782"/>
      <c r="BY50" s="782"/>
      <c r="BZ50" s="782"/>
      <c r="CA50" s="782"/>
      <c r="CB50" s="782"/>
      <c r="CC50" s="782"/>
      <c r="CD50" s="782"/>
      <c r="CE50" s="782"/>
      <c r="CF50" s="782"/>
      <c r="CG50" s="783"/>
      <c r="CH50" s="792"/>
      <c r="CI50" s="793"/>
      <c r="CJ50" s="793"/>
      <c r="CK50" s="793"/>
      <c r="CL50" s="794"/>
      <c r="CM50" s="792"/>
      <c r="CN50" s="793"/>
      <c r="CO50" s="793"/>
      <c r="CP50" s="793"/>
      <c r="CQ50" s="794"/>
      <c r="CR50" s="792"/>
      <c r="CS50" s="793"/>
      <c r="CT50" s="793"/>
      <c r="CU50" s="793"/>
      <c r="CV50" s="794"/>
      <c r="CW50" s="792"/>
      <c r="CX50" s="793"/>
      <c r="CY50" s="793"/>
      <c r="CZ50" s="793"/>
      <c r="DA50" s="794"/>
      <c r="DB50" s="792"/>
      <c r="DC50" s="793"/>
      <c r="DD50" s="793"/>
      <c r="DE50" s="793"/>
      <c r="DF50" s="794"/>
      <c r="DG50" s="792"/>
      <c r="DH50" s="793"/>
      <c r="DI50" s="793"/>
      <c r="DJ50" s="793"/>
      <c r="DK50" s="794"/>
      <c r="DL50" s="792"/>
      <c r="DM50" s="793"/>
      <c r="DN50" s="793"/>
      <c r="DO50" s="793"/>
      <c r="DP50" s="794"/>
      <c r="DQ50" s="792"/>
      <c r="DR50" s="793"/>
      <c r="DS50" s="793"/>
      <c r="DT50" s="793"/>
      <c r="DU50" s="794"/>
      <c r="DV50" s="781"/>
      <c r="DW50" s="782"/>
      <c r="DX50" s="782"/>
      <c r="DY50" s="782"/>
      <c r="DZ50" s="795"/>
      <c r="EA50" s="231"/>
    </row>
    <row r="51" spans="1:131" ht="26.25" customHeight="1">
      <c r="A51" s="240">
        <v>24</v>
      </c>
      <c r="B51" s="768"/>
      <c r="C51" s="769"/>
      <c r="D51" s="769"/>
      <c r="E51" s="769"/>
      <c r="F51" s="769"/>
      <c r="G51" s="769"/>
      <c r="H51" s="769"/>
      <c r="I51" s="769"/>
      <c r="J51" s="769"/>
      <c r="K51" s="769"/>
      <c r="L51" s="769"/>
      <c r="M51" s="769"/>
      <c r="N51" s="769"/>
      <c r="O51" s="769"/>
      <c r="P51" s="770"/>
      <c r="Q51" s="843"/>
      <c r="R51" s="844"/>
      <c r="S51" s="844"/>
      <c r="T51" s="844"/>
      <c r="U51" s="844"/>
      <c r="V51" s="844"/>
      <c r="W51" s="844"/>
      <c r="X51" s="844"/>
      <c r="Y51" s="844"/>
      <c r="Z51" s="844"/>
      <c r="AA51" s="844"/>
      <c r="AB51" s="844"/>
      <c r="AC51" s="844"/>
      <c r="AD51" s="844"/>
      <c r="AE51" s="845"/>
      <c r="AF51" s="774"/>
      <c r="AG51" s="775"/>
      <c r="AH51" s="775"/>
      <c r="AI51" s="775"/>
      <c r="AJ51" s="776"/>
      <c r="AK51" s="846"/>
      <c r="AL51" s="844"/>
      <c r="AM51" s="844"/>
      <c r="AN51" s="844"/>
      <c r="AO51" s="844"/>
      <c r="AP51" s="844"/>
      <c r="AQ51" s="844"/>
      <c r="AR51" s="844"/>
      <c r="AS51" s="844"/>
      <c r="AT51" s="844"/>
      <c r="AU51" s="844"/>
      <c r="AV51" s="844"/>
      <c r="AW51" s="844"/>
      <c r="AX51" s="844"/>
      <c r="AY51" s="844"/>
      <c r="AZ51" s="847"/>
      <c r="BA51" s="847"/>
      <c r="BB51" s="847"/>
      <c r="BC51" s="847"/>
      <c r="BD51" s="847"/>
      <c r="BE51" s="838"/>
      <c r="BF51" s="838"/>
      <c r="BG51" s="838"/>
      <c r="BH51" s="838"/>
      <c r="BI51" s="839"/>
      <c r="BJ51" s="234"/>
      <c r="BK51" s="234"/>
      <c r="BL51" s="234"/>
      <c r="BM51" s="234"/>
      <c r="BN51" s="234"/>
      <c r="BO51" s="243"/>
      <c r="BP51" s="243"/>
      <c r="BQ51" s="240">
        <v>45</v>
      </c>
      <c r="BR51" s="241"/>
      <c r="BS51" s="781"/>
      <c r="BT51" s="782"/>
      <c r="BU51" s="782"/>
      <c r="BV51" s="782"/>
      <c r="BW51" s="782"/>
      <c r="BX51" s="782"/>
      <c r="BY51" s="782"/>
      <c r="BZ51" s="782"/>
      <c r="CA51" s="782"/>
      <c r="CB51" s="782"/>
      <c r="CC51" s="782"/>
      <c r="CD51" s="782"/>
      <c r="CE51" s="782"/>
      <c r="CF51" s="782"/>
      <c r="CG51" s="783"/>
      <c r="CH51" s="792"/>
      <c r="CI51" s="793"/>
      <c r="CJ51" s="793"/>
      <c r="CK51" s="793"/>
      <c r="CL51" s="794"/>
      <c r="CM51" s="792"/>
      <c r="CN51" s="793"/>
      <c r="CO51" s="793"/>
      <c r="CP51" s="793"/>
      <c r="CQ51" s="794"/>
      <c r="CR51" s="792"/>
      <c r="CS51" s="793"/>
      <c r="CT51" s="793"/>
      <c r="CU51" s="793"/>
      <c r="CV51" s="794"/>
      <c r="CW51" s="792"/>
      <c r="CX51" s="793"/>
      <c r="CY51" s="793"/>
      <c r="CZ51" s="793"/>
      <c r="DA51" s="794"/>
      <c r="DB51" s="792"/>
      <c r="DC51" s="793"/>
      <c r="DD51" s="793"/>
      <c r="DE51" s="793"/>
      <c r="DF51" s="794"/>
      <c r="DG51" s="792"/>
      <c r="DH51" s="793"/>
      <c r="DI51" s="793"/>
      <c r="DJ51" s="793"/>
      <c r="DK51" s="794"/>
      <c r="DL51" s="792"/>
      <c r="DM51" s="793"/>
      <c r="DN51" s="793"/>
      <c r="DO51" s="793"/>
      <c r="DP51" s="794"/>
      <c r="DQ51" s="792"/>
      <c r="DR51" s="793"/>
      <c r="DS51" s="793"/>
      <c r="DT51" s="793"/>
      <c r="DU51" s="794"/>
      <c r="DV51" s="781"/>
      <c r="DW51" s="782"/>
      <c r="DX51" s="782"/>
      <c r="DY51" s="782"/>
      <c r="DZ51" s="795"/>
      <c r="EA51" s="231"/>
    </row>
    <row r="52" spans="1:131" ht="26.25" customHeight="1">
      <c r="A52" s="240">
        <v>25</v>
      </c>
      <c r="B52" s="768"/>
      <c r="C52" s="769"/>
      <c r="D52" s="769"/>
      <c r="E52" s="769"/>
      <c r="F52" s="769"/>
      <c r="G52" s="769"/>
      <c r="H52" s="769"/>
      <c r="I52" s="769"/>
      <c r="J52" s="769"/>
      <c r="K52" s="769"/>
      <c r="L52" s="769"/>
      <c r="M52" s="769"/>
      <c r="N52" s="769"/>
      <c r="O52" s="769"/>
      <c r="P52" s="770"/>
      <c r="Q52" s="843"/>
      <c r="R52" s="844"/>
      <c r="S52" s="844"/>
      <c r="T52" s="844"/>
      <c r="U52" s="844"/>
      <c r="V52" s="844"/>
      <c r="W52" s="844"/>
      <c r="X52" s="844"/>
      <c r="Y52" s="844"/>
      <c r="Z52" s="844"/>
      <c r="AA52" s="844"/>
      <c r="AB52" s="844"/>
      <c r="AC52" s="844"/>
      <c r="AD52" s="844"/>
      <c r="AE52" s="845"/>
      <c r="AF52" s="774"/>
      <c r="AG52" s="775"/>
      <c r="AH52" s="775"/>
      <c r="AI52" s="775"/>
      <c r="AJ52" s="776"/>
      <c r="AK52" s="846"/>
      <c r="AL52" s="844"/>
      <c r="AM52" s="844"/>
      <c r="AN52" s="844"/>
      <c r="AO52" s="844"/>
      <c r="AP52" s="844"/>
      <c r="AQ52" s="844"/>
      <c r="AR52" s="844"/>
      <c r="AS52" s="844"/>
      <c r="AT52" s="844"/>
      <c r="AU52" s="844"/>
      <c r="AV52" s="844"/>
      <c r="AW52" s="844"/>
      <c r="AX52" s="844"/>
      <c r="AY52" s="844"/>
      <c r="AZ52" s="847"/>
      <c r="BA52" s="847"/>
      <c r="BB52" s="847"/>
      <c r="BC52" s="847"/>
      <c r="BD52" s="847"/>
      <c r="BE52" s="838"/>
      <c r="BF52" s="838"/>
      <c r="BG52" s="838"/>
      <c r="BH52" s="838"/>
      <c r="BI52" s="839"/>
      <c r="BJ52" s="234"/>
      <c r="BK52" s="234"/>
      <c r="BL52" s="234"/>
      <c r="BM52" s="234"/>
      <c r="BN52" s="234"/>
      <c r="BO52" s="243"/>
      <c r="BP52" s="243"/>
      <c r="BQ52" s="240">
        <v>46</v>
      </c>
      <c r="BR52" s="241"/>
      <c r="BS52" s="781"/>
      <c r="BT52" s="782"/>
      <c r="BU52" s="782"/>
      <c r="BV52" s="782"/>
      <c r="BW52" s="782"/>
      <c r="BX52" s="782"/>
      <c r="BY52" s="782"/>
      <c r="BZ52" s="782"/>
      <c r="CA52" s="782"/>
      <c r="CB52" s="782"/>
      <c r="CC52" s="782"/>
      <c r="CD52" s="782"/>
      <c r="CE52" s="782"/>
      <c r="CF52" s="782"/>
      <c r="CG52" s="783"/>
      <c r="CH52" s="792"/>
      <c r="CI52" s="793"/>
      <c r="CJ52" s="793"/>
      <c r="CK52" s="793"/>
      <c r="CL52" s="794"/>
      <c r="CM52" s="792"/>
      <c r="CN52" s="793"/>
      <c r="CO52" s="793"/>
      <c r="CP52" s="793"/>
      <c r="CQ52" s="794"/>
      <c r="CR52" s="792"/>
      <c r="CS52" s="793"/>
      <c r="CT52" s="793"/>
      <c r="CU52" s="793"/>
      <c r="CV52" s="794"/>
      <c r="CW52" s="792"/>
      <c r="CX52" s="793"/>
      <c r="CY52" s="793"/>
      <c r="CZ52" s="793"/>
      <c r="DA52" s="794"/>
      <c r="DB52" s="792"/>
      <c r="DC52" s="793"/>
      <c r="DD52" s="793"/>
      <c r="DE52" s="793"/>
      <c r="DF52" s="794"/>
      <c r="DG52" s="792"/>
      <c r="DH52" s="793"/>
      <c r="DI52" s="793"/>
      <c r="DJ52" s="793"/>
      <c r="DK52" s="794"/>
      <c r="DL52" s="792"/>
      <c r="DM52" s="793"/>
      <c r="DN52" s="793"/>
      <c r="DO52" s="793"/>
      <c r="DP52" s="794"/>
      <c r="DQ52" s="792"/>
      <c r="DR52" s="793"/>
      <c r="DS52" s="793"/>
      <c r="DT52" s="793"/>
      <c r="DU52" s="794"/>
      <c r="DV52" s="781"/>
      <c r="DW52" s="782"/>
      <c r="DX52" s="782"/>
      <c r="DY52" s="782"/>
      <c r="DZ52" s="795"/>
      <c r="EA52" s="231"/>
    </row>
    <row r="53" spans="1:131" ht="26.25" customHeight="1">
      <c r="A53" s="240">
        <v>26</v>
      </c>
      <c r="B53" s="768"/>
      <c r="C53" s="769"/>
      <c r="D53" s="769"/>
      <c r="E53" s="769"/>
      <c r="F53" s="769"/>
      <c r="G53" s="769"/>
      <c r="H53" s="769"/>
      <c r="I53" s="769"/>
      <c r="J53" s="769"/>
      <c r="K53" s="769"/>
      <c r="L53" s="769"/>
      <c r="M53" s="769"/>
      <c r="N53" s="769"/>
      <c r="O53" s="769"/>
      <c r="P53" s="770"/>
      <c r="Q53" s="843"/>
      <c r="R53" s="844"/>
      <c r="S53" s="844"/>
      <c r="T53" s="844"/>
      <c r="U53" s="844"/>
      <c r="V53" s="844"/>
      <c r="W53" s="844"/>
      <c r="X53" s="844"/>
      <c r="Y53" s="844"/>
      <c r="Z53" s="844"/>
      <c r="AA53" s="844"/>
      <c r="AB53" s="844"/>
      <c r="AC53" s="844"/>
      <c r="AD53" s="844"/>
      <c r="AE53" s="845"/>
      <c r="AF53" s="774"/>
      <c r="AG53" s="775"/>
      <c r="AH53" s="775"/>
      <c r="AI53" s="775"/>
      <c r="AJ53" s="776"/>
      <c r="AK53" s="846"/>
      <c r="AL53" s="844"/>
      <c r="AM53" s="844"/>
      <c r="AN53" s="844"/>
      <c r="AO53" s="844"/>
      <c r="AP53" s="844"/>
      <c r="AQ53" s="844"/>
      <c r="AR53" s="844"/>
      <c r="AS53" s="844"/>
      <c r="AT53" s="844"/>
      <c r="AU53" s="844"/>
      <c r="AV53" s="844"/>
      <c r="AW53" s="844"/>
      <c r="AX53" s="844"/>
      <c r="AY53" s="844"/>
      <c r="AZ53" s="847"/>
      <c r="BA53" s="847"/>
      <c r="BB53" s="847"/>
      <c r="BC53" s="847"/>
      <c r="BD53" s="847"/>
      <c r="BE53" s="838"/>
      <c r="BF53" s="838"/>
      <c r="BG53" s="838"/>
      <c r="BH53" s="838"/>
      <c r="BI53" s="839"/>
      <c r="BJ53" s="234"/>
      <c r="BK53" s="234"/>
      <c r="BL53" s="234"/>
      <c r="BM53" s="234"/>
      <c r="BN53" s="234"/>
      <c r="BO53" s="243"/>
      <c r="BP53" s="243"/>
      <c r="BQ53" s="240">
        <v>47</v>
      </c>
      <c r="BR53" s="241"/>
      <c r="BS53" s="781"/>
      <c r="BT53" s="782"/>
      <c r="BU53" s="782"/>
      <c r="BV53" s="782"/>
      <c r="BW53" s="782"/>
      <c r="BX53" s="782"/>
      <c r="BY53" s="782"/>
      <c r="BZ53" s="782"/>
      <c r="CA53" s="782"/>
      <c r="CB53" s="782"/>
      <c r="CC53" s="782"/>
      <c r="CD53" s="782"/>
      <c r="CE53" s="782"/>
      <c r="CF53" s="782"/>
      <c r="CG53" s="783"/>
      <c r="CH53" s="792"/>
      <c r="CI53" s="793"/>
      <c r="CJ53" s="793"/>
      <c r="CK53" s="793"/>
      <c r="CL53" s="794"/>
      <c r="CM53" s="792"/>
      <c r="CN53" s="793"/>
      <c r="CO53" s="793"/>
      <c r="CP53" s="793"/>
      <c r="CQ53" s="794"/>
      <c r="CR53" s="792"/>
      <c r="CS53" s="793"/>
      <c r="CT53" s="793"/>
      <c r="CU53" s="793"/>
      <c r="CV53" s="794"/>
      <c r="CW53" s="792"/>
      <c r="CX53" s="793"/>
      <c r="CY53" s="793"/>
      <c r="CZ53" s="793"/>
      <c r="DA53" s="794"/>
      <c r="DB53" s="792"/>
      <c r="DC53" s="793"/>
      <c r="DD53" s="793"/>
      <c r="DE53" s="793"/>
      <c r="DF53" s="794"/>
      <c r="DG53" s="792"/>
      <c r="DH53" s="793"/>
      <c r="DI53" s="793"/>
      <c r="DJ53" s="793"/>
      <c r="DK53" s="794"/>
      <c r="DL53" s="792"/>
      <c r="DM53" s="793"/>
      <c r="DN53" s="793"/>
      <c r="DO53" s="793"/>
      <c r="DP53" s="794"/>
      <c r="DQ53" s="792"/>
      <c r="DR53" s="793"/>
      <c r="DS53" s="793"/>
      <c r="DT53" s="793"/>
      <c r="DU53" s="794"/>
      <c r="DV53" s="781"/>
      <c r="DW53" s="782"/>
      <c r="DX53" s="782"/>
      <c r="DY53" s="782"/>
      <c r="DZ53" s="795"/>
      <c r="EA53" s="231"/>
    </row>
    <row r="54" spans="1:131" ht="26.25" customHeight="1">
      <c r="A54" s="240">
        <v>27</v>
      </c>
      <c r="B54" s="768"/>
      <c r="C54" s="769"/>
      <c r="D54" s="769"/>
      <c r="E54" s="769"/>
      <c r="F54" s="769"/>
      <c r="G54" s="769"/>
      <c r="H54" s="769"/>
      <c r="I54" s="769"/>
      <c r="J54" s="769"/>
      <c r="K54" s="769"/>
      <c r="L54" s="769"/>
      <c r="M54" s="769"/>
      <c r="N54" s="769"/>
      <c r="O54" s="769"/>
      <c r="P54" s="770"/>
      <c r="Q54" s="843"/>
      <c r="R54" s="844"/>
      <c r="S54" s="844"/>
      <c r="T54" s="844"/>
      <c r="U54" s="844"/>
      <c r="V54" s="844"/>
      <c r="W54" s="844"/>
      <c r="X54" s="844"/>
      <c r="Y54" s="844"/>
      <c r="Z54" s="844"/>
      <c r="AA54" s="844"/>
      <c r="AB54" s="844"/>
      <c r="AC54" s="844"/>
      <c r="AD54" s="844"/>
      <c r="AE54" s="845"/>
      <c r="AF54" s="774"/>
      <c r="AG54" s="775"/>
      <c r="AH54" s="775"/>
      <c r="AI54" s="775"/>
      <c r="AJ54" s="776"/>
      <c r="AK54" s="846"/>
      <c r="AL54" s="844"/>
      <c r="AM54" s="844"/>
      <c r="AN54" s="844"/>
      <c r="AO54" s="844"/>
      <c r="AP54" s="844"/>
      <c r="AQ54" s="844"/>
      <c r="AR54" s="844"/>
      <c r="AS54" s="844"/>
      <c r="AT54" s="844"/>
      <c r="AU54" s="844"/>
      <c r="AV54" s="844"/>
      <c r="AW54" s="844"/>
      <c r="AX54" s="844"/>
      <c r="AY54" s="844"/>
      <c r="AZ54" s="847"/>
      <c r="BA54" s="847"/>
      <c r="BB54" s="847"/>
      <c r="BC54" s="847"/>
      <c r="BD54" s="847"/>
      <c r="BE54" s="838"/>
      <c r="BF54" s="838"/>
      <c r="BG54" s="838"/>
      <c r="BH54" s="838"/>
      <c r="BI54" s="839"/>
      <c r="BJ54" s="234"/>
      <c r="BK54" s="234"/>
      <c r="BL54" s="234"/>
      <c r="BM54" s="234"/>
      <c r="BN54" s="234"/>
      <c r="BO54" s="243"/>
      <c r="BP54" s="243"/>
      <c r="BQ54" s="240">
        <v>48</v>
      </c>
      <c r="BR54" s="241"/>
      <c r="BS54" s="781"/>
      <c r="BT54" s="782"/>
      <c r="BU54" s="782"/>
      <c r="BV54" s="782"/>
      <c r="BW54" s="782"/>
      <c r="BX54" s="782"/>
      <c r="BY54" s="782"/>
      <c r="BZ54" s="782"/>
      <c r="CA54" s="782"/>
      <c r="CB54" s="782"/>
      <c r="CC54" s="782"/>
      <c r="CD54" s="782"/>
      <c r="CE54" s="782"/>
      <c r="CF54" s="782"/>
      <c r="CG54" s="783"/>
      <c r="CH54" s="792"/>
      <c r="CI54" s="793"/>
      <c r="CJ54" s="793"/>
      <c r="CK54" s="793"/>
      <c r="CL54" s="794"/>
      <c r="CM54" s="792"/>
      <c r="CN54" s="793"/>
      <c r="CO54" s="793"/>
      <c r="CP54" s="793"/>
      <c r="CQ54" s="794"/>
      <c r="CR54" s="792"/>
      <c r="CS54" s="793"/>
      <c r="CT54" s="793"/>
      <c r="CU54" s="793"/>
      <c r="CV54" s="794"/>
      <c r="CW54" s="792"/>
      <c r="CX54" s="793"/>
      <c r="CY54" s="793"/>
      <c r="CZ54" s="793"/>
      <c r="DA54" s="794"/>
      <c r="DB54" s="792"/>
      <c r="DC54" s="793"/>
      <c r="DD54" s="793"/>
      <c r="DE54" s="793"/>
      <c r="DF54" s="794"/>
      <c r="DG54" s="792"/>
      <c r="DH54" s="793"/>
      <c r="DI54" s="793"/>
      <c r="DJ54" s="793"/>
      <c r="DK54" s="794"/>
      <c r="DL54" s="792"/>
      <c r="DM54" s="793"/>
      <c r="DN54" s="793"/>
      <c r="DO54" s="793"/>
      <c r="DP54" s="794"/>
      <c r="DQ54" s="792"/>
      <c r="DR54" s="793"/>
      <c r="DS54" s="793"/>
      <c r="DT54" s="793"/>
      <c r="DU54" s="794"/>
      <c r="DV54" s="781"/>
      <c r="DW54" s="782"/>
      <c r="DX54" s="782"/>
      <c r="DY54" s="782"/>
      <c r="DZ54" s="795"/>
      <c r="EA54" s="231"/>
    </row>
    <row r="55" spans="1:131" ht="26.25" customHeight="1">
      <c r="A55" s="240">
        <v>28</v>
      </c>
      <c r="B55" s="768"/>
      <c r="C55" s="769"/>
      <c r="D55" s="769"/>
      <c r="E55" s="769"/>
      <c r="F55" s="769"/>
      <c r="G55" s="769"/>
      <c r="H55" s="769"/>
      <c r="I55" s="769"/>
      <c r="J55" s="769"/>
      <c r="K55" s="769"/>
      <c r="L55" s="769"/>
      <c r="M55" s="769"/>
      <c r="N55" s="769"/>
      <c r="O55" s="769"/>
      <c r="P55" s="770"/>
      <c r="Q55" s="843"/>
      <c r="R55" s="844"/>
      <c r="S55" s="844"/>
      <c r="T55" s="844"/>
      <c r="U55" s="844"/>
      <c r="V55" s="844"/>
      <c r="W55" s="844"/>
      <c r="X55" s="844"/>
      <c r="Y55" s="844"/>
      <c r="Z55" s="844"/>
      <c r="AA55" s="844"/>
      <c r="AB55" s="844"/>
      <c r="AC55" s="844"/>
      <c r="AD55" s="844"/>
      <c r="AE55" s="845"/>
      <c r="AF55" s="774"/>
      <c r="AG55" s="775"/>
      <c r="AH55" s="775"/>
      <c r="AI55" s="775"/>
      <c r="AJ55" s="776"/>
      <c r="AK55" s="846"/>
      <c r="AL55" s="844"/>
      <c r="AM55" s="844"/>
      <c r="AN55" s="844"/>
      <c r="AO55" s="844"/>
      <c r="AP55" s="844"/>
      <c r="AQ55" s="844"/>
      <c r="AR55" s="844"/>
      <c r="AS55" s="844"/>
      <c r="AT55" s="844"/>
      <c r="AU55" s="844"/>
      <c r="AV55" s="844"/>
      <c r="AW55" s="844"/>
      <c r="AX55" s="844"/>
      <c r="AY55" s="844"/>
      <c r="AZ55" s="847"/>
      <c r="BA55" s="847"/>
      <c r="BB55" s="847"/>
      <c r="BC55" s="847"/>
      <c r="BD55" s="847"/>
      <c r="BE55" s="838"/>
      <c r="BF55" s="838"/>
      <c r="BG55" s="838"/>
      <c r="BH55" s="838"/>
      <c r="BI55" s="839"/>
      <c r="BJ55" s="234"/>
      <c r="BK55" s="234"/>
      <c r="BL55" s="234"/>
      <c r="BM55" s="234"/>
      <c r="BN55" s="234"/>
      <c r="BO55" s="243"/>
      <c r="BP55" s="243"/>
      <c r="BQ55" s="240">
        <v>49</v>
      </c>
      <c r="BR55" s="241"/>
      <c r="BS55" s="781"/>
      <c r="BT55" s="782"/>
      <c r="BU55" s="782"/>
      <c r="BV55" s="782"/>
      <c r="BW55" s="782"/>
      <c r="BX55" s="782"/>
      <c r="BY55" s="782"/>
      <c r="BZ55" s="782"/>
      <c r="CA55" s="782"/>
      <c r="CB55" s="782"/>
      <c r="CC55" s="782"/>
      <c r="CD55" s="782"/>
      <c r="CE55" s="782"/>
      <c r="CF55" s="782"/>
      <c r="CG55" s="783"/>
      <c r="CH55" s="792"/>
      <c r="CI55" s="793"/>
      <c r="CJ55" s="793"/>
      <c r="CK55" s="793"/>
      <c r="CL55" s="794"/>
      <c r="CM55" s="792"/>
      <c r="CN55" s="793"/>
      <c r="CO55" s="793"/>
      <c r="CP55" s="793"/>
      <c r="CQ55" s="794"/>
      <c r="CR55" s="792"/>
      <c r="CS55" s="793"/>
      <c r="CT55" s="793"/>
      <c r="CU55" s="793"/>
      <c r="CV55" s="794"/>
      <c r="CW55" s="792"/>
      <c r="CX55" s="793"/>
      <c r="CY55" s="793"/>
      <c r="CZ55" s="793"/>
      <c r="DA55" s="794"/>
      <c r="DB55" s="792"/>
      <c r="DC55" s="793"/>
      <c r="DD55" s="793"/>
      <c r="DE55" s="793"/>
      <c r="DF55" s="794"/>
      <c r="DG55" s="792"/>
      <c r="DH55" s="793"/>
      <c r="DI55" s="793"/>
      <c r="DJ55" s="793"/>
      <c r="DK55" s="794"/>
      <c r="DL55" s="792"/>
      <c r="DM55" s="793"/>
      <c r="DN55" s="793"/>
      <c r="DO55" s="793"/>
      <c r="DP55" s="794"/>
      <c r="DQ55" s="792"/>
      <c r="DR55" s="793"/>
      <c r="DS55" s="793"/>
      <c r="DT55" s="793"/>
      <c r="DU55" s="794"/>
      <c r="DV55" s="781"/>
      <c r="DW55" s="782"/>
      <c r="DX55" s="782"/>
      <c r="DY55" s="782"/>
      <c r="DZ55" s="795"/>
      <c r="EA55" s="231"/>
    </row>
    <row r="56" spans="1:131" ht="26.25" customHeight="1">
      <c r="A56" s="240">
        <v>29</v>
      </c>
      <c r="B56" s="768"/>
      <c r="C56" s="769"/>
      <c r="D56" s="769"/>
      <c r="E56" s="769"/>
      <c r="F56" s="769"/>
      <c r="G56" s="769"/>
      <c r="H56" s="769"/>
      <c r="I56" s="769"/>
      <c r="J56" s="769"/>
      <c r="K56" s="769"/>
      <c r="L56" s="769"/>
      <c r="M56" s="769"/>
      <c r="N56" s="769"/>
      <c r="O56" s="769"/>
      <c r="P56" s="770"/>
      <c r="Q56" s="843"/>
      <c r="R56" s="844"/>
      <c r="S56" s="844"/>
      <c r="T56" s="844"/>
      <c r="U56" s="844"/>
      <c r="V56" s="844"/>
      <c r="W56" s="844"/>
      <c r="X56" s="844"/>
      <c r="Y56" s="844"/>
      <c r="Z56" s="844"/>
      <c r="AA56" s="844"/>
      <c r="AB56" s="844"/>
      <c r="AC56" s="844"/>
      <c r="AD56" s="844"/>
      <c r="AE56" s="845"/>
      <c r="AF56" s="774"/>
      <c r="AG56" s="775"/>
      <c r="AH56" s="775"/>
      <c r="AI56" s="775"/>
      <c r="AJ56" s="776"/>
      <c r="AK56" s="846"/>
      <c r="AL56" s="844"/>
      <c r="AM56" s="844"/>
      <c r="AN56" s="844"/>
      <c r="AO56" s="844"/>
      <c r="AP56" s="844"/>
      <c r="AQ56" s="844"/>
      <c r="AR56" s="844"/>
      <c r="AS56" s="844"/>
      <c r="AT56" s="844"/>
      <c r="AU56" s="844"/>
      <c r="AV56" s="844"/>
      <c r="AW56" s="844"/>
      <c r="AX56" s="844"/>
      <c r="AY56" s="844"/>
      <c r="AZ56" s="847"/>
      <c r="BA56" s="847"/>
      <c r="BB56" s="847"/>
      <c r="BC56" s="847"/>
      <c r="BD56" s="847"/>
      <c r="BE56" s="838"/>
      <c r="BF56" s="838"/>
      <c r="BG56" s="838"/>
      <c r="BH56" s="838"/>
      <c r="BI56" s="839"/>
      <c r="BJ56" s="234"/>
      <c r="BK56" s="234"/>
      <c r="BL56" s="234"/>
      <c r="BM56" s="234"/>
      <c r="BN56" s="234"/>
      <c r="BO56" s="243"/>
      <c r="BP56" s="243"/>
      <c r="BQ56" s="240">
        <v>50</v>
      </c>
      <c r="BR56" s="241"/>
      <c r="BS56" s="781"/>
      <c r="BT56" s="782"/>
      <c r="BU56" s="782"/>
      <c r="BV56" s="782"/>
      <c r="BW56" s="782"/>
      <c r="BX56" s="782"/>
      <c r="BY56" s="782"/>
      <c r="BZ56" s="782"/>
      <c r="CA56" s="782"/>
      <c r="CB56" s="782"/>
      <c r="CC56" s="782"/>
      <c r="CD56" s="782"/>
      <c r="CE56" s="782"/>
      <c r="CF56" s="782"/>
      <c r="CG56" s="783"/>
      <c r="CH56" s="792"/>
      <c r="CI56" s="793"/>
      <c r="CJ56" s="793"/>
      <c r="CK56" s="793"/>
      <c r="CL56" s="794"/>
      <c r="CM56" s="792"/>
      <c r="CN56" s="793"/>
      <c r="CO56" s="793"/>
      <c r="CP56" s="793"/>
      <c r="CQ56" s="794"/>
      <c r="CR56" s="792"/>
      <c r="CS56" s="793"/>
      <c r="CT56" s="793"/>
      <c r="CU56" s="793"/>
      <c r="CV56" s="794"/>
      <c r="CW56" s="792"/>
      <c r="CX56" s="793"/>
      <c r="CY56" s="793"/>
      <c r="CZ56" s="793"/>
      <c r="DA56" s="794"/>
      <c r="DB56" s="792"/>
      <c r="DC56" s="793"/>
      <c r="DD56" s="793"/>
      <c r="DE56" s="793"/>
      <c r="DF56" s="794"/>
      <c r="DG56" s="792"/>
      <c r="DH56" s="793"/>
      <c r="DI56" s="793"/>
      <c r="DJ56" s="793"/>
      <c r="DK56" s="794"/>
      <c r="DL56" s="792"/>
      <c r="DM56" s="793"/>
      <c r="DN56" s="793"/>
      <c r="DO56" s="793"/>
      <c r="DP56" s="794"/>
      <c r="DQ56" s="792"/>
      <c r="DR56" s="793"/>
      <c r="DS56" s="793"/>
      <c r="DT56" s="793"/>
      <c r="DU56" s="794"/>
      <c r="DV56" s="781"/>
      <c r="DW56" s="782"/>
      <c r="DX56" s="782"/>
      <c r="DY56" s="782"/>
      <c r="DZ56" s="795"/>
      <c r="EA56" s="231"/>
    </row>
    <row r="57" spans="1:131" ht="26.25" customHeight="1">
      <c r="A57" s="240">
        <v>30</v>
      </c>
      <c r="B57" s="768"/>
      <c r="C57" s="769"/>
      <c r="D57" s="769"/>
      <c r="E57" s="769"/>
      <c r="F57" s="769"/>
      <c r="G57" s="769"/>
      <c r="H57" s="769"/>
      <c r="I57" s="769"/>
      <c r="J57" s="769"/>
      <c r="K57" s="769"/>
      <c r="L57" s="769"/>
      <c r="M57" s="769"/>
      <c r="N57" s="769"/>
      <c r="O57" s="769"/>
      <c r="P57" s="770"/>
      <c r="Q57" s="843"/>
      <c r="R57" s="844"/>
      <c r="S57" s="844"/>
      <c r="T57" s="844"/>
      <c r="U57" s="844"/>
      <c r="V57" s="844"/>
      <c r="W57" s="844"/>
      <c r="X57" s="844"/>
      <c r="Y57" s="844"/>
      <c r="Z57" s="844"/>
      <c r="AA57" s="844"/>
      <c r="AB57" s="844"/>
      <c r="AC57" s="844"/>
      <c r="AD57" s="844"/>
      <c r="AE57" s="845"/>
      <c r="AF57" s="774"/>
      <c r="AG57" s="775"/>
      <c r="AH57" s="775"/>
      <c r="AI57" s="775"/>
      <c r="AJ57" s="776"/>
      <c r="AK57" s="846"/>
      <c r="AL57" s="844"/>
      <c r="AM57" s="844"/>
      <c r="AN57" s="844"/>
      <c r="AO57" s="844"/>
      <c r="AP57" s="844"/>
      <c r="AQ57" s="844"/>
      <c r="AR57" s="844"/>
      <c r="AS57" s="844"/>
      <c r="AT57" s="844"/>
      <c r="AU57" s="844"/>
      <c r="AV57" s="844"/>
      <c r="AW57" s="844"/>
      <c r="AX57" s="844"/>
      <c r="AY57" s="844"/>
      <c r="AZ57" s="847"/>
      <c r="BA57" s="847"/>
      <c r="BB57" s="847"/>
      <c r="BC57" s="847"/>
      <c r="BD57" s="847"/>
      <c r="BE57" s="838"/>
      <c r="BF57" s="838"/>
      <c r="BG57" s="838"/>
      <c r="BH57" s="838"/>
      <c r="BI57" s="839"/>
      <c r="BJ57" s="234"/>
      <c r="BK57" s="234"/>
      <c r="BL57" s="234"/>
      <c r="BM57" s="234"/>
      <c r="BN57" s="234"/>
      <c r="BO57" s="243"/>
      <c r="BP57" s="243"/>
      <c r="BQ57" s="240">
        <v>51</v>
      </c>
      <c r="BR57" s="241"/>
      <c r="BS57" s="781"/>
      <c r="BT57" s="782"/>
      <c r="BU57" s="782"/>
      <c r="BV57" s="782"/>
      <c r="BW57" s="782"/>
      <c r="BX57" s="782"/>
      <c r="BY57" s="782"/>
      <c r="BZ57" s="782"/>
      <c r="CA57" s="782"/>
      <c r="CB57" s="782"/>
      <c r="CC57" s="782"/>
      <c r="CD57" s="782"/>
      <c r="CE57" s="782"/>
      <c r="CF57" s="782"/>
      <c r="CG57" s="783"/>
      <c r="CH57" s="792"/>
      <c r="CI57" s="793"/>
      <c r="CJ57" s="793"/>
      <c r="CK57" s="793"/>
      <c r="CL57" s="794"/>
      <c r="CM57" s="792"/>
      <c r="CN57" s="793"/>
      <c r="CO57" s="793"/>
      <c r="CP57" s="793"/>
      <c r="CQ57" s="794"/>
      <c r="CR57" s="792"/>
      <c r="CS57" s="793"/>
      <c r="CT57" s="793"/>
      <c r="CU57" s="793"/>
      <c r="CV57" s="794"/>
      <c r="CW57" s="792"/>
      <c r="CX57" s="793"/>
      <c r="CY57" s="793"/>
      <c r="CZ57" s="793"/>
      <c r="DA57" s="794"/>
      <c r="DB57" s="792"/>
      <c r="DC57" s="793"/>
      <c r="DD57" s="793"/>
      <c r="DE57" s="793"/>
      <c r="DF57" s="794"/>
      <c r="DG57" s="792"/>
      <c r="DH57" s="793"/>
      <c r="DI57" s="793"/>
      <c r="DJ57" s="793"/>
      <c r="DK57" s="794"/>
      <c r="DL57" s="792"/>
      <c r="DM57" s="793"/>
      <c r="DN57" s="793"/>
      <c r="DO57" s="793"/>
      <c r="DP57" s="794"/>
      <c r="DQ57" s="792"/>
      <c r="DR57" s="793"/>
      <c r="DS57" s="793"/>
      <c r="DT57" s="793"/>
      <c r="DU57" s="794"/>
      <c r="DV57" s="781"/>
      <c r="DW57" s="782"/>
      <c r="DX57" s="782"/>
      <c r="DY57" s="782"/>
      <c r="DZ57" s="795"/>
      <c r="EA57" s="231"/>
    </row>
    <row r="58" spans="1:131" ht="26.25" customHeight="1">
      <c r="A58" s="240">
        <v>31</v>
      </c>
      <c r="B58" s="768"/>
      <c r="C58" s="769"/>
      <c r="D58" s="769"/>
      <c r="E58" s="769"/>
      <c r="F58" s="769"/>
      <c r="G58" s="769"/>
      <c r="H58" s="769"/>
      <c r="I58" s="769"/>
      <c r="J58" s="769"/>
      <c r="K58" s="769"/>
      <c r="L58" s="769"/>
      <c r="M58" s="769"/>
      <c r="N58" s="769"/>
      <c r="O58" s="769"/>
      <c r="P58" s="770"/>
      <c r="Q58" s="843"/>
      <c r="R58" s="844"/>
      <c r="S58" s="844"/>
      <c r="T58" s="844"/>
      <c r="U58" s="844"/>
      <c r="V58" s="844"/>
      <c r="W58" s="844"/>
      <c r="X58" s="844"/>
      <c r="Y58" s="844"/>
      <c r="Z58" s="844"/>
      <c r="AA58" s="844"/>
      <c r="AB58" s="844"/>
      <c r="AC58" s="844"/>
      <c r="AD58" s="844"/>
      <c r="AE58" s="845"/>
      <c r="AF58" s="774"/>
      <c r="AG58" s="775"/>
      <c r="AH58" s="775"/>
      <c r="AI58" s="775"/>
      <c r="AJ58" s="776"/>
      <c r="AK58" s="846"/>
      <c r="AL58" s="844"/>
      <c r="AM58" s="844"/>
      <c r="AN58" s="844"/>
      <c r="AO58" s="844"/>
      <c r="AP58" s="844"/>
      <c r="AQ58" s="844"/>
      <c r="AR58" s="844"/>
      <c r="AS58" s="844"/>
      <c r="AT58" s="844"/>
      <c r="AU58" s="844"/>
      <c r="AV58" s="844"/>
      <c r="AW58" s="844"/>
      <c r="AX58" s="844"/>
      <c r="AY58" s="844"/>
      <c r="AZ58" s="847"/>
      <c r="BA58" s="847"/>
      <c r="BB58" s="847"/>
      <c r="BC58" s="847"/>
      <c r="BD58" s="847"/>
      <c r="BE58" s="838"/>
      <c r="BF58" s="838"/>
      <c r="BG58" s="838"/>
      <c r="BH58" s="838"/>
      <c r="BI58" s="839"/>
      <c r="BJ58" s="234"/>
      <c r="BK58" s="234"/>
      <c r="BL58" s="234"/>
      <c r="BM58" s="234"/>
      <c r="BN58" s="234"/>
      <c r="BO58" s="243"/>
      <c r="BP58" s="243"/>
      <c r="BQ58" s="240">
        <v>52</v>
      </c>
      <c r="BR58" s="241"/>
      <c r="BS58" s="781"/>
      <c r="BT58" s="782"/>
      <c r="BU58" s="782"/>
      <c r="BV58" s="782"/>
      <c r="BW58" s="782"/>
      <c r="BX58" s="782"/>
      <c r="BY58" s="782"/>
      <c r="BZ58" s="782"/>
      <c r="CA58" s="782"/>
      <c r="CB58" s="782"/>
      <c r="CC58" s="782"/>
      <c r="CD58" s="782"/>
      <c r="CE58" s="782"/>
      <c r="CF58" s="782"/>
      <c r="CG58" s="783"/>
      <c r="CH58" s="792"/>
      <c r="CI58" s="793"/>
      <c r="CJ58" s="793"/>
      <c r="CK58" s="793"/>
      <c r="CL58" s="794"/>
      <c r="CM58" s="792"/>
      <c r="CN58" s="793"/>
      <c r="CO58" s="793"/>
      <c r="CP58" s="793"/>
      <c r="CQ58" s="794"/>
      <c r="CR58" s="792"/>
      <c r="CS58" s="793"/>
      <c r="CT58" s="793"/>
      <c r="CU58" s="793"/>
      <c r="CV58" s="794"/>
      <c r="CW58" s="792"/>
      <c r="CX58" s="793"/>
      <c r="CY58" s="793"/>
      <c r="CZ58" s="793"/>
      <c r="DA58" s="794"/>
      <c r="DB58" s="792"/>
      <c r="DC58" s="793"/>
      <c r="DD58" s="793"/>
      <c r="DE58" s="793"/>
      <c r="DF58" s="794"/>
      <c r="DG58" s="792"/>
      <c r="DH58" s="793"/>
      <c r="DI58" s="793"/>
      <c r="DJ58" s="793"/>
      <c r="DK58" s="794"/>
      <c r="DL58" s="792"/>
      <c r="DM58" s="793"/>
      <c r="DN58" s="793"/>
      <c r="DO58" s="793"/>
      <c r="DP58" s="794"/>
      <c r="DQ58" s="792"/>
      <c r="DR58" s="793"/>
      <c r="DS58" s="793"/>
      <c r="DT58" s="793"/>
      <c r="DU58" s="794"/>
      <c r="DV58" s="781"/>
      <c r="DW58" s="782"/>
      <c r="DX58" s="782"/>
      <c r="DY58" s="782"/>
      <c r="DZ58" s="795"/>
      <c r="EA58" s="231"/>
    </row>
    <row r="59" spans="1:131" ht="26.25" customHeight="1">
      <c r="A59" s="240">
        <v>32</v>
      </c>
      <c r="B59" s="768"/>
      <c r="C59" s="769"/>
      <c r="D59" s="769"/>
      <c r="E59" s="769"/>
      <c r="F59" s="769"/>
      <c r="G59" s="769"/>
      <c r="H59" s="769"/>
      <c r="I59" s="769"/>
      <c r="J59" s="769"/>
      <c r="K59" s="769"/>
      <c r="L59" s="769"/>
      <c r="M59" s="769"/>
      <c r="N59" s="769"/>
      <c r="O59" s="769"/>
      <c r="P59" s="770"/>
      <c r="Q59" s="843"/>
      <c r="R59" s="844"/>
      <c r="S59" s="844"/>
      <c r="T59" s="844"/>
      <c r="U59" s="844"/>
      <c r="V59" s="844"/>
      <c r="W59" s="844"/>
      <c r="X59" s="844"/>
      <c r="Y59" s="844"/>
      <c r="Z59" s="844"/>
      <c r="AA59" s="844"/>
      <c r="AB59" s="844"/>
      <c r="AC59" s="844"/>
      <c r="AD59" s="844"/>
      <c r="AE59" s="845"/>
      <c r="AF59" s="774"/>
      <c r="AG59" s="775"/>
      <c r="AH59" s="775"/>
      <c r="AI59" s="775"/>
      <c r="AJ59" s="776"/>
      <c r="AK59" s="846"/>
      <c r="AL59" s="844"/>
      <c r="AM59" s="844"/>
      <c r="AN59" s="844"/>
      <c r="AO59" s="844"/>
      <c r="AP59" s="844"/>
      <c r="AQ59" s="844"/>
      <c r="AR59" s="844"/>
      <c r="AS59" s="844"/>
      <c r="AT59" s="844"/>
      <c r="AU59" s="844"/>
      <c r="AV59" s="844"/>
      <c r="AW59" s="844"/>
      <c r="AX59" s="844"/>
      <c r="AY59" s="844"/>
      <c r="AZ59" s="847"/>
      <c r="BA59" s="847"/>
      <c r="BB59" s="847"/>
      <c r="BC59" s="847"/>
      <c r="BD59" s="847"/>
      <c r="BE59" s="838"/>
      <c r="BF59" s="838"/>
      <c r="BG59" s="838"/>
      <c r="BH59" s="838"/>
      <c r="BI59" s="839"/>
      <c r="BJ59" s="234"/>
      <c r="BK59" s="234"/>
      <c r="BL59" s="234"/>
      <c r="BM59" s="234"/>
      <c r="BN59" s="234"/>
      <c r="BO59" s="243"/>
      <c r="BP59" s="243"/>
      <c r="BQ59" s="240">
        <v>53</v>
      </c>
      <c r="BR59" s="241"/>
      <c r="BS59" s="781"/>
      <c r="BT59" s="782"/>
      <c r="BU59" s="782"/>
      <c r="BV59" s="782"/>
      <c r="BW59" s="782"/>
      <c r="BX59" s="782"/>
      <c r="BY59" s="782"/>
      <c r="BZ59" s="782"/>
      <c r="CA59" s="782"/>
      <c r="CB59" s="782"/>
      <c r="CC59" s="782"/>
      <c r="CD59" s="782"/>
      <c r="CE59" s="782"/>
      <c r="CF59" s="782"/>
      <c r="CG59" s="783"/>
      <c r="CH59" s="792"/>
      <c r="CI59" s="793"/>
      <c r="CJ59" s="793"/>
      <c r="CK59" s="793"/>
      <c r="CL59" s="794"/>
      <c r="CM59" s="792"/>
      <c r="CN59" s="793"/>
      <c r="CO59" s="793"/>
      <c r="CP59" s="793"/>
      <c r="CQ59" s="794"/>
      <c r="CR59" s="792"/>
      <c r="CS59" s="793"/>
      <c r="CT59" s="793"/>
      <c r="CU59" s="793"/>
      <c r="CV59" s="794"/>
      <c r="CW59" s="792"/>
      <c r="CX59" s="793"/>
      <c r="CY59" s="793"/>
      <c r="CZ59" s="793"/>
      <c r="DA59" s="794"/>
      <c r="DB59" s="792"/>
      <c r="DC59" s="793"/>
      <c r="DD59" s="793"/>
      <c r="DE59" s="793"/>
      <c r="DF59" s="794"/>
      <c r="DG59" s="792"/>
      <c r="DH59" s="793"/>
      <c r="DI59" s="793"/>
      <c r="DJ59" s="793"/>
      <c r="DK59" s="794"/>
      <c r="DL59" s="792"/>
      <c r="DM59" s="793"/>
      <c r="DN59" s="793"/>
      <c r="DO59" s="793"/>
      <c r="DP59" s="794"/>
      <c r="DQ59" s="792"/>
      <c r="DR59" s="793"/>
      <c r="DS59" s="793"/>
      <c r="DT59" s="793"/>
      <c r="DU59" s="794"/>
      <c r="DV59" s="781"/>
      <c r="DW59" s="782"/>
      <c r="DX59" s="782"/>
      <c r="DY59" s="782"/>
      <c r="DZ59" s="795"/>
      <c r="EA59" s="231"/>
    </row>
    <row r="60" spans="1:131" ht="26.25" customHeight="1">
      <c r="A60" s="240">
        <v>33</v>
      </c>
      <c r="B60" s="768"/>
      <c r="C60" s="769"/>
      <c r="D60" s="769"/>
      <c r="E60" s="769"/>
      <c r="F60" s="769"/>
      <c r="G60" s="769"/>
      <c r="H60" s="769"/>
      <c r="I60" s="769"/>
      <c r="J60" s="769"/>
      <c r="K60" s="769"/>
      <c r="L60" s="769"/>
      <c r="M60" s="769"/>
      <c r="N60" s="769"/>
      <c r="O60" s="769"/>
      <c r="P60" s="770"/>
      <c r="Q60" s="843"/>
      <c r="R60" s="844"/>
      <c r="S60" s="844"/>
      <c r="T60" s="844"/>
      <c r="U60" s="844"/>
      <c r="V60" s="844"/>
      <c r="W60" s="844"/>
      <c r="X60" s="844"/>
      <c r="Y60" s="844"/>
      <c r="Z60" s="844"/>
      <c r="AA60" s="844"/>
      <c r="AB60" s="844"/>
      <c r="AC60" s="844"/>
      <c r="AD60" s="844"/>
      <c r="AE60" s="845"/>
      <c r="AF60" s="774"/>
      <c r="AG60" s="775"/>
      <c r="AH60" s="775"/>
      <c r="AI60" s="775"/>
      <c r="AJ60" s="776"/>
      <c r="AK60" s="846"/>
      <c r="AL60" s="844"/>
      <c r="AM60" s="844"/>
      <c r="AN60" s="844"/>
      <c r="AO60" s="844"/>
      <c r="AP60" s="844"/>
      <c r="AQ60" s="844"/>
      <c r="AR60" s="844"/>
      <c r="AS60" s="844"/>
      <c r="AT60" s="844"/>
      <c r="AU60" s="844"/>
      <c r="AV60" s="844"/>
      <c r="AW60" s="844"/>
      <c r="AX60" s="844"/>
      <c r="AY60" s="844"/>
      <c r="AZ60" s="847"/>
      <c r="BA60" s="847"/>
      <c r="BB60" s="847"/>
      <c r="BC60" s="847"/>
      <c r="BD60" s="847"/>
      <c r="BE60" s="838"/>
      <c r="BF60" s="838"/>
      <c r="BG60" s="838"/>
      <c r="BH60" s="838"/>
      <c r="BI60" s="839"/>
      <c r="BJ60" s="234"/>
      <c r="BK60" s="234"/>
      <c r="BL60" s="234"/>
      <c r="BM60" s="234"/>
      <c r="BN60" s="234"/>
      <c r="BO60" s="243"/>
      <c r="BP60" s="243"/>
      <c r="BQ60" s="240">
        <v>54</v>
      </c>
      <c r="BR60" s="241"/>
      <c r="BS60" s="781"/>
      <c r="BT60" s="782"/>
      <c r="BU60" s="782"/>
      <c r="BV60" s="782"/>
      <c r="BW60" s="782"/>
      <c r="BX60" s="782"/>
      <c r="BY60" s="782"/>
      <c r="BZ60" s="782"/>
      <c r="CA60" s="782"/>
      <c r="CB60" s="782"/>
      <c r="CC60" s="782"/>
      <c r="CD60" s="782"/>
      <c r="CE60" s="782"/>
      <c r="CF60" s="782"/>
      <c r="CG60" s="783"/>
      <c r="CH60" s="792"/>
      <c r="CI60" s="793"/>
      <c r="CJ60" s="793"/>
      <c r="CK60" s="793"/>
      <c r="CL60" s="794"/>
      <c r="CM60" s="792"/>
      <c r="CN60" s="793"/>
      <c r="CO60" s="793"/>
      <c r="CP60" s="793"/>
      <c r="CQ60" s="794"/>
      <c r="CR60" s="792"/>
      <c r="CS60" s="793"/>
      <c r="CT60" s="793"/>
      <c r="CU60" s="793"/>
      <c r="CV60" s="794"/>
      <c r="CW60" s="792"/>
      <c r="CX60" s="793"/>
      <c r="CY60" s="793"/>
      <c r="CZ60" s="793"/>
      <c r="DA60" s="794"/>
      <c r="DB60" s="792"/>
      <c r="DC60" s="793"/>
      <c r="DD60" s="793"/>
      <c r="DE60" s="793"/>
      <c r="DF60" s="794"/>
      <c r="DG60" s="792"/>
      <c r="DH60" s="793"/>
      <c r="DI60" s="793"/>
      <c r="DJ60" s="793"/>
      <c r="DK60" s="794"/>
      <c r="DL60" s="792"/>
      <c r="DM60" s="793"/>
      <c r="DN60" s="793"/>
      <c r="DO60" s="793"/>
      <c r="DP60" s="794"/>
      <c r="DQ60" s="792"/>
      <c r="DR60" s="793"/>
      <c r="DS60" s="793"/>
      <c r="DT60" s="793"/>
      <c r="DU60" s="794"/>
      <c r="DV60" s="781"/>
      <c r="DW60" s="782"/>
      <c r="DX60" s="782"/>
      <c r="DY60" s="782"/>
      <c r="DZ60" s="795"/>
      <c r="EA60" s="231"/>
    </row>
    <row r="61" spans="1:131" ht="26.25" customHeight="1" thickBot="1">
      <c r="A61" s="240">
        <v>34</v>
      </c>
      <c r="B61" s="768"/>
      <c r="C61" s="769"/>
      <c r="D61" s="769"/>
      <c r="E61" s="769"/>
      <c r="F61" s="769"/>
      <c r="G61" s="769"/>
      <c r="H61" s="769"/>
      <c r="I61" s="769"/>
      <c r="J61" s="769"/>
      <c r="K61" s="769"/>
      <c r="L61" s="769"/>
      <c r="M61" s="769"/>
      <c r="N61" s="769"/>
      <c r="O61" s="769"/>
      <c r="P61" s="770"/>
      <c r="Q61" s="843"/>
      <c r="R61" s="844"/>
      <c r="S61" s="844"/>
      <c r="T61" s="844"/>
      <c r="U61" s="844"/>
      <c r="V61" s="844"/>
      <c r="W61" s="844"/>
      <c r="X61" s="844"/>
      <c r="Y61" s="844"/>
      <c r="Z61" s="844"/>
      <c r="AA61" s="844"/>
      <c r="AB61" s="844"/>
      <c r="AC61" s="844"/>
      <c r="AD61" s="844"/>
      <c r="AE61" s="845"/>
      <c r="AF61" s="774"/>
      <c r="AG61" s="775"/>
      <c r="AH61" s="775"/>
      <c r="AI61" s="775"/>
      <c r="AJ61" s="776"/>
      <c r="AK61" s="846"/>
      <c r="AL61" s="844"/>
      <c r="AM61" s="844"/>
      <c r="AN61" s="844"/>
      <c r="AO61" s="844"/>
      <c r="AP61" s="844"/>
      <c r="AQ61" s="844"/>
      <c r="AR61" s="844"/>
      <c r="AS61" s="844"/>
      <c r="AT61" s="844"/>
      <c r="AU61" s="844"/>
      <c r="AV61" s="844"/>
      <c r="AW61" s="844"/>
      <c r="AX61" s="844"/>
      <c r="AY61" s="844"/>
      <c r="AZ61" s="847"/>
      <c r="BA61" s="847"/>
      <c r="BB61" s="847"/>
      <c r="BC61" s="847"/>
      <c r="BD61" s="847"/>
      <c r="BE61" s="838"/>
      <c r="BF61" s="838"/>
      <c r="BG61" s="838"/>
      <c r="BH61" s="838"/>
      <c r="BI61" s="839"/>
      <c r="BJ61" s="234"/>
      <c r="BK61" s="234"/>
      <c r="BL61" s="234"/>
      <c r="BM61" s="234"/>
      <c r="BN61" s="234"/>
      <c r="BO61" s="243"/>
      <c r="BP61" s="243"/>
      <c r="BQ61" s="240">
        <v>55</v>
      </c>
      <c r="BR61" s="241"/>
      <c r="BS61" s="781"/>
      <c r="BT61" s="782"/>
      <c r="BU61" s="782"/>
      <c r="BV61" s="782"/>
      <c r="BW61" s="782"/>
      <c r="BX61" s="782"/>
      <c r="BY61" s="782"/>
      <c r="BZ61" s="782"/>
      <c r="CA61" s="782"/>
      <c r="CB61" s="782"/>
      <c r="CC61" s="782"/>
      <c r="CD61" s="782"/>
      <c r="CE61" s="782"/>
      <c r="CF61" s="782"/>
      <c r="CG61" s="783"/>
      <c r="CH61" s="792"/>
      <c r="CI61" s="793"/>
      <c r="CJ61" s="793"/>
      <c r="CK61" s="793"/>
      <c r="CL61" s="794"/>
      <c r="CM61" s="792"/>
      <c r="CN61" s="793"/>
      <c r="CO61" s="793"/>
      <c r="CP61" s="793"/>
      <c r="CQ61" s="794"/>
      <c r="CR61" s="792"/>
      <c r="CS61" s="793"/>
      <c r="CT61" s="793"/>
      <c r="CU61" s="793"/>
      <c r="CV61" s="794"/>
      <c r="CW61" s="792"/>
      <c r="CX61" s="793"/>
      <c r="CY61" s="793"/>
      <c r="CZ61" s="793"/>
      <c r="DA61" s="794"/>
      <c r="DB61" s="792"/>
      <c r="DC61" s="793"/>
      <c r="DD61" s="793"/>
      <c r="DE61" s="793"/>
      <c r="DF61" s="794"/>
      <c r="DG61" s="792"/>
      <c r="DH61" s="793"/>
      <c r="DI61" s="793"/>
      <c r="DJ61" s="793"/>
      <c r="DK61" s="794"/>
      <c r="DL61" s="792"/>
      <c r="DM61" s="793"/>
      <c r="DN61" s="793"/>
      <c r="DO61" s="793"/>
      <c r="DP61" s="794"/>
      <c r="DQ61" s="792"/>
      <c r="DR61" s="793"/>
      <c r="DS61" s="793"/>
      <c r="DT61" s="793"/>
      <c r="DU61" s="794"/>
      <c r="DV61" s="781"/>
      <c r="DW61" s="782"/>
      <c r="DX61" s="782"/>
      <c r="DY61" s="782"/>
      <c r="DZ61" s="795"/>
      <c r="EA61" s="231"/>
    </row>
    <row r="62" spans="1:131" ht="26.25" customHeight="1">
      <c r="A62" s="240">
        <v>35</v>
      </c>
      <c r="B62" s="768"/>
      <c r="C62" s="769"/>
      <c r="D62" s="769"/>
      <c r="E62" s="769"/>
      <c r="F62" s="769"/>
      <c r="G62" s="769"/>
      <c r="H62" s="769"/>
      <c r="I62" s="769"/>
      <c r="J62" s="769"/>
      <c r="K62" s="769"/>
      <c r="L62" s="769"/>
      <c r="M62" s="769"/>
      <c r="N62" s="769"/>
      <c r="O62" s="769"/>
      <c r="P62" s="770"/>
      <c r="Q62" s="843"/>
      <c r="R62" s="844"/>
      <c r="S62" s="844"/>
      <c r="T62" s="844"/>
      <c r="U62" s="844"/>
      <c r="V62" s="844"/>
      <c r="W62" s="844"/>
      <c r="X62" s="844"/>
      <c r="Y62" s="844"/>
      <c r="Z62" s="844"/>
      <c r="AA62" s="844"/>
      <c r="AB62" s="844"/>
      <c r="AC62" s="844"/>
      <c r="AD62" s="844"/>
      <c r="AE62" s="845"/>
      <c r="AF62" s="774"/>
      <c r="AG62" s="775"/>
      <c r="AH62" s="775"/>
      <c r="AI62" s="775"/>
      <c r="AJ62" s="776"/>
      <c r="AK62" s="846"/>
      <c r="AL62" s="844"/>
      <c r="AM62" s="844"/>
      <c r="AN62" s="844"/>
      <c r="AO62" s="844"/>
      <c r="AP62" s="844"/>
      <c r="AQ62" s="844"/>
      <c r="AR62" s="844"/>
      <c r="AS62" s="844"/>
      <c r="AT62" s="844"/>
      <c r="AU62" s="844"/>
      <c r="AV62" s="844"/>
      <c r="AW62" s="844"/>
      <c r="AX62" s="844"/>
      <c r="AY62" s="844"/>
      <c r="AZ62" s="847"/>
      <c r="BA62" s="847"/>
      <c r="BB62" s="847"/>
      <c r="BC62" s="847"/>
      <c r="BD62" s="847"/>
      <c r="BE62" s="838"/>
      <c r="BF62" s="838"/>
      <c r="BG62" s="838"/>
      <c r="BH62" s="838"/>
      <c r="BI62" s="839"/>
      <c r="BJ62" s="855" t="s">
        <v>418</v>
      </c>
      <c r="BK62" s="816"/>
      <c r="BL62" s="816"/>
      <c r="BM62" s="816"/>
      <c r="BN62" s="817"/>
      <c r="BO62" s="243"/>
      <c r="BP62" s="243"/>
      <c r="BQ62" s="240">
        <v>56</v>
      </c>
      <c r="BR62" s="241"/>
      <c r="BS62" s="781"/>
      <c r="BT62" s="782"/>
      <c r="BU62" s="782"/>
      <c r="BV62" s="782"/>
      <c r="BW62" s="782"/>
      <c r="BX62" s="782"/>
      <c r="BY62" s="782"/>
      <c r="BZ62" s="782"/>
      <c r="CA62" s="782"/>
      <c r="CB62" s="782"/>
      <c r="CC62" s="782"/>
      <c r="CD62" s="782"/>
      <c r="CE62" s="782"/>
      <c r="CF62" s="782"/>
      <c r="CG62" s="783"/>
      <c r="CH62" s="792"/>
      <c r="CI62" s="793"/>
      <c r="CJ62" s="793"/>
      <c r="CK62" s="793"/>
      <c r="CL62" s="794"/>
      <c r="CM62" s="792"/>
      <c r="CN62" s="793"/>
      <c r="CO62" s="793"/>
      <c r="CP62" s="793"/>
      <c r="CQ62" s="794"/>
      <c r="CR62" s="792"/>
      <c r="CS62" s="793"/>
      <c r="CT62" s="793"/>
      <c r="CU62" s="793"/>
      <c r="CV62" s="794"/>
      <c r="CW62" s="792"/>
      <c r="CX62" s="793"/>
      <c r="CY62" s="793"/>
      <c r="CZ62" s="793"/>
      <c r="DA62" s="794"/>
      <c r="DB62" s="792"/>
      <c r="DC62" s="793"/>
      <c r="DD62" s="793"/>
      <c r="DE62" s="793"/>
      <c r="DF62" s="794"/>
      <c r="DG62" s="792"/>
      <c r="DH62" s="793"/>
      <c r="DI62" s="793"/>
      <c r="DJ62" s="793"/>
      <c r="DK62" s="794"/>
      <c r="DL62" s="792"/>
      <c r="DM62" s="793"/>
      <c r="DN62" s="793"/>
      <c r="DO62" s="793"/>
      <c r="DP62" s="794"/>
      <c r="DQ62" s="792"/>
      <c r="DR62" s="793"/>
      <c r="DS62" s="793"/>
      <c r="DT62" s="793"/>
      <c r="DU62" s="794"/>
      <c r="DV62" s="781"/>
      <c r="DW62" s="782"/>
      <c r="DX62" s="782"/>
      <c r="DY62" s="782"/>
      <c r="DZ62" s="795"/>
      <c r="EA62" s="231"/>
    </row>
    <row r="63" spans="1:131" ht="26.25" customHeight="1" thickBot="1">
      <c r="A63" s="242" t="s">
        <v>392</v>
      </c>
      <c r="B63" s="800" t="s">
        <v>419</v>
      </c>
      <c r="C63" s="801"/>
      <c r="D63" s="801"/>
      <c r="E63" s="801"/>
      <c r="F63" s="801"/>
      <c r="G63" s="801"/>
      <c r="H63" s="801"/>
      <c r="I63" s="801"/>
      <c r="J63" s="801"/>
      <c r="K63" s="801"/>
      <c r="L63" s="801"/>
      <c r="M63" s="801"/>
      <c r="N63" s="801"/>
      <c r="O63" s="801"/>
      <c r="P63" s="802"/>
      <c r="Q63" s="848"/>
      <c r="R63" s="849"/>
      <c r="S63" s="849"/>
      <c r="T63" s="849"/>
      <c r="U63" s="849"/>
      <c r="V63" s="849"/>
      <c r="W63" s="849"/>
      <c r="X63" s="849"/>
      <c r="Y63" s="849"/>
      <c r="Z63" s="849"/>
      <c r="AA63" s="849"/>
      <c r="AB63" s="849"/>
      <c r="AC63" s="849"/>
      <c r="AD63" s="849"/>
      <c r="AE63" s="850"/>
      <c r="AF63" s="851">
        <v>2641</v>
      </c>
      <c r="AG63" s="852"/>
      <c r="AH63" s="852"/>
      <c r="AI63" s="852"/>
      <c r="AJ63" s="853"/>
      <c r="AK63" s="854"/>
      <c r="AL63" s="849"/>
      <c r="AM63" s="849"/>
      <c r="AN63" s="849"/>
      <c r="AO63" s="849"/>
      <c r="AP63" s="852">
        <v>22730</v>
      </c>
      <c r="AQ63" s="852"/>
      <c r="AR63" s="852"/>
      <c r="AS63" s="852"/>
      <c r="AT63" s="852"/>
      <c r="AU63" s="852">
        <v>15011</v>
      </c>
      <c r="AV63" s="852"/>
      <c r="AW63" s="852"/>
      <c r="AX63" s="852"/>
      <c r="AY63" s="852"/>
      <c r="AZ63" s="856"/>
      <c r="BA63" s="856"/>
      <c r="BB63" s="856"/>
      <c r="BC63" s="856"/>
      <c r="BD63" s="856"/>
      <c r="BE63" s="857"/>
      <c r="BF63" s="857"/>
      <c r="BG63" s="857"/>
      <c r="BH63" s="857"/>
      <c r="BI63" s="858"/>
      <c r="BJ63" s="859" t="s">
        <v>420</v>
      </c>
      <c r="BK63" s="860"/>
      <c r="BL63" s="860"/>
      <c r="BM63" s="860"/>
      <c r="BN63" s="861"/>
      <c r="BO63" s="243"/>
      <c r="BP63" s="243"/>
      <c r="BQ63" s="240">
        <v>57</v>
      </c>
      <c r="BR63" s="241"/>
      <c r="BS63" s="781"/>
      <c r="BT63" s="782"/>
      <c r="BU63" s="782"/>
      <c r="BV63" s="782"/>
      <c r="BW63" s="782"/>
      <c r="BX63" s="782"/>
      <c r="BY63" s="782"/>
      <c r="BZ63" s="782"/>
      <c r="CA63" s="782"/>
      <c r="CB63" s="782"/>
      <c r="CC63" s="782"/>
      <c r="CD63" s="782"/>
      <c r="CE63" s="782"/>
      <c r="CF63" s="782"/>
      <c r="CG63" s="783"/>
      <c r="CH63" s="792"/>
      <c r="CI63" s="793"/>
      <c r="CJ63" s="793"/>
      <c r="CK63" s="793"/>
      <c r="CL63" s="794"/>
      <c r="CM63" s="792"/>
      <c r="CN63" s="793"/>
      <c r="CO63" s="793"/>
      <c r="CP63" s="793"/>
      <c r="CQ63" s="794"/>
      <c r="CR63" s="792"/>
      <c r="CS63" s="793"/>
      <c r="CT63" s="793"/>
      <c r="CU63" s="793"/>
      <c r="CV63" s="794"/>
      <c r="CW63" s="792"/>
      <c r="CX63" s="793"/>
      <c r="CY63" s="793"/>
      <c r="CZ63" s="793"/>
      <c r="DA63" s="794"/>
      <c r="DB63" s="792"/>
      <c r="DC63" s="793"/>
      <c r="DD63" s="793"/>
      <c r="DE63" s="793"/>
      <c r="DF63" s="794"/>
      <c r="DG63" s="792"/>
      <c r="DH63" s="793"/>
      <c r="DI63" s="793"/>
      <c r="DJ63" s="793"/>
      <c r="DK63" s="794"/>
      <c r="DL63" s="792"/>
      <c r="DM63" s="793"/>
      <c r="DN63" s="793"/>
      <c r="DO63" s="793"/>
      <c r="DP63" s="794"/>
      <c r="DQ63" s="792"/>
      <c r="DR63" s="793"/>
      <c r="DS63" s="793"/>
      <c r="DT63" s="793"/>
      <c r="DU63" s="794"/>
      <c r="DV63" s="781"/>
      <c r="DW63" s="782"/>
      <c r="DX63" s="782"/>
      <c r="DY63" s="782"/>
      <c r="DZ63" s="795"/>
      <c r="EA63" s="231"/>
    </row>
    <row r="64" spans="1:131" ht="26.25" customHeight="1">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781"/>
      <c r="BT64" s="782"/>
      <c r="BU64" s="782"/>
      <c r="BV64" s="782"/>
      <c r="BW64" s="782"/>
      <c r="BX64" s="782"/>
      <c r="BY64" s="782"/>
      <c r="BZ64" s="782"/>
      <c r="CA64" s="782"/>
      <c r="CB64" s="782"/>
      <c r="CC64" s="782"/>
      <c r="CD64" s="782"/>
      <c r="CE64" s="782"/>
      <c r="CF64" s="782"/>
      <c r="CG64" s="783"/>
      <c r="CH64" s="792"/>
      <c r="CI64" s="793"/>
      <c r="CJ64" s="793"/>
      <c r="CK64" s="793"/>
      <c r="CL64" s="794"/>
      <c r="CM64" s="792"/>
      <c r="CN64" s="793"/>
      <c r="CO64" s="793"/>
      <c r="CP64" s="793"/>
      <c r="CQ64" s="794"/>
      <c r="CR64" s="792"/>
      <c r="CS64" s="793"/>
      <c r="CT64" s="793"/>
      <c r="CU64" s="793"/>
      <c r="CV64" s="794"/>
      <c r="CW64" s="792"/>
      <c r="CX64" s="793"/>
      <c r="CY64" s="793"/>
      <c r="CZ64" s="793"/>
      <c r="DA64" s="794"/>
      <c r="DB64" s="792"/>
      <c r="DC64" s="793"/>
      <c r="DD64" s="793"/>
      <c r="DE64" s="793"/>
      <c r="DF64" s="794"/>
      <c r="DG64" s="792"/>
      <c r="DH64" s="793"/>
      <c r="DI64" s="793"/>
      <c r="DJ64" s="793"/>
      <c r="DK64" s="794"/>
      <c r="DL64" s="792"/>
      <c r="DM64" s="793"/>
      <c r="DN64" s="793"/>
      <c r="DO64" s="793"/>
      <c r="DP64" s="794"/>
      <c r="DQ64" s="792"/>
      <c r="DR64" s="793"/>
      <c r="DS64" s="793"/>
      <c r="DT64" s="793"/>
      <c r="DU64" s="794"/>
      <c r="DV64" s="781"/>
      <c r="DW64" s="782"/>
      <c r="DX64" s="782"/>
      <c r="DY64" s="782"/>
      <c r="DZ64" s="795"/>
      <c r="EA64" s="231"/>
    </row>
    <row r="65" spans="1:131" ht="26.25" customHeight="1" thickBot="1">
      <c r="A65" s="234" t="s">
        <v>421</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43"/>
      <c r="BF65" s="243"/>
      <c r="BG65" s="243"/>
      <c r="BH65" s="243"/>
      <c r="BI65" s="243"/>
      <c r="BJ65" s="243"/>
      <c r="BK65" s="243"/>
      <c r="BL65" s="243"/>
      <c r="BM65" s="243"/>
      <c r="BN65" s="243"/>
      <c r="BO65" s="243"/>
      <c r="BP65" s="243"/>
      <c r="BQ65" s="240">
        <v>59</v>
      </c>
      <c r="BR65" s="241"/>
      <c r="BS65" s="781"/>
      <c r="BT65" s="782"/>
      <c r="BU65" s="782"/>
      <c r="BV65" s="782"/>
      <c r="BW65" s="782"/>
      <c r="BX65" s="782"/>
      <c r="BY65" s="782"/>
      <c r="BZ65" s="782"/>
      <c r="CA65" s="782"/>
      <c r="CB65" s="782"/>
      <c r="CC65" s="782"/>
      <c r="CD65" s="782"/>
      <c r="CE65" s="782"/>
      <c r="CF65" s="782"/>
      <c r="CG65" s="783"/>
      <c r="CH65" s="792"/>
      <c r="CI65" s="793"/>
      <c r="CJ65" s="793"/>
      <c r="CK65" s="793"/>
      <c r="CL65" s="794"/>
      <c r="CM65" s="792"/>
      <c r="CN65" s="793"/>
      <c r="CO65" s="793"/>
      <c r="CP65" s="793"/>
      <c r="CQ65" s="794"/>
      <c r="CR65" s="792"/>
      <c r="CS65" s="793"/>
      <c r="CT65" s="793"/>
      <c r="CU65" s="793"/>
      <c r="CV65" s="794"/>
      <c r="CW65" s="792"/>
      <c r="CX65" s="793"/>
      <c r="CY65" s="793"/>
      <c r="CZ65" s="793"/>
      <c r="DA65" s="794"/>
      <c r="DB65" s="792"/>
      <c r="DC65" s="793"/>
      <c r="DD65" s="793"/>
      <c r="DE65" s="793"/>
      <c r="DF65" s="794"/>
      <c r="DG65" s="792"/>
      <c r="DH65" s="793"/>
      <c r="DI65" s="793"/>
      <c r="DJ65" s="793"/>
      <c r="DK65" s="794"/>
      <c r="DL65" s="792"/>
      <c r="DM65" s="793"/>
      <c r="DN65" s="793"/>
      <c r="DO65" s="793"/>
      <c r="DP65" s="794"/>
      <c r="DQ65" s="792"/>
      <c r="DR65" s="793"/>
      <c r="DS65" s="793"/>
      <c r="DT65" s="793"/>
      <c r="DU65" s="794"/>
      <c r="DV65" s="781"/>
      <c r="DW65" s="782"/>
      <c r="DX65" s="782"/>
      <c r="DY65" s="782"/>
      <c r="DZ65" s="795"/>
      <c r="EA65" s="231"/>
    </row>
    <row r="66" spans="1:131" ht="26.25" customHeight="1">
      <c r="A66" s="753" t="s">
        <v>422</v>
      </c>
      <c r="B66" s="754"/>
      <c r="C66" s="754"/>
      <c r="D66" s="754"/>
      <c r="E66" s="754"/>
      <c r="F66" s="754"/>
      <c r="G66" s="754"/>
      <c r="H66" s="754"/>
      <c r="I66" s="754"/>
      <c r="J66" s="754"/>
      <c r="K66" s="754"/>
      <c r="L66" s="754"/>
      <c r="M66" s="754"/>
      <c r="N66" s="754"/>
      <c r="O66" s="754"/>
      <c r="P66" s="755"/>
      <c r="Q66" s="730" t="s">
        <v>423</v>
      </c>
      <c r="R66" s="731"/>
      <c r="S66" s="731"/>
      <c r="T66" s="731"/>
      <c r="U66" s="732"/>
      <c r="V66" s="730" t="s">
        <v>424</v>
      </c>
      <c r="W66" s="731"/>
      <c r="X66" s="731"/>
      <c r="Y66" s="731"/>
      <c r="Z66" s="732"/>
      <c r="AA66" s="730" t="s">
        <v>425</v>
      </c>
      <c r="AB66" s="731"/>
      <c r="AC66" s="731"/>
      <c r="AD66" s="731"/>
      <c r="AE66" s="732"/>
      <c r="AF66" s="862" t="s">
        <v>426</v>
      </c>
      <c r="AG66" s="823"/>
      <c r="AH66" s="823"/>
      <c r="AI66" s="823"/>
      <c r="AJ66" s="863"/>
      <c r="AK66" s="730" t="s">
        <v>427</v>
      </c>
      <c r="AL66" s="754"/>
      <c r="AM66" s="754"/>
      <c r="AN66" s="754"/>
      <c r="AO66" s="755"/>
      <c r="AP66" s="730" t="s">
        <v>428</v>
      </c>
      <c r="AQ66" s="731"/>
      <c r="AR66" s="731"/>
      <c r="AS66" s="731"/>
      <c r="AT66" s="732"/>
      <c r="AU66" s="730" t="s">
        <v>429</v>
      </c>
      <c r="AV66" s="731"/>
      <c r="AW66" s="731"/>
      <c r="AX66" s="731"/>
      <c r="AY66" s="732"/>
      <c r="AZ66" s="730" t="s">
        <v>377</v>
      </c>
      <c r="BA66" s="731"/>
      <c r="BB66" s="731"/>
      <c r="BC66" s="731"/>
      <c r="BD66" s="742"/>
      <c r="BE66" s="243"/>
      <c r="BF66" s="243"/>
      <c r="BG66" s="243"/>
      <c r="BH66" s="243"/>
      <c r="BI66" s="243"/>
      <c r="BJ66" s="243"/>
      <c r="BK66" s="243"/>
      <c r="BL66" s="243"/>
      <c r="BM66" s="243"/>
      <c r="BN66" s="243"/>
      <c r="BO66" s="243"/>
      <c r="BP66" s="243"/>
      <c r="BQ66" s="240">
        <v>60</v>
      </c>
      <c r="BR66" s="245"/>
      <c r="BS66" s="867"/>
      <c r="BT66" s="868"/>
      <c r="BU66" s="868"/>
      <c r="BV66" s="868"/>
      <c r="BW66" s="868"/>
      <c r="BX66" s="868"/>
      <c r="BY66" s="868"/>
      <c r="BZ66" s="868"/>
      <c r="CA66" s="868"/>
      <c r="CB66" s="868"/>
      <c r="CC66" s="868"/>
      <c r="CD66" s="868"/>
      <c r="CE66" s="868"/>
      <c r="CF66" s="868"/>
      <c r="CG66" s="873"/>
      <c r="CH66" s="870"/>
      <c r="CI66" s="871"/>
      <c r="CJ66" s="871"/>
      <c r="CK66" s="871"/>
      <c r="CL66" s="872"/>
      <c r="CM66" s="870"/>
      <c r="CN66" s="871"/>
      <c r="CO66" s="871"/>
      <c r="CP66" s="871"/>
      <c r="CQ66" s="872"/>
      <c r="CR66" s="870"/>
      <c r="CS66" s="871"/>
      <c r="CT66" s="871"/>
      <c r="CU66" s="871"/>
      <c r="CV66" s="872"/>
      <c r="CW66" s="870"/>
      <c r="CX66" s="871"/>
      <c r="CY66" s="871"/>
      <c r="CZ66" s="871"/>
      <c r="DA66" s="872"/>
      <c r="DB66" s="870"/>
      <c r="DC66" s="871"/>
      <c r="DD66" s="871"/>
      <c r="DE66" s="871"/>
      <c r="DF66" s="872"/>
      <c r="DG66" s="870"/>
      <c r="DH66" s="871"/>
      <c r="DI66" s="871"/>
      <c r="DJ66" s="871"/>
      <c r="DK66" s="872"/>
      <c r="DL66" s="870"/>
      <c r="DM66" s="871"/>
      <c r="DN66" s="871"/>
      <c r="DO66" s="871"/>
      <c r="DP66" s="872"/>
      <c r="DQ66" s="870"/>
      <c r="DR66" s="871"/>
      <c r="DS66" s="871"/>
      <c r="DT66" s="871"/>
      <c r="DU66" s="872"/>
      <c r="DV66" s="867"/>
      <c r="DW66" s="868"/>
      <c r="DX66" s="868"/>
      <c r="DY66" s="868"/>
      <c r="DZ66" s="869"/>
      <c r="EA66" s="231"/>
    </row>
    <row r="67" spans="1:131" ht="26.25" customHeight="1" thickBot="1">
      <c r="A67" s="756"/>
      <c r="B67" s="757"/>
      <c r="C67" s="757"/>
      <c r="D67" s="757"/>
      <c r="E67" s="757"/>
      <c r="F67" s="757"/>
      <c r="G67" s="757"/>
      <c r="H67" s="757"/>
      <c r="I67" s="757"/>
      <c r="J67" s="757"/>
      <c r="K67" s="757"/>
      <c r="L67" s="757"/>
      <c r="M67" s="757"/>
      <c r="N67" s="757"/>
      <c r="O67" s="757"/>
      <c r="P67" s="758"/>
      <c r="Q67" s="733"/>
      <c r="R67" s="734"/>
      <c r="S67" s="734"/>
      <c r="T67" s="734"/>
      <c r="U67" s="735"/>
      <c r="V67" s="733"/>
      <c r="W67" s="734"/>
      <c r="X67" s="734"/>
      <c r="Y67" s="734"/>
      <c r="Z67" s="735"/>
      <c r="AA67" s="733"/>
      <c r="AB67" s="734"/>
      <c r="AC67" s="734"/>
      <c r="AD67" s="734"/>
      <c r="AE67" s="735"/>
      <c r="AF67" s="864"/>
      <c r="AG67" s="826"/>
      <c r="AH67" s="826"/>
      <c r="AI67" s="826"/>
      <c r="AJ67" s="865"/>
      <c r="AK67" s="866"/>
      <c r="AL67" s="757"/>
      <c r="AM67" s="757"/>
      <c r="AN67" s="757"/>
      <c r="AO67" s="758"/>
      <c r="AP67" s="733"/>
      <c r="AQ67" s="734"/>
      <c r="AR67" s="734"/>
      <c r="AS67" s="734"/>
      <c r="AT67" s="735"/>
      <c r="AU67" s="733"/>
      <c r="AV67" s="734"/>
      <c r="AW67" s="734"/>
      <c r="AX67" s="734"/>
      <c r="AY67" s="735"/>
      <c r="AZ67" s="733"/>
      <c r="BA67" s="734"/>
      <c r="BB67" s="734"/>
      <c r="BC67" s="734"/>
      <c r="BD67" s="743"/>
      <c r="BE67" s="243"/>
      <c r="BF67" s="243"/>
      <c r="BG67" s="243"/>
      <c r="BH67" s="243"/>
      <c r="BI67" s="243"/>
      <c r="BJ67" s="243"/>
      <c r="BK67" s="243"/>
      <c r="BL67" s="243"/>
      <c r="BM67" s="243"/>
      <c r="BN67" s="243"/>
      <c r="BO67" s="243"/>
      <c r="BP67" s="243"/>
      <c r="BQ67" s="240">
        <v>61</v>
      </c>
      <c r="BR67" s="245"/>
      <c r="BS67" s="867"/>
      <c r="BT67" s="868"/>
      <c r="BU67" s="868"/>
      <c r="BV67" s="868"/>
      <c r="BW67" s="868"/>
      <c r="BX67" s="868"/>
      <c r="BY67" s="868"/>
      <c r="BZ67" s="868"/>
      <c r="CA67" s="868"/>
      <c r="CB67" s="868"/>
      <c r="CC67" s="868"/>
      <c r="CD67" s="868"/>
      <c r="CE67" s="868"/>
      <c r="CF67" s="868"/>
      <c r="CG67" s="873"/>
      <c r="CH67" s="870"/>
      <c r="CI67" s="871"/>
      <c r="CJ67" s="871"/>
      <c r="CK67" s="871"/>
      <c r="CL67" s="872"/>
      <c r="CM67" s="870"/>
      <c r="CN67" s="871"/>
      <c r="CO67" s="871"/>
      <c r="CP67" s="871"/>
      <c r="CQ67" s="872"/>
      <c r="CR67" s="870"/>
      <c r="CS67" s="871"/>
      <c r="CT67" s="871"/>
      <c r="CU67" s="871"/>
      <c r="CV67" s="872"/>
      <c r="CW67" s="870"/>
      <c r="CX67" s="871"/>
      <c r="CY67" s="871"/>
      <c r="CZ67" s="871"/>
      <c r="DA67" s="872"/>
      <c r="DB67" s="870"/>
      <c r="DC67" s="871"/>
      <c r="DD67" s="871"/>
      <c r="DE67" s="871"/>
      <c r="DF67" s="872"/>
      <c r="DG67" s="870"/>
      <c r="DH67" s="871"/>
      <c r="DI67" s="871"/>
      <c r="DJ67" s="871"/>
      <c r="DK67" s="872"/>
      <c r="DL67" s="870"/>
      <c r="DM67" s="871"/>
      <c r="DN67" s="871"/>
      <c r="DO67" s="871"/>
      <c r="DP67" s="872"/>
      <c r="DQ67" s="870"/>
      <c r="DR67" s="871"/>
      <c r="DS67" s="871"/>
      <c r="DT67" s="871"/>
      <c r="DU67" s="872"/>
      <c r="DV67" s="867"/>
      <c r="DW67" s="868"/>
      <c r="DX67" s="868"/>
      <c r="DY67" s="868"/>
      <c r="DZ67" s="869"/>
      <c r="EA67" s="231"/>
    </row>
    <row r="68" spans="1:131" ht="26.25" customHeight="1" thickTop="1">
      <c r="A68" s="238">
        <v>1</v>
      </c>
      <c r="B68" s="877" t="s">
        <v>594</v>
      </c>
      <c r="C68" s="878"/>
      <c r="D68" s="878"/>
      <c r="E68" s="878"/>
      <c r="F68" s="878"/>
      <c r="G68" s="878"/>
      <c r="H68" s="878"/>
      <c r="I68" s="878"/>
      <c r="J68" s="878"/>
      <c r="K68" s="878"/>
      <c r="L68" s="878"/>
      <c r="M68" s="878"/>
      <c r="N68" s="878"/>
      <c r="O68" s="878"/>
      <c r="P68" s="879"/>
      <c r="Q68" s="880">
        <v>133</v>
      </c>
      <c r="R68" s="874"/>
      <c r="S68" s="874"/>
      <c r="T68" s="874"/>
      <c r="U68" s="874"/>
      <c r="V68" s="874">
        <v>121</v>
      </c>
      <c r="W68" s="874"/>
      <c r="X68" s="874"/>
      <c r="Y68" s="874"/>
      <c r="Z68" s="874"/>
      <c r="AA68" s="874">
        <v>12</v>
      </c>
      <c r="AB68" s="874"/>
      <c r="AC68" s="874"/>
      <c r="AD68" s="874"/>
      <c r="AE68" s="874"/>
      <c r="AF68" s="874">
        <v>12</v>
      </c>
      <c r="AG68" s="874"/>
      <c r="AH68" s="874"/>
      <c r="AI68" s="874"/>
      <c r="AJ68" s="874"/>
      <c r="AK68" s="874" t="s">
        <v>592</v>
      </c>
      <c r="AL68" s="874"/>
      <c r="AM68" s="874"/>
      <c r="AN68" s="874"/>
      <c r="AO68" s="874"/>
      <c r="AP68" s="874" t="s">
        <v>592</v>
      </c>
      <c r="AQ68" s="874"/>
      <c r="AR68" s="874"/>
      <c r="AS68" s="874"/>
      <c r="AT68" s="874"/>
      <c r="AU68" s="874" t="s">
        <v>592</v>
      </c>
      <c r="AV68" s="874"/>
      <c r="AW68" s="874"/>
      <c r="AX68" s="874"/>
      <c r="AY68" s="874"/>
      <c r="AZ68" s="875"/>
      <c r="BA68" s="875"/>
      <c r="BB68" s="875"/>
      <c r="BC68" s="875"/>
      <c r="BD68" s="876"/>
      <c r="BE68" s="243"/>
      <c r="BF68" s="243"/>
      <c r="BG68" s="243"/>
      <c r="BH68" s="243"/>
      <c r="BI68" s="243"/>
      <c r="BJ68" s="243"/>
      <c r="BK68" s="243"/>
      <c r="BL68" s="243"/>
      <c r="BM68" s="243"/>
      <c r="BN68" s="243"/>
      <c r="BO68" s="243"/>
      <c r="BP68" s="243"/>
      <c r="BQ68" s="240">
        <v>62</v>
      </c>
      <c r="BR68" s="245"/>
      <c r="BS68" s="867"/>
      <c r="BT68" s="868"/>
      <c r="BU68" s="868"/>
      <c r="BV68" s="868"/>
      <c r="BW68" s="868"/>
      <c r="BX68" s="868"/>
      <c r="BY68" s="868"/>
      <c r="BZ68" s="868"/>
      <c r="CA68" s="868"/>
      <c r="CB68" s="868"/>
      <c r="CC68" s="868"/>
      <c r="CD68" s="868"/>
      <c r="CE68" s="868"/>
      <c r="CF68" s="868"/>
      <c r="CG68" s="873"/>
      <c r="CH68" s="870"/>
      <c r="CI68" s="871"/>
      <c r="CJ68" s="871"/>
      <c r="CK68" s="871"/>
      <c r="CL68" s="872"/>
      <c r="CM68" s="870"/>
      <c r="CN68" s="871"/>
      <c r="CO68" s="871"/>
      <c r="CP68" s="871"/>
      <c r="CQ68" s="872"/>
      <c r="CR68" s="870"/>
      <c r="CS68" s="871"/>
      <c r="CT68" s="871"/>
      <c r="CU68" s="871"/>
      <c r="CV68" s="872"/>
      <c r="CW68" s="870"/>
      <c r="CX68" s="871"/>
      <c r="CY68" s="871"/>
      <c r="CZ68" s="871"/>
      <c r="DA68" s="872"/>
      <c r="DB68" s="870"/>
      <c r="DC68" s="871"/>
      <c r="DD68" s="871"/>
      <c r="DE68" s="871"/>
      <c r="DF68" s="872"/>
      <c r="DG68" s="870"/>
      <c r="DH68" s="871"/>
      <c r="DI68" s="871"/>
      <c r="DJ68" s="871"/>
      <c r="DK68" s="872"/>
      <c r="DL68" s="870"/>
      <c r="DM68" s="871"/>
      <c r="DN68" s="871"/>
      <c r="DO68" s="871"/>
      <c r="DP68" s="872"/>
      <c r="DQ68" s="870"/>
      <c r="DR68" s="871"/>
      <c r="DS68" s="871"/>
      <c r="DT68" s="871"/>
      <c r="DU68" s="872"/>
      <c r="DV68" s="867"/>
      <c r="DW68" s="868"/>
      <c r="DX68" s="868"/>
      <c r="DY68" s="868"/>
      <c r="DZ68" s="869"/>
      <c r="EA68" s="231"/>
    </row>
    <row r="69" spans="1:131" ht="26.25" customHeight="1">
      <c r="A69" s="240">
        <v>2</v>
      </c>
      <c r="B69" s="881" t="s">
        <v>595</v>
      </c>
      <c r="C69" s="882"/>
      <c r="D69" s="882"/>
      <c r="E69" s="882"/>
      <c r="F69" s="882"/>
      <c r="G69" s="882"/>
      <c r="H69" s="882"/>
      <c r="I69" s="882"/>
      <c r="J69" s="882"/>
      <c r="K69" s="882"/>
      <c r="L69" s="882"/>
      <c r="M69" s="882"/>
      <c r="N69" s="882"/>
      <c r="O69" s="882"/>
      <c r="P69" s="883"/>
      <c r="Q69" s="884">
        <v>469</v>
      </c>
      <c r="R69" s="841"/>
      <c r="S69" s="841"/>
      <c r="T69" s="841"/>
      <c r="U69" s="841"/>
      <c r="V69" s="841">
        <v>388</v>
      </c>
      <c r="W69" s="841"/>
      <c r="X69" s="841"/>
      <c r="Y69" s="841"/>
      <c r="Z69" s="841"/>
      <c r="AA69" s="841">
        <v>81</v>
      </c>
      <c r="AB69" s="841"/>
      <c r="AC69" s="841"/>
      <c r="AD69" s="841"/>
      <c r="AE69" s="841"/>
      <c r="AF69" s="841">
        <v>81</v>
      </c>
      <c r="AG69" s="841"/>
      <c r="AH69" s="841"/>
      <c r="AI69" s="841"/>
      <c r="AJ69" s="841"/>
      <c r="AK69" s="841" t="s">
        <v>592</v>
      </c>
      <c r="AL69" s="841"/>
      <c r="AM69" s="841"/>
      <c r="AN69" s="841"/>
      <c r="AO69" s="841"/>
      <c r="AP69" s="841" t="s">
        <v>592</v>
      </c>
      <c r="AQ69" s="841"/>
      <c r="AR69" s="841"/>
      <c r="AS69" s="841"/>
      <c r="AT69" s="841"/>
      <c r="AU69" s="841" t="s">
        <v>592</v>
      </c>
      <c r="AV69" s="841"/>
      <c r="AW69" s="841"/>
      <c r="AX69" s="841"/>
      <c r="AY69" s="841"/>
      <c r="AZ69" s="838"/>
      <c r="BA69" s="838"/>
      <c r="BB69" s="838"/>
      <c r="BC69" s="838"/>
      <c r="BD69" s="839"/>
      <c r="BE69" s="243"/>
      <c r="BF69" s="243"/>
      <c r="BG69" s="243"/>
      <c r="BH69" s="243"/>
      <c r="BI69" s="243"/>
      <c r="BJ69" s="243"/>
      <c r="BK69" s="243"/>
      <c r="BL69" s="243"/>
      <c r="BM69" s="243"/>
      <c r="BN69" s="243"/>
      <c r="BO69" s="243"/>
      <c r="BP69" s="243"/>
      <c r="BQ69" s="240">
        <v>63</v>
      </c>
      <c r="BR69" s="245"/>
      <c r="BS69" s="867"/>
      <c r="BT69" s="868"/>
      <c r="BU69" s="868"/>
      <c r="BV69" s="868"/>
      <c r="BW69" s="868"/>
      <c r="BX69" s="868"/>
      <c r="BY69" s="868"/>
      <c r="BZ69" s="868"/>
      <c r="CA69" s="868"/>
      <c r="CB69" s="868"/>
      <c r="CC69" s="868"/>
      <c r="CD69" s="868"/>
      <c r="CE69" s="868"/>
      <c r="CF69" s="868"/>
      <c r="CG69" s="873"/>
      <c r="CH69" s="870"/>
      <c r="CI69" s="871"/>
      <c r="CJ69" s="871"/>
      <c r="CK69" s="871"/>
      <c r="CL69" s="872"/>
      <c r="CM69" s="870"/>
      <c r="CN69" s="871"/>
      <c r="CO69" s="871"/>
      <c r="CP69" s="871"/>
      <c r="CQ69" s="872"/>
      <c r="CR69" s="870"/>
      <c r="CS69" s="871"/>
      <c r="CT69" s="871"/>
      <c r="CU69" s="871"/>
      <c r="CV69" s="872"/>
      <c r="CW69" s="870"/>
      <c r="CX69" s="871"/>
      <c r="CY69" s="871"/>
      <c r="CZ69" s="871"/>
      <c r="DA69" s="872"/>
      <c r="DB69" s="870"/>
      <c r="DC69" s="871"/>
      <c r="DD69" s="871"/>
      <c r="DE69" s="871"/>
      <c r="DF69" s="872"/>
      <c r="DG69" s="870"/>
      <c r="DH69" s="871"/>
      <c r="DI69" s="871"/>
      <c r="DJ69" s="871"/>
      <c r="DK69" s="872"/>
      <c r="DL69" s="870"/>
      <c r="DM69" s="871"/>
      <c r="DN69" s="871"/>
      <c r="DO69" s="871"/>
      <c r="DP69" s="872"/>
      <c r="DQ69" s="870"/>
      <c r="DR69" s="871"/>
      <c r="DS69" s="871"/>
      <c r="DT69" s="871"/>
      <c r="DU69" s="872"/>
      <c r="DV69" s="867"/>
      <c r="DW69" s="868"/>
      <c r="DX69" s="868"/>
      <c r="DY69" s="868"/>
      <c r="DZ69" s="869"/>
      <c r="EA69" s="231"/>
    </row>
    <row r="70" spans="1:131" ht="26.25" customHeight="1">
      <c r="A70" s="240">
        <v>3</v>
      </c>
      <c r="B70" s="881" t="s">
        <v>596</v>
      </c>
      <c r="C70" s="882"/>
      <c r="D70" s="882"/>
      <c r="E70" s="882"/>
      <c r="F70" s="882"/>
      <c r="G70" s="882"/>
      <c r="H70" s="882"/>
      <c r="I70" s="882"/>
      <c r="J70" s="882"/>
      <c r="K70" s="882"/>
      <c r="L70" s="882"/>
      <c r="M70" s="882"/>
      <c r="N70" s="882"/>
      <c r="O70" s="882"/>
      <c r="P70" s="883"/>
      <c r="Q70" s="884">
        <v>5</v>
      </c>
      <c r="R70" s="841"/>
      <c r="S70" s="841"/>
      <c r="T70" s="841"/>
      <c r="U70" s="841"/>
      <c r="V70" s="841">
        <v>5</v>
      </c>
      <c r="W70" s="841"/>
      <c r="X70" s="841"/>
      <c r="Y70" s="841"/>
      <c r="Z70" s="841"/>
      <c r="AA70" s="841" t="s">
        <v>592</v>
      </c>
      <c r="AB70" s="841"/>
      <c r="AC70" s="841"/>
      <c r="AD70" s="841"/>
      <c r="AE70" s="841"/>
      <c r="AF70" s="841" t="s">
        <v>592</v>
      </c>
      <c r="AG70" s="841"/>
      <c r="AH70" s="841"/>
      <c r="AI70" s="841"/>
      <c r="AJ70" s="841"/>
      <c r="AK70" s="841" t="s">
        <v>592</v>
      </c>
      <c r="AL70" s="841"/>
      <c r="AM70" s="841"/>
      <c r="AN70" s="841"/>
      <c r="AO70" s="841"/>
      <c r="AP70" s="841" t="s">
        <v>592</v>
      </c>
      <c r="AQ70" s="841"/>
      <c r="AR70" s="841"/>
      <c r="AS70" s="841"/>
      <c r="AT70" s="841"/>
      <c r="AU70" s="841" t="s">
        <v>592</v>
      </c>
      <c r="AV70" s="841"/>
      <c r="AW70" s="841"/>
      <c r="AX70" s="841"/>
      <c r="AY70" s="841"/>
      <c r="AZ70" s="838"/>
      <c r="BA70" s="838"/>
      <c r="BB70" s="838"/>
      <c r="BC70" s="838"/>
      <c r="BD70" s="839"/>
      <c r="BE70" s="243"/>
      <c r="BF70" s="243"/>
      <c r="BG70" s="243"/>
      <c r="BH70" s="243"/>
      <c r="BI70" s="243"/>
      <c r="BJ70" s="243"/>
      <c r="BK70" s="243"/>
      <c r="BL70" s="243"/>
      <c r="BM70" s="243"/>
      <c r="BN70" s="243"/>
      <c r="BO70" s="243"/>
      <c r="BP70" s="243"/>
      <c r="BQ70" s="240">
        <v>64</v>
      </c>
      <c r="BR70" s="245"/>
      <c r="BS70" s="867"/>
      <c r="BT70" s="868"/>
      <c r="BU70" s="868"/>
      <c r="BV70" s="868"/>
      <c r="BW70" s="868"/>
      <c r="BX70" s="868"/>
      <c r="BY70" s="868"/>
      <c r="BZ70" s="868"/>
      <c r="CA70" s="868"/>
      <c r="CB70" s="868"/>
      <c r="CC70" s="868"/>
      <c r="CD70" s="868"/>
      <c r="CE70" s="868"/>
      <c r="CF70" s="868"/>
      <c r="CG70" s="873"/>
      <c r="CH70" s="870"/>
      <c r="CI70" s="871"/>
      <c r="CJ70" s="871"/>
      <c r="CK70" s="871"/>
      <c r="CL70" s="872"/>
      <c r="CM70" s="870"/>
      <c r="CN70" s="871"/>
      <c r="CO70" s="871"/>
      <c r="CP70" s="871"/>
      <c r="CQ70" s="872"/>
      <c r="CR70" s="870"/>
      <c r="CS70" s="871"/>
      <c r="CT70" s="871"/>
      <c r="CU70" s="871"/>
      <c r="CV70" s="872"/>
      <c r="CW70" s="870"/>
      <c r="CX70" s="871"/>
      <c r="CY70" s="871"/>
      <c r="CZ70" s="871"/>
      <c r="DA70" s="872"/>
      <c r="DB70" s="870"/>
      <c r="DC70" s="871"/>
      <c r="DD70" s="871"/>
      <c r="DE70" s="871"/>
      <c r="DF70" s="872"/>
      <c r="DG70" s="870"/>
      <c r="DH70" s="871"/>
      <c r="DI70" s="871"/>
      <c r="DJ70" s="871"/>
      <c r="DK70" s="872"/>
      <c r="DL70" s="870"/>
      <c r="DM70" s="871"/>
      <c r="DN70" s="871"/>
      <c r="DO70" s="871"/>
      <c r="DP70" s="872"/>
      <c r="DQ70" s="870"/>
      <c r="DR70" s="871"/>
      <c r="DS70" s="871"/>
      <c r="DT70" s="871"/>
      <c r="DU70" s="872"/>
      <c r="DV70" s="867"/>
      <c r="DW70" s="868"/>
      <c r="DX70" s="868"/>
      <c r="DY70" s="868"/>
      <c r="DZ70" s="869"/>
      <c r="EA70" s="231"/>
    </row>
    <row r="71" spans="1:131" ht="26.25" customHeight="1">
      <c r="A71" s="240">
        <v>4</v>
      </c>
      <c r="B71" s="881" t="s">
        <v>597</v>
      </c>
      <c r="C71" s="882"/>
      <c r="D71" s="882"/>
      <c r="E71" s="882"/>
      <c r="F71" s="882"/>
      <c r="G71" s="882"/>
      <c r="H71" s="882"/>
      <c r="I71" s="882"/>
      <c r="J71" s="882"/>
      <c r="K71" s="882"/>
      <c r="L71" s="882"/>
      <c r="M71" s="882"/>
      <c r="N71" s="882"/>
      <c r="O71" s="882"/>
      <c r="P71" s="883"/>
      <c r="Q71" s="884">
        <v>768</v>
      </c>
      <c r="R71" s="841"/>
      <c r="S71" s="841"/>
      <c r="T71" s="841"/>
      <c r="U71" s="841"/>
      <c r="V71" s="841">
        <v>712</v>
      </c>
      <c r="W71" s="841"/>
      <c r="X71" s="841"/>
      <c r="Y71" s="841"/>
      <c r="Z71" s="841"/>
      <c r="AA71" s="841">
        <v>56</v>
      </c>
      <c r="AB71" s="841"/>
      <c r="AC71" s="841"/>
      <c r="AD71" s="841"/>
      <c r="AE71" s="841"/>
      <c r="AF71" s="841">
        <v>56</v>
      </c>
      <c r="AG71" s="841"/>
      <c r="AH71" s="841"/>
      <c r="AI71" s="841"/>
      <c r="AJ71" s="841"/>
      <c r="AK71" s="841" t="s">
        <v>592</v>
      </c>
      <c r="AL71" s="841"/>
      <c r="AM71" s="841"/>
      <c r="AN71" s="841"/>
      <c r="AO71" s="841"/>
      <c r="AP71" s="841" t="s">
        <v>592</v>
      </c>
      <c r="AQ71" s="841"/>
      <c r="AR71" s="841"/>
      <c r="AS71" s="841"/>
      <c r="AT71" s="841"/>
      <c r="AU71" s="841" t="s">
        <v>592</v>
      </c>
      <c r="AV71" s="841"/>
      <c r="AW71" s="841"/>
      <c r="AX71" s="841"/>
      <c r="AY71" s="841"/>
      <c r="AZ71" s="838"/>
      <c r="BA71" s="838"/>
      <c r="BB71" s="838"/>
      <c r="BC71" s="838"/>
      <c r="BD71" s="839"/>
      <c r="BE71" s="243"/>
      <c r="BF71" s="243"/>
      <c r="BG71" s="243"/>
      <c r="BH71" s="243"/>
      <c r="BI71" s="243"/>
      <c r="BJ71" s="243"/>
      <c r="BK71" s="243"/>
      <c r="BL71" s="243"/>
      <c r="BM71" s="243"/>
      <c r="BN71" s="243"/>
      <c r="BO71" s="243"/>
      <c r="BP71" s="243"/>
      <c r="BQ71" s="240">
        <v>65</v>
      </c>
      <c r="BR71" s="245"/>
      <c r="BS71" s="867"/>
      <c r="BT71" s="868"/>
      <c r="BU71" s="868"/>
      <c r="BV71" s="868"/>
      <c r="BW71" s="868"/>
      <c r="BX71" s="868"/>
      <c r="BY71" s="868"/>
      <c r="BZ71" s="868"/>
      <c r="CA71" s="868"/>
      <c r="CB71" s="868"/>
      <c r="CC71" s="868"/>
      <c r="CD71" s="868"/>
      <c r="CE71" s="868"/>
      <c r="CF71" s="868"/>
      <c r="CG71" s="873"/>
      <c r="CH71" s="870"/>
      <c r="CI71" s="871"/>
      <c r="CJ71" s="871"/>
      <c r="CK71" s="871"/>
      <c r="CL71" s="872"/>
      <c r="CM71" s="870"/>
      <c r="CN71" s="871"/>
      <c r="CO71" s="871"/>
      <c r="CP71" s="871"/>
      <c r="CQ71" s="872"/>
      <c r="CR71" s="870"/>
      <c r="CS71" s="871"/>
      <c r="CT71" s="871"/>
      <c r="CU71" s="871"/>
      <c r="CV71" s="872"/>
      <c r="CW71" s="870"/>
      <c r="CX71" s="871"/>
      <c r="CY71" s="871"/>
      <c r="CZ71" s="871"/>
      <c r="DA71" s="872"/>
      <c r="DB71" s="870"/>
      <c r="DC71" s="871"/>
      <c r="DD71" s="871"/>
      <c r="DE71" s="871"/>
      <c r="DF71" s="872"/>
      <c r="DG71" s="870"/>
      <c r="DH71" s="871"/>
      <c r="DI71" s="871"/>
      <c r="DJ71" s="871"/>
      <c r="DK71" s="872"/>
      <c r="DL71" s="870"/>
      <c r="DM71" s="871"/>
      <c r="DN71" s="871"/>
      <c r="DO71" s="871"/>
      <c r="DP71" s="872"/>
      <c r="DQ71" s="870"/>
      <c r="DR71" s="871"/>
      <c r="DS71" s="871"/>
      <c r="DT71" s="871"/>
      <c r="DU71" s="872"/>
      <c r="DV71" s="867"/>
      <c r="DW71" s="868"/>
      <c r="DX71" s="868"/>
      <c r="DY71" s="868"/>
      <c r="DZ71" s="869"/>
      <c r="EA71" s="231"/>
    </row>
    <row r="72" spans="1:131" ht="26.25" customHeight="1">
      <c r="A72" s="240">
        <v>5</v>
      </c>
      <c r="B72" s="881" t="s">
        <v>598</v>
      </c>
      <c r="C72" s="882"/>
      <c r="D72" s="882"/>
      <c r="E72" s="882"/>
      <c r="F72" s="882"/>
      <c r="G72" s="882"/>
      <c r="H72" s="882"/>
      <c r="I72" s="882"/>
      <c r="J72" s="882"/>
      <c r="K72" s="882"/>
      <c r="L72" s="882"/>
      <c r="M72" s="882"/>
      <c r="N72" s="882"/>
      <c r="O72" s="882"/>
      <c r="P72" s="883"/>
      <c r="Q72" s="884">
        <v>214</v>
      </c>
      <c r="R72" s="841"/>
      <c r="S72" s="841"/>
      <c r="T72" s="841"/>
      <c r="U72" s="841"/>
      <c r="V72" s="841">
        <v>207</v>
      </c>
      <c r="W72" s="841"/>
      <c r="X72" s="841"/>
      <c r="Y72" s="841"/>
      <c r="Z72" s="841"/>
      <c r="AA72" s="841">
        <v>7</v>
      </c>
      <c r="AB72" s="841"/>
      <c r="AC72" s="841"/>
      <c r="AD72" s="841"/>
      <c r="AE72" s="841"/>
      <c r="AF72" s="841">
        <v>7</v>
      </c>
      <c r="AG72" s="841"/>
      <c r="AH72" s="841"/>
      <c r="AI72" s="841"/>
      <c r="AJ72" s="841"/>
      <c r="AK72" s="841" t="s">
        <v>592</v>
      </c>
      <c r="AL72" s="841"/>
      <c r="AM72" s="841"/>
      <c r="AN72" s="841"/>
      <c r="AO72" s="841"/>
      <c r="AP72" s="841">
        <v>742</v>
      </c>
      <c r="AQ72" s="841"/>
      <c r="AR72" s="841"/>
      <c r="AS72" s="841"/>
      <c r="AT72" s="841"/>
      <c r="AU72" s="841">
        <v>506</v>
      </c>
      <c r="AV72" s="841"/>
      <c r="AW72" s="841"/>
      <c r="AX72" s="841"/>
      <c r="AY72" s="841"/>
      <c r="AZ72" s="838"/>
      <c r="BA72" s="838"/>
      <c r="BB72" s="838"/>
      <c r="BC72" s="838"/>
      <c r="BD72" s="839"/>
      <c r="BE72" s="243"/>
      <c r="BF72" s="243"/>
      <c r="BG72" s="243"/>
      <c r="BH72" s="243"/>
      <c r="BI72" s="243"/>
      <c r="BJ72" s="243"/>
      <c r="BK72" s="243"/>
      <c r="BL72" s="243"/>
      <c r="BM72" s="243"/>
      <c r="BN72" s="243"/>
      <c r="BO72" s="243"/>
      <c r="BP72" s="243"/>
      <c r="BQ72" s="240">
        <v>66</v>
      </c>
      <c r="BR72" s="245"/>
      <c r="BS72" s="867"/>
      <c r="BT72" s="868"/>
      <c r="BU72" s="868"/>
      <c r="BV72" s="868"/>
      <c r="BW72" s="868"/>
      <c r="BX72" s="868"/>
      <c r="BY72" s="868"/>
      <c r="BZ72" s="868"/>
      <c r="CA72" s="868"/>
      <c r="CB72" s="868"/>
      <c r="CC72" s="868"/>
      <c r="CD72" s="868"/>
      <c r="CE72" s="868"/>
      <c r="CF72" s="868"/>
      <c r="CG72" s="873"/>
      <c r="CH72" s="870"/>
      <c r="CI72" s="871"/>
      <c r="CJ72" s="871"/>
      <c r="CK72" s="871"/>
      <c r="CL72" s="872"/>
      <c r="CM72" s="870"/>
      <c r="CN72" s="871"/>
      <c r="CO72" s="871"/>
      <c r="CP72" s="871"/>
      <c r="CQ72" s="872"/>
      <c r="CR72" s="870"/>
      <c r="CS72" s="871"/>
      <c r="CT72" s="871"/>
      <c r="CU72" s="871"/>
      <c r="CV72" s="872"/>
      <c r="CW72" s="870"/>
      <c r="CX72" s="871"/>
      <c r="CY72" s="871"/>
      <c r="CZ72" s="871"/>
      <c r="DA72" s="872"/>
      <c r="DB72" s="870"/>
      <c r="DC72" s="871"/>
      <c r="DD72" s="871"/>
      <c r="DE72" s="871"/>
      <c r="DF72" s="872"/>
      <c r="DG72" s="870"/>
      <c r="DH72" s="871"/>
      <c r="DI72" s="871"/>
      <c r="DJ72" s="871"/>
      <c r="DK72" s="872"/>
      <c r="DL72" s="870"/>
      <c r="DM72" s="871"/>
      <c r="DN72" s="871"/>
      <c r="DO72" s="871"/>
      <c r="DP72" s="872"/>
      <c r="DQ72" s="870"/>
      <c r="DR72" s="871"/>
      <c r="DS72" s="871"/>
      <c r="DT72" s="871"/>
      <c r="DU72" s="872"/>
      <c r="DV72" s="867"/>
      <c r="DW72" s="868"/>
      <c r="DX72" s="868"/>
      <c r="DY72" s="868"/>
      <c r="DZ72" s="869"/>
      <c r="EA72" s="231"/>
    </row>
    <row r="73" spans="1:131" ht="26.25" customHeight="1">
      <c r="A73" s="240">
        <v>6</v>
      </c>
      <c r="B73" s="881" t="s">
        <v>599</v>
      </c>
      <c r="C73" s="882"/>
      <c r="D73" s="882"/>
      <c r="E73" s="882"/>
      <c r="F73" s="882"/>
      <c r="G73" s="882"/>
      <c r="H73" s="882"/>
      <c r="I73" s="882"/>
      <c r="J73" s="882"/>
      <c r="K73" s="882"/>
      <c r="L73" s="882"/>
      <c r="M73" s="882"/>
      <c r="N73" s="882"/>
      <c r="O73" s="882"/>
      <c r="P73" s="883"/>
      <c r="Q73" s="884">
        <v>453</v>
      </c>
      <c r="R73" s="841"/>
      <c r="S73" s="841"/>
      <c r="T73" s="841"/>
      <c r="U73" s="841"/>
      <c r="V73" s="841">
        <v>437</v>
      </c>
      <c r="W73" s="841"/>
      <c r="X73" s="841"/>
      <c r="Y73" s="841"/>
      <c r="Z73" s="841"/>
      <c r="AA73" s="841">
        <v>16</v>
      </c>
      <c r="AB73" s="841"/>
      <c r="AC73" s="841"/>
      <c r="AD73" s="841"/>
      <c r="AE73" s="841"/>
      <c r="AF73" s="841">
        <v>16</v>
      </c>
      <c r="AG73" s="841"/>
      <c r="AH73" s="841"/>
      <c r="AI73" s="841"/>
      <c r="AJ73" s="841"/>
      <c r="AK73" s="841">
        <v>79</v>
      </c>
      <c r="AL73" s="841"/>
      <c r="AM73" s="841"/>
      <c r="AN73" s="841"/>
      <c r="AO73" s="841"/>
      <c r="AP73" s="841">
        <v>47</v>
      </c>
      <c r="AQ73" s="841"/>
      <c r="AR73" s="841"/>
      <c r="AS73" s="841"/>
      <c r="AT73" s="841"/>
      <c r="AU73" s="841">
        <v>10</v>
      </c>
      <c r="AV73" s="841"/>
      <c r="AW73" s="841"/>
      <c r="AX73" s="841"/>
      <c r="AY73" s="841"/>
      <c r="AZ73" s="838"/>
      <c r="BA73" s="838"/>
      <c r="BB73" s="838"/>
      <c r="BC73" s="838"/>
      <c r="BD73" s="839"/>
      <c r="BE73" s="243"/>
      <c r="BF73" s="243"/>
      <c r="BG73" s="243"/>
      <c r="BH73" s="243"/>
      <c r="BI73" s="243"/>
      <c r="BJ73" s="243"/>
      <c r="BK73" s="243"/>
      <c r="BL73" s="243"/>
      <c r="BM73" s="243"/>
      <c r="BN73" s="243"/>
      <c r="BO73" s="243"/>
      <c r="BP73" s="243"/>
      <c r="BQ73" s="240">
        <v>67</v>
      </c>
      <c r="BR73" s="245"/>
      <c r="BS73" s="867"/>
      <c r="BT73" s="868"/>
      <c r="BU73" s="868"/>
      <c r="BV73" s="868"/>
      <c r="BW73" s="868"/>
      <c r="BX73" s="868"/>
      <c r="BY73" s="868"/>
      <c r="BZ73" s="868"/>
      <c r="CA73" s="868"/>
      <c r="CB73" s="868"/>
      <c r="CC73" s="868"/>
      <c r="CD73" s="868"/>
      <c r="CE73" s="868"/>
      <c r="CF73" s="868"/>
      <c r="CG73" s="873"/>
      <c r="CH73" s="870"/>
      <c r="CI73" s="871"/>
      <c r="CJ73" s="871"/>
      <c r="CK73" s="871"/>
      <c r="CL73" s="872"/>
      <c r="CM73" s="870"/>
      <c r="CN73" s="871"/>
      <c r="CO73" s="871"/>
      <c r="CP73" s="871"/>
      <c r="CQ73" s="872"/>
      <c r="CR73" s="870"/>
      <c r="CS73" s="871"/>
      <c r="CT73" s="871"/>
      <c r="CU73" s="871"/>
      <c r="CV73" s="872"/>
      <c r="CW73" s="870"/>
      <c r="CX73" s="871"/>
      <c r="CY73" s="871"/>
      <c r="CZ73" s="871"/>
      <c r="DA73" s="872"/>
      <c r="DB73" s="870"/>
      <c r="DC73" s="871"/>
      <c r="DD73" s="871"/>
      <c r="DE73" s="871"/>
      <c r="DF73" s="872"/>
      <c r="DG73" s="870"/>
      <c r="DH73" s="871"/>
      <c r="DI73" s="871"/>
      <c r="DJ73" s="871"/>
      <c r="DK73" s="872"/>
      <c r="DL73" s="870"/>
      <c r="DM73" s="871"/>
      <c r="DN73" s="871"/>
      <c r="DO73" s="871"/>
      <c r="DP73" s="872"/>
      <c r="DQ73" s="870"/>
      <c r="DR73" s="871"/>
      <c r="DS73" s="871"/>
      <c r="DT73" s="871"/>
      <c r="DU73" s="872"/>
      <c r="DV73" s="867"/>
      <c r="DW73" s="868"/>
      <c r="DX73" s="868"/>
      <c r="DY73" s="868"/>
      <c r="DZ73" s="869"/>
      <c r="EA73" s="231"/>
    </row>
    <row r="74" spans="1:131" ht="26.25" customHeight="1">
      <c r="A74" s="240">
        <v>7</v>
      </c>
      <c r="B74" s="881" t="s">
        <v>600</v>
      </c>
      <c r="C74" s="882"/>
      <c r="D74" s="882"/>
      <c r="E74" s="882"/>
      <c r="F74" s="882"/>
      <c r="G74" s="882"/>
      <c r="H74" s="882"/>
      <c r="I74" s="882"/>
      <c r="J74" s="882"/>
      <c r="K74" s="882"/>
      <c r="L74" s="882"/>
      <c r="M74" s="882"/>
      <c r="N74" s="882"/>
      <c r="O74" s="882"/>
      <c r="P74" s="883"/>
      <c r="Q74" s="884">
        <v>1482</v>
      </c>
      <c r="R74" s="841"/>
      <c r="S74" s="841"/>
      <c r="T74" s="841"/>
      <c r="U74" s="841"/>
      <c r="V74" s="841">
        <v>1463</v>
      </c>
      <c r="W74" s="841"/>
      <c r="X74" s="841"/>
      <c r="Y74" s="841"/>
      <c r="Z74" s="841"/>
      <c r="AA74" s="841">
        <v>19</v>
      </c>
      <c r="AB74" s="841"/>
      <c r="AC74" s="841"/>
      <c r="AD74" s="841"/>
      <c r="AE74" s="841"/>
      <c r="AF74" s="841">
        <v>19</v>
      </c>
      <c r="AG74" s="841"/>
      <c r="AH74" s="841"/>
      <c r="AI74" s="841"/>
      <c r="AJ74" s="841"/>
      <c r="AK74" s="841" t="s">
        <v>592</v>
      </c>
      <c r="AL74" s="841"/>
      <c r="AM74" s="841"/>
      <c r="AN74" s="841"/>
      <c r="AO74" s="841"/>
      <c r="AP74" s="841" t="s">
        <v>592</v>
      </c>
      <c r="AQ74" s="841"/>
      <c r="AR74" s="841"/>
      <c r="AS74" s="841"/>
      <c r="AT74" s="841"/>
      <c r="AU74" s="841" t="s">
        <v>592</v>
      </c>
      <c r="AV74" s="841"/>
      <c r="AW74" s="841"/>
      <c r="AX74" s="841"/>
      <c r="AY74" s="841"/>
      <c r="AZ74" s="838"/>
      <c r="BA74" s="838"/>
      <c r="BB74" s="838"/>
      <c r="BC74" s="838"/>
      <c r="BD74" s="839"/>
      <c r="BE74" s="243"/>
      <c r="BF74" s="243"/>
      <c r="BG74" s="243"/>
      <c r="BH74" s="243"/>
      <c r="BI74" s="243"/>
      <c r="BJ74" s="243"/>
      <c r="BK74" s="243"/>
      <c r="BL74" s="243"/>
      <c r="BM74" s="243"/>
      <c r="BN74" s="243"/>
      <c r="BO74" s="243"/>
      <c r="BP74" s="243"/>
      <c r="BQ74" s="240">
        <v>68</v>
      </c>
      <c r="BR74" s="245"/>
      <c r="BS74" s="867"/>
      <c r="BT74" s="868"/>
      <c r="BU74" s="868"/>
      <c r="BV74" s="868"/>
      <c r="BW74" s="868"/>
      <c r="BX74" s="868"/>
      <c r="BY74" s="868"/>
      <c r="BZ74" s="868"/>
      <c r="CA74" s="868"/>
      <c r="CB74" s="868"/>
      <c r="CC74" s="868"/>
      <c r="CD74" s="868"/>
      <c r="CE74" s="868"/>
      <c r="CF74" s="868"/>
      <c r="CG74" s="873"/>
      <c r="CH74" s="870"/>
      <c r="CI74" s="871"/>
      <c r="CJ74" s="871"/>
      <c r="CK74" s="871"/>
      <c r="CL74" s="872"/>
      <c r="CM74" s="870"/>
      <c r="CN74" s="871"/>
      <c r="CO74" s="871"/>
      <c r="CP74" s="871"/>
      <c r="CQ74" s="872"/>
      <c r="CR74" s="870"/>
      <c r="CS74" s="871"/>
      <c r="CT74" s="871"/>
      <c r="CU74" s="871"/>
      <c r="CV74" s="872"/>
      <c r="CW74" s="870"/>
      <c r="CX74" s="871"/>
      <c r="CY74" s="871"/>
      <c r="CZ74" s="871"/>
      <c r="DA74" s="872"/>
      <c r="DB74" s="870"/>
      <c r="DC74" s="871"/>
      <c r="DD74" s="871"/>
      <c r="DE74" s="871"/>
      <c r="DF74" s="872"/>
      <c r="DG74" s="870"/>
      <c r="DH74" s="871"/>
      <c r="DI74" s="871"/>
      <c r="DJ74" s="871"/>
      <c r="DK74" s="872"/>
      <c r="DL74" s="870"/>
      <c r="DM74" s="871"/>
      <c r="DN74" s="871"/>
      <c r="DO74" s="871"/>
      <c r="DP74" s="872"/>
      <c r="DQ74" s="870"/>
      <c r="DR74" s="871"/>
      <c r="DS74" s="871"/>
      <c r="DT74" s="871"/>
      <c r="DU74" s="872"/>
      <c r="DV74" s="867"/>
      <c r="DW74" s="868"/>
      <c r="DX74" s="868"/>
      <c r="DY74" s="868"/>
      <c r="DZ74" s="869"/>
      <c r="EA74" s="231"/>
    </row>
    <row r="75" spans="1:131" ht="26.25" customHeight="1">
      <c r="A75" s="240">
        <v>8</v>
      </c>
      <c r="B75" s="881" t="s">
        <v>601</v>
      </c>
      <c r="C75" s="882"/>
      <c r="D75" s="882"/>
      <c r="E75" s="882"/>
      <c r="F75" s="882"/>
      <c r="G75" s="882"/>
      <c r="H75" s="882"/>
      <c r="I75" s="882"/>
      <c r="J75" s="882"/>
      <c r="K75" s="882"/>
      <c r="L75" s="882"/>
      <c r="M75" s="882"/>
      <c r="N75" s="882"/>
      <c r="O75" s="882"/>
      <c r="P75" s="883"/>
      <c r="Q75" s="885">
        <v>320</v>
      </c>
      <c r="R75" s="886"/>
      <c r="S75" s="886"/>
      <c r="T75" s="886"/>
      <c r="U75" s="840"/>
      <c r="V75" s="887">
        <v>313</v>
      </c>
      <c r="W75" s="886"/>
      <c r="X75" s="886"/>
      <c r="Y75" s="886"/>
      <c r="Z75" s="840"/>
      <c r="AA75" s="887">
        <v>7</v>
      </c>
      <c r="AB75" s="886"/>
      <c r="AC75" s="886"/>
      <c r="AD75" s="886"/>
      <c r="AE75" s="840"/>
      <c r="AF75" s="887">
        <v>7</v>
      </c>
      <c r="AG75" s="886"/>
      <c r="AH75" s="886"/>
      <c r="AI75" s="886"/>
      <c r="AJ75" s="840"/>
      <c r="AK75" s="887">
        <v>4</v>
      </c>
      <c r="AL75" s="886"/>
      <c r="AM75" s="886"/>
      <c r="AN75" s="886"/>
      <c r="AO75" s="840"/>
      <c r="AP75" s="887" t="s">
        <v>592</v>
      </c>
      <c r="AQ75" s="886"/>
      <c r="AR75" s="886"/>
      <c r="AS75" s="886"/>
      <c r="AT75" s="840"/>
      <c r="AU75" s="887" t="s">
        <v>592</v>
      </c>
      <c r="AV75" s="886"/>
      <c r="AW75" s="886"/>
      <c r="AX75" s="886"/>
      <c r="AY75" s="840"/>
      <c r="AZ75" s="838"/>
      <c r="BA75" s="838"/>
      <c r="BB75" s="838"/>
      <c r="BC75" s="838"/>
      <c r="BD75" s="839"/>
      <c r="BE75" s="243"/>
      <c r="BF75" s="243"/>
      <c r="BG75" s="243"/>
      <c r="BH75" s="243"/>
      <c r="BI75" s="243"/>
      <c r="BJ75" s="243"/>
      <c r="BK75" s="243"/>
      <c r="BL75" s="243"/>
      <c r="BM75" s="243"/>
      <c r="BN75" s="243"/>
      <c r="BO75" s="243"/>
      <c r="BP75" s="243"/>
      <c r="BQ75" s="240">
        <v>69</v>
      </c>
      <c r="BR75" s="245"/>
      <c r="BS75" s="867"/>
      <c r="BT75" s="868"/>
      <c r="BU75" s="868"/>
      <c r="BV75" s="868"/>
      <c r="BW75" s="868"/>
      <c r="BX75" s="868"/>
      <c r="BY75" s="868"/>
      <c r="BZ75" s="868"/>
      <c r="CA75" s="868"/>
      <c r="CB75" s="868"/>
      <c r="CC75" s="868"/>
      <c r="CD75" s="868"/>
      <c r="CE75" s="868"/>
      <c r="CF75" s="868"/>
      <c r="CG75" s="873"/>
      <c r="CH75" s="870"/>
      <c r="CI75" s="871"/>
      <c r="CJ75" s="871"/>
      <c r="CK75" s="871"/>
      <c r="CL75" s="872"/>
      <c r="CM75" s="870"/>
      <c r="CN75" s="871"/>
      <c r="CO75" s="871"/>
      <c r="CP75" s="871"/>
      <c r="CQ75" s="872"/>
      <c r="CR75" s="870"/>
      <c r="CS75" s="871"/>
      <c r="CT75" s="871"/>
      <c r="CU75" s="871"/>
      <c r="CV75" s="872"/>
      <c r="CW75" s="870"/>
      <c r="CX75" s="871"/>
      <c r="CY75" s="871"/>
      <c r="CZ75" s="871"/>
      <c r="DA75" s="872"/>
      <c r="DB75" s="870"/>
      <c r="DC75" s="871"/>
      <c r="DD75" s="871"/>
      <c r="DE75" s="871"/>
      <c r="DF75" s="872"/>
      <c r="DG75" s="870"/>
      <c r="DH75" s="871"/>
      <c r="DI75" s="871"/>
      <c r="DJ75" s="871"/>
      <c r="DK75" s="872"/>
      <c r="DL75" s="870"/>
      <c r="DM75" s="871"/>
      <c r="DN75" s="871"/>
      <c r="DO75" s="871"/>
      <c r="DP75" s="872"/>
      <c r="DQ75" s="870"/>
      <c r="DR75" s="871"/>
      <c r="DS75" s="871"/>
      <c r="DT75" s="871"/>
      <c r="DU75" s="872"/>
      <c r="DV75" s="867"/>
      <c r="DW75" s="868"/>
      <c r="DX75" s="868"/>
      <c r="DY75" s="868"/>
      <c r="DZ75" s="869"/>
      <c r="EA75" s="231"/>
    </row>
    <row r="76" spans="1:131" ht="26.25" customHeight="1">
      <c r="A76" s="240">
        <v>9</v>
      </c>
      <c r="B76" s="881" t="s">
        <v>602</v>
      </c>
      <c r="C76" s="882"/>
      <c r="D76" s="882"/>
      <c r="E76" s="882"/>
      <c r="F76" s="882"/>
      <c r="G76" s="882"/>
      <c r="H76" s="882"/>
      <c r="I76" s="882"/>
      <c r="J76" s="882"/>
      <c r="K76" s="882"/>
      <c r="L76" s="882"/>
      <c r="M76" s="882"/>
      <c r="N76" s="882"/>
      <c r="O76" s="882"/>
      <c r="P76" s="883"/>
      <c r="Q76" s="885">
        <v>486</v>
      </c>
      <c r="R76" s="886"/>
      <c r="S76" s="886"/>
      <c r="T76" s="886"/>
      <c r="U76" s="840"/>
      <c r="V76" s="887">
        <v>483</v>
      </c>
      <c r="W76" s="886"/>
      <c r="X76" s="886"/>
      <c r="Y76" s="886"/>
      <c r="Z76" s="840"/>
      <c r="AA76" s="887">
        <v>4</v>
      </c>
      <c r="AB76" s="886"/>
      <c r="AC76" s="886"/>
      <c r="AD76" s="886"/>
      <c r="AE76" s="840"/>
      <c r="AF76" s="887">
        <v>4</v>
      </c>
      <c r="AG76" s="886"/>
      <c r="AH76" s="886"/>
      <c r="AI76" s="886"/>
      <c r="AJ76" s="840"/>
      <c r="AK76" s="887" t="s">
        <v>592</v>
      </c>
      <c r="AL76" s="886"/>
      <c r="AM76" s="886"/>
      <c r="AN76" s="886"/>
      <c r="AO76" s="840"/>
      <c r="AP76" s="887" t="s">
        <v>592</v>
      </c>
      <c r="AQ76" s="886"/>
      <c r="AR76" s="886"/>
      <c r="AS76" s="886"/>
      <c r="AT76" s="840"/>
      <c r="AU76" s="887" t="s">
        <v>592</v>
      </c>
      <c r="AV76" s="886"/>
      <c r="AW76" s="886"/>
      <c r="AX76" s="886"/>
      <c r="AY76" s="840"/>
      <c r="AZ76" s="838"/>
      <c r="BA76" s="838"/>
      <c r="BB76" s="838"/>
      <c r="BC76" s="838"/>
      <c r="BD76" s="839"/>
      <c r="BE76" s="243"/>
      <c r="BF76" s="243"/>
      <c r="BG76" s="243"/>
      <c r="BH76" s="243"/>
      <c r="BI76" s="243"/>
      <c r="BJ76" s="243"/>
      <c r="BK76" s="243"/>
      <c r="BL76" s="243"/>
      <c r="BM76" s="243"/>
      <c r="BN76" s="243"/>
      <c r="BO76" s="243"/>
      <c r="BP76" s="243"/>
      <c r="BQ76" s="240">
        <v>70</v>
      </c>
      <c r="BR76" s="245"/>
      <c r="BS76" s="867"/>
      <c r="BT76" s="868"/>
      <c r="BU76" s="868"/>
      <c r="BV76" s="868"/>
      <c r="BW76" s="868"/>
      <c r="BX76" s="868"/>
      <c r="BY76" s="868"/>
      <c r="BZ76" s="868"/>
      <c r="CA76" s="868"/>
      <c r="CB76" s="868"/>
      <c r="CC76" s="868"/>
      <c r="CD76" s="868"/>
      <c r="CE76" s="868"/>
      <c r="CF76" s="868"/>
      <c r="CG76" s="873"/>
      <c r="CH76" s="870"/>
      <c r="CI76" s="871"/>
      <c r="CJ76" s="871"/>
      <c r="CK76" s="871"/>
      <c r="CL76" s="872"/>
      <c r="CM76" s="870"/>
      <c r="CN76" s="871"/>
      <c r="CO76" s="871"/>
      <c r="CP76" s="871"/>
      <c r="CQ76" s="872"/>
      <c r="CR76" s="870"/>
      <c r="CS76" s="871"/>
      <c r="CT76" s="871"/>
      <c r="CU76" s="871"/>
      <c r="CV76" s="872"/>
      <c r="CW76" s="870"/>
      <c r="CX76" s="871"/>
      <c r="CY76" s="871"/>
      <c r="CZ76" s="871"/>
      <c r="DA76" s="872"/>
      <c r="DB76" s="870"/>
      <c r="DC76" s="871"/>
      <c r="DD76" s="871"/>
      <c r="DE76" s="871"/>
      <c r="DF76" s="872"/>
      <c r="DG76" s="870"/>
      <c r="DH76" s="871"/>
      <c r="DI76" s="871"/>
      <c r="DJ76" s="871"/>
      <c r="DK76" s="872"/>
      <c r="DL76" s="870"/>
      <c r="DM76" s="871"/>
      <c r="DN76" s="871"/>
      <c r="DO76" s="871"/>
      <c r="DP76" s="872"/>
      <c r="DQ76" s="870"/>
      <c r="DR76" s="871"/>
      <c r="DS76" s="871"/>
      <c r="DT76" s="871"/>
      <c r="DU76" s="872"/>
      <c r="DV76" s="867"/>
      <c r="DW76" s="868"/>
      <c r="DX76" s="868"/>
      <c r="DY76" s="868"/>
      <c r="DZ76" s="869"/>
      <c r="EA76" s="231"/>
    </row>
    <row r="77" spans="1:131" ht="26.25" customHeight="1">
      <c r="A77" s="240">
        <v>10</v>
      </c>
      <c r="B77" s="881" t="s">
        <v>603</v>
      </c>
      <c r="C77" s="882"/>
      <c r="D77" s="882"/>
      <c r="E77" s="882"/>
      <c r="F77" s="882"/>
      <c r="G77" s="882"/>
      <c r="H77" s="882"/>
      <c r="I77" s="882"/>
      <c r="J77" s="882"/>
      <c r="K77" s="882"/>
      <c r="L77" s="882"/>
      <c r="M77" s="882"/>
      <c r="N77" s="882"/>
      <c r="O77" s="882"/>
      <c r="P77" s="883"/>
      <c r="Q77" s="885">
        <v>440293</v>
      </c>
      <c r="R77" s="886"/>
      <c r="S77" s="886"/>
      <c r="T77" s="886"/>
      <c r="U77" s="840"/>
      <c r="V77" s="887">
        <v>419504</v>
      </c>
      <c r="W77" s="886"/>
      <c r="X77" s="886"/>
      <c r="Y77" s="886"/>
      <c r="Z77" s="840"/>
      <c r="AA77" s="887">
        <v>20789</v>
      </c>
      <c r="AB77" s="886"/>
      <c r="AC77" s="886"/>
      <c r="AD77" s="886"/>
      <c r="AE77" s="840"/>
      <c r="AF77" s="887">
        <v>20789</v>
      </c>
      <c r="AG77" s="886"/>
      <c r="AH77" s="886"/>
      <c r="AI77" s="886"/>
      <c r="AJ77" s="840"/>
      <c r="AK77" s="887">
        <v>358</v>
      </c>
      <c r="AL77" s="886"/>
      <c r="AM77" s="886"/>
      <c r="AN77" s="886"/>
      <c r="AO77" s="840"/>
      <c r="AP77" s="887" t="s">
        <v>592</v>
      </c>
      <c r="AQ77" s="886"/>
      <c r="AR77" s="886"/>
      <c r="AS77" s="886"/>
      <c r="AT77" s="840"/>
      <c r="AU77" s="887" t="s">
        <v>592</v>
      </c>
      <c r="AV77" s="886"/>
      <c r="AW77" s="886"/>
      <c r="AX77" s="886"/>
      <c r="AY77" s="840"/>
      <c r="AZ77" s="838"/>
      <c r="BA77" s="838"/>
      <c r="BB77" s="838"/>
      <c r="BC77" s="838"/>
      <c r="BD77" s="839"/>
      <c r="BE77" s="243"/>
      <c r="BF77" s="243"/>
      <c r="BG77" s="243"/>
      <c r="BH77" s="243"/>
      <c r="BI77" s="243"/>
      <c r="BJ77" s="243"/>
      <c r="BK77" s="243"/>
      <c r="BL77" s="243"/>
      <c r="BM77" s="243"/>
      <c r="BN77" s="243"/>
      <c r="BO77" s="243"/>
      <c r="BP77" s="243"/>
      <c r="BQ77" s="240">
        <v>71</v>
      </c>
      <c r="BR77" s="245"/>
      <c r="BS77" s="867"/>
      <c r="BT77" s="868"/>
      <c r="BU77" s="868"/>
      <c r="BV77" s="868"/>
      <c r="BW77" s="868"/>
      <c r="BX77" s="868"/>
      <c r="BY77" s="868"/>
      <c r="BZ77" s="868"/>
      <c r="CA77" s="868"/>
      <c r="CB77" s="868"/>
      <c r="CC77" s="868"/>
      <c r="CD77" s="868"/>
      <c r="CE77" s="868"/>
      <c r="CF77" s="868"/>
      <c r="CG77" s="873"/>
      <c r="CH77" s="870"/>
      <c r="CI77" s="871"/>
      <c r="CJ77" s="871"/>
      <c r="CK77" s="871"/>
      <c r="CL77" s="872"/>
      <c r="CM77" s="870"/>
      <c r="CN77" s="871"/>
      <c r="CO77" s="871"/>
      <c r="CP77" s="871"/>
      <c r="CQ77" s="872"/>
      <c r="CR77" s="870"/>
      <c r="CS77" s="871"/>
      <c r="CT77" s="871"/>
      <c r="CU77" s="871"/>
      <c r="CV77" s="872"/>
      <c r="CW77" s="870"/>
      <c r="CX77" s="871"/>
      <c r="CY77" s="871"/>
      <c r="CZ77" s="871"/>
      <c r="DA77" s="872"/>
      <c r="DB77" s="870"/>
      <c r="DC77" s="871"/>
      <c r="DD77" s="871"/>
      <c r="DE77" s="871"/>
      <c r="DF77" s="872"/>
      <c r="DG77" s="870"/>
      <c r="DH77" s="871"/>
      <c r="DI77" s="871"/>
      <c r="DJ77" s="871"/>
      <c r="DK77" s="872"/>
      <c r="DL77" s="870"/>
      <c r="DM77" s="871"/>
      <c r="DN77" s="871"/>
      <c r="DO77" s="871"/>
      <c r="DP77" s="872"/>
      <c r="DQ77" s="870"/>
      <c r="DR77" s="871"/>
      <c r="DS77" s="871"/>
      <c r="DT77" s="871"/>
      <c r="DU77" s="872"/>
      <c r="DV77" s="867"/>
      <c r="DW77" s="868"/>
      <c r="DX77" s="868"/>
      <c r="DY77" s="868"/>
      <c r="DZ77" s="869"/>
      <c r="EA77" s="231"/>
    </row>
    <row r="78" spans="1:131" ht="26.25" customHeight="1">
      <c r="A78" s="240">
        <v>11</v>
      </c>
      <c r="B78" s="881" t="s">
        <v>604</v>
      </c>
      <c r="C78" s="882"/>
      <c r="D78" s="882"/>
      <c r="E78" s="882"/>
      <c r="F78" s="882"/>
      <c r="G78" s="882"/>
      <c r="H78" s="882"/>
      <c r="I78" s="882"/>
      <c r="J78" s="882"/>
      <c r="K78" s="882"/>
      <c r="L78" s="882"/>
      <c r="M78" s="882"/>
      <c r="N78" s="882"/>
      <c r="O78" s="882"/>
      <c r="P78" s="883"/>
      <c r="Q78" s="884">
        <v>162</v>
      </c>
      <c r="R78" s="841"/>
      <c r="S78" s="841"/>
      <c r="T78" s="841"/>
      <c r="U78" s="841"/>
      <c r="V78" s="841">
        <v>140</v>
      </c>
      <c r="W78" s="841"/>
      <c r="X78" s="841"/>
      <c r="Y78" s="841"/>
      <c r="Z78" s="841"/>
      <c r="AA78" s="841">
        <v>22</v>
      </c>
      <c r="AB78" s="841"/>
      <c r="AC78" s="841"/>
      <c r="AD78" s="841"/>
      <c r="AE78" s="841"/>
      <c r="AF78" s="841">
        <v>241</v>
      </c>
      <c r="AG78" s="841"/>
      <c r="AH78" s="841"/>
      <c r="AI78" s="841"/>
      <c r="AJ78" s="841"/>
      <c r="AK78" s="841" t="s">
        <v>592</v>
      </c>
      <c r="AL78" s="841"/>
      <c r="AM78" s="841"/>
      <c r="AN78" s="841"/>
      <c r="AO78" s="841"/>
      <c r="AP78" s="841" t="s">
        <v>592</v>
      </c>
      <c r="AQ78" s="841"/>
      <c r="AR78" s="841"/>
      <c r="AS78" s="841"/>
      <c r="AT78" s="841"/>
      <c r="AU78" s="841" t="s">
        <v>592</v>
      </c>
      <c r="AV78" s="841"/>
      <c r="AW78" s="841"/>
      <c r="AX78" s="841"/>
      <c r="AY78" s="841"/>
      <c r="AZ78" s="838"/>
      <c r="BA78" s="838"/>
      <c r="BB78" s="838"/>
      <c r="BC78" s="838"/>
      <c r="BD78" s="839"/>
      <c r="BE78" s="243"/>
      <c r="BF78" s="243"/>
      <c r="BG78" s="243"/>
      <c r="BH78" s="243"/>
      <c r="BI78" s="243"/>
      <c r="BJ78" s="231"/>
      <c r="BK78" s="231"/>
      <c r="BL78" s="231"/>
      <c r="BM78" s="231"/>
      <c r="BN78" s="231"/>
      <c r="BO78" s="243"/>
      <c r="BP78" s="243"/>
      <c r="BQ78" s="240">
        <v>72</v>
      </c>
      <c r="BR78" s="245"/>
      <c r="BS78" s="867"/>
      <c r="BT78" s="868"/>
      <c r="BU78" s="868"/>
      <c r="BV78" s="868"/>
      <c r="BW78" s="868"/>
      <c r="BX78" s="868"/>
      <c r="BY78" s="868"/>
      <c r="BZ78" s="868"/>
      <c r="CA78" s="868"/>
      <c r="CB78" s="868"/>
      <c r="CC78" s="868"/>
      <c r="CD78" s="868"/>
      <c r="CE78" s="868"/>
      <c r="CF78" s="868"/>
      <c r="CG78" s="873"/>
      <c r="CH78" s="870"/>
      <c r="CI78" s="871"/>
      <c r="CJ78" s="871"/>
      <c r="CK78" s="871"/>
      <c r="CL78" s="872"/>
      <c r="CM78" s="870"/>
      <c r="CN78" s="871"/>
      <c r="CO78" s="871"/>
      <c r="CP78" s="871"/>
      <c r="CQ78" s="872"/>
      <c r="CR78" s="870"/>
      <c r="CS78" s="871"/>
      <c r="CT78" s="871"/>
      <c r="CU78" s="871"/>
      <c r="CV78" s="872"/>
      <c r="CW78" s="870"/>
      <c r="CX78" s="871"/>
      <c r="CY78" s="871"/>
      <c r="CZ78" s="871"/>
      <c r="DA78" s="872"/>
      <c r="DB78" s="870"/>
      <c r="DC78" s="871"/>
      <c r="DD78" s="871"/>
      <c r="DE78" s="871"/>
      <c r="DF78" s="872"/>
      <c r="DG78" s="870"/>
      <c r="DH78" s="871"/>
      <c r="DI78" s="871"/>
      <c r="DJ78" s="871"/>
      <c r="DK78" s="872"/>
      <c r="DL78" s="870"/>
      <c r="DM78" s="871"/>
      <c r="DN78" s="871"/>
      <c r="DO78" s="871"/>
      <c r="DP78" s="872"/>
      <c r="DQ78" s="870"/>
      <c r="DR78" s="871"/>
      <c r="DS78" s="871"/>
      <c r="DT78" s="871"/>
      <c r="DU78" s="872"/>
      <c r="DV78" s="867"/>
      <c r="DW78" s="868"/>
      <c r="DX78" s="868"/>
      <c r="DY78" s="868"/>
      <c r="DZ78" s="869"/>
      <c r="EA78" s="231"/>
    </row>
    <row r="79" spans="1:131" ht="26.25" customHeight="1">
      <c r="A79" s="240">
        <v>12</v>
      </c>
      <c r="B79" s="881" t="s">
        <v>605</v>
      </c>
      <c r="C79" s="882"/>
      <c r="D79" s="882"/>
      <c r="E79" s="882"/>
      <c r="F79" s="882"/>
      <c r="G79" s="882"/>
      <c r="H79" s="882"/>
      <c r="I79" s="882"/>
      <c r="J79" s="882"/>
      <c r="K79" s="882"/>
      <c r="L79" s="882"/>
      <c r="M79" s="882"/>
      <c r="N79" s="882"/>
      <c r="O79" s="882"/>
      <c r="P79" s="883"/>
      <c r="Q79" s="884">
        <v>18897</v>
      </c>
      <c r="R79" s="841"/>
      <c r="S79" s="841"/>
      <c r="T79" s="841"/>
      <c r="U79" s="841"/>
      <c r="V79" s="841">
        <v>17667</v>
      </c>
      <c r="W79" s="841"/>
      <c r="X79" s="841"/>
      <c r="Y79" s="841"/>
      <c r="Z79" s="841"/>
      <c r="AA79" s="841">
        <v>1231</v>
      </c>
      <c r="AB79" s="841"/>
      <c r="AC79" s="841"/>
      <c r="AD79" s="841"/>
      <c r="AE79" s="841"/>
      <c r="AF79" s="841">
        <v>4588</v>
      </c>
      <c r="AG79" s="841"/>
      <c r="AH79" s="841"/>
      <c r="AI79" s="841"/>
      <c r="AJ79" s="841"/>
      <c r="AK79" s="841">
        <v>1030</v>
      </c>
      <c r="AL79" s="841"/>
      <c r="AM79" s="841"/>
      <c r="AN79" s="841"/>
      <c r="AO79" s="841"/>
      <c r="AP79" s="841">
        <v>15838</v>
      </c>
      <c r="AQ79" s="841"/>
      <c r="AR79" s="841"/>
      <c r="AS79" s="841"/>
      <c r="AT79" s="841"/>
      <c r="AU79" s="841">
        <v>5021</v>
      </c>
      <c r="AV79" s="841"/>
      <c r="AW79" s="841"/>
      <c r="AX79" s="841"/>
      <c r="AY79" s="841"/>
      <c r="AZ79" s="838"/>
      <c r="BA79" s="838"/>
      <c r="BB79" s="838"/>
      <c r="BC79" s="838"/>
      <c r="BD79" s="839"/>
      <c r="BE79" s="243"/>
      <c r="BF79" s="243"/>
      <c r="BG79" s="243"/>
      <c r="BH79" s="243"/>
      <c r="BI79" s="243"/>
      <c r="BJ79" s="231"/>
      <c r="BK79" s="231"/>
      <c r="BL79" s="231"/>
      <c r="BM79" s="231"/>
      <c r="BN79" s="231"/>
      <c r="BO79" s="243"/>
      <c r="BP79" s="243"/>
      <c r="BQ79" s="240">
        <v>73</v>
      </c>
      <c r="BR79" s="245"/>
      <c r="BS79" s="867"/>
      <c r="BT79" s="868"/>
      <c r="BU79" s="868"/>
      <c r="BV79" s="868"/>
      <c r="BW79" s="868"/>
      <c r="BX79" s="868"/>
      <c r="BY79" s="868"/>
      <c r="BZ79" s="868"/>
      <c r="CA79" s="868"/>
      <c r="CB79" s="868"/>
      <c r="CC79" s="868"/>
      <c r="CD79" s="868"/>
      <c r="CE79" s="868"/>
      <c r="CF79" s="868"/>
      <c r="CG79" s="873"/>
      <c r="CH79" s="870"/>
      <c r="CI79" s="871"/>
      <c r="CJ79" s="871"/>
      <c r="CK79" s="871"/>
      <c r="CL79" s="872"/>
      <c r="CM79" s="870"/>
      <c r="CN79" s="871"/>
      <c r="CO79" s="871"/>
      <c r="CP79" s="871"/>
      <c r="CQ79" s="872"/>
      <c r="CR79" s="870"/>
      <c r="CS79" s="871"/>
      <c r="CT79" s="871"/>
      <c r="CU79" s="871"/>
      <c r="CV79" s="872"/>
      <c r="CW79" s="870"/>
      <c r="CX79" s="871"/>
      <c r="CY79" s="871"/>
      <c r="CZ79" s="871"/>
      <c r="DA79" s="872"/>
      <c r="DB79" s="870"/>
      <c r="DC79" s="871"/>
      <c r="DD79" s="871"/>
      <c r="DE79" s="871"/>
      <c r="DF79" s="872"/>
      <c r="DG79" s="870"/>
      <c r="DH79" s="871"/>
      <c r="DI79" s="871"/>
      <c r="DJ79" s="871"/>
      <c r="DK79" s="872"/>
      <c r="DL79" s="870"/>
      <c r="DM79" s="871"/>
      <c r="DN79" s="871"/>
      <c r="DO79" s="871"/>
      <c r="DP79" s="872"/>
      <c r="DQ79" s="870"/>
      <c r="DR79" s="871"/>
      <c r="DS79" s="871"/>
      <c r="DT79" s="871"/>
      <c r="DU79" s="872"/>
      <c r="DV79" s="867"/>
      <c r="DW79" s="868"/>
      <c r="DX79" s="868"/>
      <c r="DY79" s="868"/>
      <c r="DZ79" s="869"/>
      <c r="EA79" s="231"/>
    </row>
    <row r="80" spans="1:131" ht="26.25" customHeight="1">
      <c r="A80" s="240">
        <v>13</v>
      </c>
      <c r="B80" s="881" t="s">
        <v>606</v>
      </c>
      <c r="C80" s="882"/>
      <c r="D80" s="882"/>
      <c r="E80" s="882"/>
      <c r="F80" s="882"/>
      <c r="G80" s="882"/>
      <c r="H80" s="882"/>
      <c r="I80" s="882"/>
      <c r="J80" s="882"/>
      <c r="K80" s="882"/>
      <c r="L80" s="882"/>
      <c r="M80" s="882"/>
      <c r="N80" s="882"/>
      <c r="O80" s="882"/>
      <c r="P80" s="883"/>
      <c r="Q80" s="884">
        <v>4005</v>
      </c>
      <c r="R80" s="841"/>
      <c r="S80" s="841"/>
      <c r="T80" s="841"/>
      <c r="U80" s="841"/>
      <c r="V80" s="841">
        <v>3598</v>
      </c>
      <c r="W80" s="841"/>
      <c r="X80" s="841"/>
      <c r="Y80" s="841"/>
      <c r="Z80" s="841"/>
      <c r="AA80" s="841">
        <v>406</v>
      </c>
      <c r="AB80" s="841"/>
      <c r="AC80" s="841"/>
      <c r="AD80" s="841"/>
      <c r="AE80" s="841"/>
      <c r="AF80" s="841">
        <v>4907</v>
      </c>
      <c r="AG80" s="841"/>
      <c r="AH80" s="841"/>
      <c r="AI80" s="841"/>
      <c r="AJ80" s="841"/>
      <c r="AK80" s="841" t="s">
        <v>592</v>
      </c>
      <c r="AL80" s="841"/>
      <c r="AM80" s="841"/>
      <c r="AN80" s="841"/>
      <c r="AO80" s="841"/>
      <c r="AP80" s="841">
        <v>5788</v>
      </c>
      <c r="AQ80" s="841"/>
      <c r="AR80" s="841"/>
      <c r="AS80" s="841"/>
      <c r="AT80" s="841"/>
      <c r="AU80" s="841" t="s">
        <v>592</v>
      </c>
      <c r="AV80" s="841"/>
      <c r="AW80" s="841"/>
      <c r="AX80" s="841"/>
      <c r="AY80" s="841"/>
      <c r="AZ80" s="838"/>
      <c r="BA80" s="838"/>
      <c r="BB80" s="838"/>
      <c r="BC80" s="838"/>
      <c r="BD80" s="839"/>
      <c r="BE80" s="243"/>
      <c r="BF80" s="243"/>
      <c r="BG80" s="243"/>
      <c r="BH80" s="243"/>
      <c r="BI80" s="243"/>
      <c r="BJ80" s="243"/>
      <c r="BK80" s="243"/>
      <c r="BL80" s="243"/>
      <c r="BM80" s="243"/>
      <c r="BN80" s="243"/>
      <c r="BO80" s="243"/>
      <c r="BP80" s="243"/>
      <c r="BQ80" s="240">
        <v>74</v>
      </c>
      <c r="BR80" s="245"/>
      <c r="BS80" s="867"/>
      <c r="BT80" s="868"/>
      <c r="BU80" s="868"/>
      <c r="BV80" s="868"/>
      <c r="BW80" s="868"/>
      <c r="BX80" s="868"/>
      <c r="BY80" s="868"/>
      <c r="BZ80" s="868"/>
      <c r="CA80" s="868"/>
      <c r="CB80" s="868"/>
      <c r="CC80" s="868"/>
      <c r="CD80" s="868"/>
      <c r="CE80" s="868"/>
      <c r="CF80" s="868"/>
      <c r="CG80" s="873"/>
      <c r="CH80" s="870"/>
      <c r="CI80" s="871"/>
      <c r="CJ80" s="871"/>
      <c r="CK80" s="871"/>
      <c r="CL80" s="872"/>
      <c r="CM80" s="870"/>
      <c r="CN80" s="871"/>
      <c r="CO80" s="871"/>
      <c r="CP80" s="871"/>
      <c r="CQ80" s="872"/>
      <c r="CR80" s="870"/>
      <c r="CS80" s="871"/>
      <c r="CT80" s="871"/>
      <c r="CU80" s="871"/>
      <c r="CV80" s="872"/>
      <c r="CW80" s="870"/>
      <c r="CX80" s="871"/>
      <c r="CY80" s="871"/>
      <c r="CZ80" s="871"/>
      <c r="DA80" s="872"/>
      <c r="DB80" s="870"/>
      <c r="DC80" s="871"/>
      <c r="DD80" s="871"/>
      <c r="DE80" s="871"/>
      <c r="DF80" s="872"/>
      <c r="DG80" s="870"/>
      <c r="DH80" s="871"/>
      <c r="DI80" s="871"/>
      <c r="DJ80" s="871"/>
      <c r="DK80" s="872"/>
      <c r="DL80" s="870"/>
      <c r="DM80" s="871"/>
      <c r="DN80" s="871"/>
      <c r="DO80" s="871"/>
      <c r="DP80" s="872"/>
      <c r="DQ80" s="870"/>
      <c r="DR80" s="871"/>
      <c r="DS80" s="871"/>
      <c r="DT80" s="871"/>
      <c r="DU80" s="872"/>
      <c r="DV80" s="867"/>
      <c r="DW80" s="868"/>
      <c r="DX80" s="868"/>
      <c r="DY80" s="868"/>
      <c r="DZ80" s="869"/>
      <c r="EA80" s="231"/>
    </row>
    <row r="81" spans="1:131" ht="26.25" customHeight="1">
      <c r="A81" s="240">
        <v>14</v>
      </c>
      <c r="B81" s="881"/>
      <c r="C81" s="882"/>
      <c r="D81" s="882"/>
      <c r="E81" s="882"/>
      <c r="F81" s="882"/>
      <c r="G81" s="882"/>
      <c r="H81" s="882"/>
      <c r="I81" s="882"/>
      <c r="J81" s="882"/>
      <c r="K81" s="882"/>
      <c r="L81" s="882"/>
      <c r="M81" s="882"/>
      <c r="N81" s="882"/>
      <c r="O81" s="882"/>
      <c r="P81" s="883"/>
      <c r="Q81" s="884"/>
      <c r="R81" s="841"/>
      <c r="S81" s="841"/>
      <c r="T81" s="841"/>
      <c r="U81" s="841"/>
      <c r="V81" s="841"/>
      <c r="W81" s="841"/>
      <c r="X81" s="841"/>
      <c r="Y81" s="841"/>
      <c r="Z81" s="841"/>
      <c r="AA81" s="841"/>
      <c r="AB81" s="841"/>
      <c r="AC81" s="841"/>
      <c r="AD81" s="841"/>
      <c r="AE81" s="841"/>
      <c r="AF81" s="841"/>
      <c r="AG81" s="841"/>
      <c r="AH81" s="841"/>
      <c r="AI81" s="841"/>
      <c r="AJ81" s="841"/>
      <c r="AK81" s="841"/>
      <c r="AL81" s="841"/>
      <c r="AM81" s="841"/>
      <c r="AN81" s="841"/>
      <c r="AO81" s="841"/>
      <c r="AP81" s="841"/>
      <c r="AQ81" s="841"/>
      <c r="AR81" s="841"/>
      <c r="AS81" s="841"/>
      <c r="AT81" s="841"/>
      <c r="AU81" s="841"/>
      <c r="AV81" s="841"/>
      <c r="AW81" s="841"/>
      <c r="AX81" s="841"/>
      <c r="AY81" s="841"/>
      <c r="AZ81" s="838"/>
      <c r="BA81" s="838"/>
      <c r="BB81" s="838"/>
      <c r="BC81" s="838"/>
      <c r="BD81" s="839"/>
      <c r="BE81" s="243"/>
      <c r="BF81" s="243"/>
      <c r="BG81" s="243"/>
      <c r="BH81" s="243"/>
      <c r="BI81" s="243"/>
      <c r="BJ81" s="243"/>
      <c r="BK81" s="243"/>
      <c r="BL81" s="243"/>
      <c r="BM81" s="243"/>
      <c r="BN81" s="243"/>
      <c r="BO81" s="243"/>
      <c r="BP81" s="243"/>
      <c r="BQ81" s="240">
        <v>75</v>
      </c>
      <c r="BR81" s="245"/>
      <c r="BS81" s="867"/>
      <c r="BT81" s="868"/>
      <c r="BU81" s="868"/>
      <c r="BV81" s="868"/>
      <c r="BW81" s="868"/>
      <c r="BX81" s="868"/>
      <c r="BY81" s="868"/>
      <c r="BZ81" s="868"/>
      <c r="CA81" s="868"/>
      <c r="CB81" s="868"/>
      <c r="CC81" s="868"/>
      <c r="CD81" s="868"/>
      <c r="CE81" s="868"/>
      <c r="CF81" s="868"/>
      <c r="CG81" s="873"/>
      <c r="CH81" s="870"/>
      <c r="CI81" s="871"/>
      <c r="CJ81" s="871"/>
      <c r="CK81" s="871"/>
      <c r="CL81" s="872"/>
      <c r="CM81" s="870"/>
      <c r="CN81" s="871"/>
      <c r="CO81" s="871"/>
      <c r="CP81" s="871"/>
      <c r="CQ81" s="872"/>
      <c r="CR81" s="870"/>
      <c r="CS81" s="871"/>
      <c r="CT81" s="871"/>
      <c r="CU81" s="871"/>
      <c r="CV81" s="872"/>
      <c r="CW81" s="870"/>
      <c r="CX81" s="871"/>
      <c r="CY81" s="871"/>
      <c r="CZ81" s="871"/>
      <c r="DA81" s="872"/>
      <c r="DB81" s="870"/>
      <c r="DC81" s="871"/>
      <c r="DD81" s="871"/>
      <c r="DE81" s="871"/>
      <c r="DF81" s="872"/>
      <c r="DG81" s="870"/>
      <c r="DH81" s="871"/>
      <c r="DI81" s="871"/>
      <c r="DJ81" s="871"/>
      <c r="DK81" s="872"/>
      <c r="DL81" s="870"/>
      <c r="DM81" s="871"/>
      <c r="DN81" s="871"/>
      <c r="DO81" s="871"/>
      <c r="DP81" s="872"/>
      <c r="DQ81" s="870"/>
      <c r="DR81" s="871"/>
      <c r="DS81" s="871"/>
      <c r="DT81" s="871"/>
      <c r="DU81" s="872"/>
      <c r="DV81" s="867"/>
      <c r="DW81" s="868"/>
      <c r="DX81" s="868"/>
      <c r="DY81" s="868"/>
      <c r="DZ81" s="869"/>
      <c r="EA81" s="231"/>
    </row>
    <row r="82" spans="1:131" ht="26.25" customHeight="1">
      <c r="A82" s="240">
        <v>15</v>
      </c>
      <c r="B82" s="881"/>
      <c r="C82" s="882"/>
      <c r="D82" s="882"/>
      <c r="E82" s="882"/>
      <c r="F82" s="882"/>
      <c r="G82" s="882"/>
      <c r="H82" s="882"/>
      <c r="I82" s="882"/>
      <c r="J82" s="882"/>
      <c r="K82" s="882"/>
      <c r="L82" s="882"/>
      <c r="M82" s="882"/>
      <c r="N82" s="882"/>
      <c r="O82" s="882"/>
      <c r="P82" s="883"/>
      <c r="Q82" s="884"/>
      <c r="R82" s="841"/>
      <c r="S82" s="841"/>
      <c r="T82" s="841"/>
      <c r="U82" s="841"/>
      <c r="V82" s="841"/>
      <c r="W82" s="841"/>
      <c r="X82" s="841"/>
      <c r="Y82" s="841"/>
      <c r="Z82" s="841"/>
      <c r="AA82" s="841"/>
      <c r="AB82" s="841"/>
      <c r="AC82" s="841"/>
      <c r="AD82" s="841"/>
      <c r="AE82" s="841"/>
      <c r="AF82" s="841"/>
      <c r="AG82" s="841"/>
      <c r="AH82" s="841"/>
      <c r="AI82" s="841"/>
      <c r="AJ82" s="841"/>
      <c r="AK82" s="841"/>
      <c r="AL82" s="841"/>
      <c r="AM82" s="841"/>
      <c r="AN82" s="841"/>
      <c r="AO82" s="841"/>
      <c r="AP82" s="841"/>
      <c r="AQ82" s="841"/>
      <c r="AR82" s="841"/>
      <c r="AS82" s="841"/>
      <c r="AT82" s="841"/>
      <c r="AU82" s="841"/>
      <c r="AV82" s="841"/>
      <c r="AW82" s="841"/>
      <c r="AX82" s="841"/>
      <c r="AY82" s="841"/>
      <c r="AZ82" s="838"/>
      <c r="BA82" s="838"/>
      <c r="BB82" s="838"/>
      <c r="BC82" s="838"/>
      <c r="BD82" s="839"/>
      <c r="BE82" s="243"/>
      <c r="BF82" s="243"/>
      <c r="BG82" s="243"/>
      <c r="BH82" s="243"/>
      <c r="BI82" s="243"/>
      <c r="BJ82" s="243"/>
      <c r="BK82" s="243"/>
      <c r="BL82" s="243"/>
      <c r="BM82" s="243"/>
      <c r="BN82" s="243"/>
      <c r="BO82" s="243"/>
      <c r="BP82" s="243"/>
      <c r="BQ82" s="240">
        <v>76</v>
      </c>
      <c r="BR82" s="245"/>
      <c r="BS82" s="867"/>
      <c r="BT82" s="868"/>
      <c r="BU82" s="868"/>
      <c r="BV82" s="868"/>
      <c r="BW82" s="868"/>
      <c r="BX82" s="868"/>
      <c r="BY82" s="868"/>
      <c r="BZ82" s="868"/>
      <c r="CA82" s="868"/>
      <c r="CB82" s="868"/>
      <c r="CC82" s="868"/>
      <c r="CD82" s="868"/>
      <c r="CE82" s="868"/>
      <c r="CF82" s="868"/>
      <c r="CG82" s="873"/>
      <c r="CH82" s="870"/>
      <c r="CI82" s="871"/>
      <c r="CJ82" s="871"/>
      <c r="CK82" s="871"/>
      <c r="CL82" s="872"/>
      <c r="CM82" s="870"/>
      <c r="CN82" s="871"/>
      <c r="CO82" s="871"/>
      <c r="CP82" s="871"/>
      <c r="CQ82" s="872"/>
      <c r="CR82" s="870"/>
      <c r="CS82" s="871"/>
      <c r="CT82" s="871"/>
      <c r="CU82" s="871"/>
      <c r="CV82" s="872"/>
      <c r="CW82" s="870"/>
      <c r="CX82" s="871"/>
      <c r="CY82" s="871"/>
      <c r="CZ82" s="871"/>
      <c r="DA82" s="872"/>
      <c r="DB82" s="870"/>
      <c r="DC82" s="871"/>
      <c r="DD82" s="871"/>
      <c r="DE82" s="871"/>
      <c r="DF82" s="872"/>
      <c r="DG82" s="870"/>
      <c r="DH82" s="871"/>
      <c r="DI82" s="871"/>
      <c r="DJ82" s="871"/>
      <c r="DK82" s="872"/>
      <c r="DL82" s="870"/>
      <c r="DM82" s="871"/>
      <c r="DN82" s="871"/>
      <c r="DO82" s="871"/>
      <c r="DP82" s="872"/>
      <c r="DQ82" s="870"/>
      <c r="DR82" s="871"/>
      <c r="DS82" s="871"/>
      <c r="DT82" s="871"/>
      <c r="DU82" s="872"/>
      <c r="DV82" s="867"/>
      <c r="DW82" s="868"/>
      <c r="DX82" s="868"/>
      <c r="DY82" s="868"/>
      <c r="DZ82" s="869"/>
      <c r="EA82" s="231"/>
    </row>
    <row r="83" spans="1:131" ht="26.25" customHeight="1">
      <c r="A83" s="240">
        <v>16</v>
      </c>
      <c r="B83" s="881"/>
      <c r="C83" s="882"/>
      <c r="D83" s="882"/>
      <c r="E83" s="882"/>
      <c r="F83" s="882"/>
      <c r="G83" s="882"/>
      <c r="H83" s="882"/>
      <c r="I83" s="882"/>
      <c r="J83" s="882"/>
      <c r="K83" s="882"/>
      <c r="L83" s="882"/>
      <c r="M83" s="882"/>
      <c r="N83" s="882"/>
      <c r="O83" s="882"/>
      <c r="P83" s="883"/>
      <c r="Q83" s="884"/>
      <c r="R83" s="841"/>
      <c r="S83" s="841"/>
      <c r="T83" s="841"/>
      <c r="U83" s="841"/>
      <c r="V83" s="841"/>
      <c r="W83" s="841"/>
      <c r="X83" s="841"/>
      <c r="Y83" s="841"/>
      <c r="Z83" s="841"/>
      <c r="AA83" s="841"/>
      <c r="AB83" s="841"/>
      <c r="AC83" s="841"/>
      <c r="AD83" s="841"/>
      <c r="AE83" s="841"/>
      <c r="AF83" s="841"/>
      <c r="AG83" s="841"/>
      <c r="AH83" s="841"/>
      <c r="AI83" s="841"/>
      <c r="AJ83" s="841"/>
      <c r="AK83" s="841"/>
      <c r="AL83" s="841"/>
      <c r="AM83" s="841"/>
      <c r="AN83" s="841"/>
      <c r="AO83" s="841"/>
      <c r="AP83" s="841"/>
      <c r="AQ83" s="841"/>
      <c r="AR83" s="841"/>
      <c r="AS83" s="841"/>
      <c r="AT83" s="841"/>
      <c r="AU83" s="841"/>
      <c r="AV83" s="841"/>
      <c r="AW83" s="841"/>
      <c r="AX83" s="841"/>
      <c r="AY83" s="841"/>
      <c r="AZ83" s="838"/>
      <c r="BA83" s="838"/>
      <c r="BB83" s="838"/>
      <c r="BC83" s="838"/>
      <c r="BD83" s="839"/>
      <c r="BE83" s="243"/>
      <c r="BF83" s="243"/>
      <c r="BG83" s="243"/>
      <c r="BH83" s="243"/>
      <c r="BI83" s="243"/>
      <c r="BJ83" s="243"/>
      <c r="BK83" s="243"/>
      <c r="BL83" s="243"/>
      <c r="BM83" s="243"/>
      <c r="BN83" s="243"/>
      <c r="BO83" s="243"/>
      <c r="BP83" s="243"/>
      <c r="BQ83" s="240">
        <v>77</v>
      </c>
      <c r="BR83" s="245"/>
      <c r="BS83" s="867"/>
      <c r="BT83" s="868"/>
      <c r="BU83" s="868"/>
      <c r="BV83" s="868"/>
      <c r="BW83" s="868"/>
      <c r="BX83" s="868"/>
      <c r="BY83" s="868"/>
      <c r="BZ83" s="868"/>
      <c r="CA83" s="868"/>
      <c r="CB83" s="868"/>
      <c r="CC83" s="868"/>
      <c r="CD83" s="868"/>
      <c r="CE83" s="868"/>
      <c r="CF83" s="868"/>
      <c r="CG83" s="873"/>
      <c r="CH83" s="870"/>
      <c r="CI83" s="871"/>
      <c r="CJ83" s="871"/>
      <c r="CK83" s="871"/>
      <c r="CL83" s="872"/>
      <c r="CM83" s="870"/>
      <c r="CN83" s="871"/>
      <c r="CO83" s="871"/>
      <c r="CP83" s="871"/>
      <c r="CQ83" s="872"/>
      <c r="CR83" s="870"/>
      <c r="CS83" s="871"/>
      <c r="CT83" s="871"/>
      <c r="CU83" s="871"/>
      <c r="CV83" s="872"/>
      <c r="CW83" s="870"/>
      <c r="CX83" s="871"/>
      <c r="CY83" s="871"/>
      <c r="CZ83" s="871"/>
      <c r="DA83" s="872"/>
      <c r="DB83" s="870"/>
      <c r="DC83" s="871"/>
      <c r="DD83" s="871"/>
      <c r="DE83" s="871"/>
      <c r="DF83" s="872"/>
      <c r="DG83" s="870"/>
      <c r="DH83" s="871"/>
      <c r="DI83" s="871"/>
      <c r="DJ83" s="871"/>
      <c r="DK83" s="872"/>
      <c r="DL83" s="870"/>
      <c r="DM83" s="871"/>
      <c r="DN83" s="871"/>
      <c r="DO83" s="871"/>
      <c r="DP83" s="872"/>
      <c r="DQ83" s="870"/>
      <c r="DR83" s="871"/>
      <c r="DS83" s="871"/>
      <c r="DT83" s="871"/>
      <c r="DU83" s="872"/>
      <c r="DV83" s="867"/>
      <c r="DW83" s="868"/>
      <c r="DX83" s="868"/>
      <c r="DY83" s="868"/>
      <c r="DZ83" s="869"/>
      <c r="EA83" s="231"/>
    </row>
    <row r="84" spans="1:131" ht="26.25" customHeight="1">
      <c r="A84" s="240">
        <v>17</v>
      </c>
      <c r="B84" s="881"/>
      <c r="C84" s="882"/>
      <c r="D84" s="882"/>
      <c r="E84" s="882"/>
      <c r="F84" s="882"/>
      <c r="G84" s="882"/>
      <c r="H84" s="882"/>
      <c r="I84" s="882"/>
      <c r="J84" s="882"/>
      <c r="K84" s="882"/>
      <c r="L84" s="882"/>
      <c r="M84" s="882"/>
      <c r="N84" s="882"/>
      <c r="O84" s="882"/>
      <c r="P84" s="883"/>
      <c r="Q84" s="884"/>
      <c r="R84" s="841"/>
      <c r="S84" s="841"/>
      <c r="T84" s="841"/>
      <c r="U84" s="841"/>
      <c r="V84" s="841"/>
      <c r="W84" s="841"/>
      <c r="X84" s="841"/>
      <c r="Y84" s="841"/>
      <c r="Z84" s="841"/>
      <c r="AA84" s="841"/>
      <c r="AB84" s="841"/>
      <c r="AC84" s="841"/>
      <c r="AD84" s="841"/>
      <c r="AE84" s="841"/>
      <c r="AF84" s="841"/>
      <c r="AG84" s="841"/>
      <c r="AH84" s="841"/>
      <c r="AI84" s="841"/>
      <c r="AJ84" s="841"/>
      <c r="AK84" s="841"/>
      <c r="AL84" s="841"/>
      <c r="AM84" s="841"/>
      <c r="AN84" s="841"/>
      <c r="AO84" s="841"/>
      <c r="AP84" s="841"/>
      <c r="AQ84" s="841"/>
      <c r="AR84" s="841"/>
      <c r="AS84" s="841"/>
      <c r="AT84" s="841"/>
      <c r="AU84" s="841"/>
      <c r="AV84" s="841"/>
      <c r="AW84" s="841"/>
      <c r="AX84" s="841"/>
      <c r="AY84" s="841"/>
      <c r="AZ84" s="838"/>
      <c r="BA84" s="838"/>
      <c r="BB84" s="838"/>
      <c r="BC84" s="838"/>
      <c r="BD84" s="839"/>
      <c r="BE84" s="243"/>
      <c r="BF84" s="243"/>
      <c r="BG84" s="243"/>
      <c r="BH84" s="243"/>
      <c r="BI84" s="243"/>
      <c r="BJ84" s="243"/>
      <c r="BK84" s="243"/>
      <c r="BL84" s="243"/>
      <c r="BM84" s="243"/>
      <c r="BN84" s="243"/>
      <c r="BO84" s="243"/>
      <c r="BP84" s="243"/>
      <c r="BQ84" s="240">
        <v>78</v>
      </c>
      <c r="BR84" s="245"/>
      <c r="BS84" s="867"/>
      <c r="BT84" s="868"/>
      <c r="BU84" s="868"/>
      <c r="BV84" s="868"/>
      <c r="BW84" s="868"/>
      <c r="BX84" s="868"/>
      <c r="BY84" s="868"/>
      <c r="BZ84" s="868"/>
      <c r="CA84" s="868"/>
      <c r="CB84" s="868"/>
      <c r="CC84" s="868"/>
      <c r="CD84" s="868"/>
      <c r="CE84" s="868"/>
      <c r="CF84" s="868"/>
      <c r="CG84" s="873"/>
      <c r="CH84" s="870"/>
      <c r="CI84" s="871"/>
      <c r="CJ84" s="871"/>
      <c r="CK84" s="871"/>
      <c r="CL84" s="872"/>
      <c r="CM84" s="870"/>
      <c r="CN84" s="871"/>
      <c r="CO84" s="871"/>
      <c r="CP84" s="871"/>
      <c r="CQ84" s="872"/>
      <c r="CR84" s="870"/>
      <c r="CS84" s="871"/>
      <c r="CT84" s="871"/>
      <c r="CU84" s="871"/>
      <c r="CV84" s="872"/>
      <c r="CW84" s="870"/>
      <c r="CX84" s="871"/>
      <c r="CY84" s="871"/>
      <c r="CZ84" s="871"/>
      <c r="DA84" s="872"/>
      <c r="DB84" s="870"/>
      <c r="DC84" s="871"/>
      <c r="DD84" s="871"/>
      <c r="DE84" s="871"/>
      <c r="DF84" s="872"/>
      <c r="DG84" s="870"/>
      <c r="DH84" s="871"/>
      <c r="DI84" s="871"/>
      <c r="DJ84" s="871"/>
      <c r="DK84" s="872"/>
      <c r="DL84" s="870"/>
      <c r="DM84" s="871"/>
      <c r="DN84" s="871"/>
      <c r="DO84" s="871"/>
      <c r="DP84" s="872"/>
      <c r="DQ84" s="870"/>
      <c r="DR84" s="871"/>
      <c r="DS84" s="871"/>
      <c r="DT84" s="871"/>
      <c r="DU84" s="872"/>
      <c r="DV84" s="867"/>
      <c r="DW84" s="868"/>
      <c r="DX84" s="868"/>
      <c r="DY84" s="868"/>
      <c r="DZ84" s="869"/>
      <c r="EA84" s="231"/>
    </row>
    <row r="85" spans="1:131" ht="26.25" customHeight="1">
      <c r="A85" s="240">
        <v>18</v>
      </c>
      <c r="B85" s="881"/>
      <c r="C85" s="882"/>
      <c r="D85" s="882"/>
      <c r="E85" s="882"/>
      <c r="F85" s="882"/>
      <c r="G85" s="882"/>
      <c r="H85" s="882"/>
      <c r="I85" s="882"/>
      <c r="J85" s="882"/>
      <c r="K85" s="882"/>
      <c r="L85" s="882"/>
      <c r="M85" s="882"/>
      <c r="N85" s="882"/>
      <c r="O85" s="882"/>
      <c r="P85" s="883"/>
      <c r="Q85" s="884"/>
      <c r="R85" s="841"/>
      <c r="S85" s="841"/>
      <c r="T85" s="841"/>
      <c r="U85" s="841"/>
      <c r="V85" s="841"/>
      <c r="W85" s="841"/>
      <c r="X85" s="841"/>
      <c r="Y85" s="841"/>
      <c r="Z85" s="841"/>
      <c r="AA85" s="841"/>
      <c r="AB85" s="841"/>
      <c r="AC85" s="841"/>
      <c r="AD85" s="841"/>
      <c r="AE85" s="841"/>
      <c r="AF85" s="841"/>
      <c r="AG85" s="841"/>
      <c r="AH85" s="841"/>
      <c r="AI85" s="841"/>
      <c r="AJ85" s="841"/>
      <c r="AK85" s="841"/>
      <c r="AL85" s="841"/>
      <c r="AM85" s="841"/>
      <c r="AN85" s="841"/>
      <c r="AO85" s="841"/>
      <c r="AP85" s="841"/>
      <c r="AQ85" s="841"/>
      <c r="AR85" s="841"/>
      <c r="AS85" s="841"/>
      <c r="AT85" s="841"/>
      <c r="AU85" s="841"/>
      <c r="AV85" s="841"/>
      <c r="AW85" s="841"/>
      <c r="AX85" s="841"/>
      <c r="AY85" s="841"/>
      <c r="AZ85" s="838"/>
      <c r="BA85" s="838"/>
      <c r="BB85" s="838"/>
      <c r="BC85" s="838"/>
      <c r="BD85" s="839"/>
      <c r="BE85" s="243"/>
      <c r="BF85" s="243"/>
      <c r="BG85" s="243"/>
      <c r="BH85" s="243"/>
      <c r="BI85" s="243"/>
      <c r="BJ85" s="243"/>
      <c r="BK85" s="243"/>
      <c r="BL85" s="243"/>
      <c r="BM85" s="243"/>
      <c r="BN85" s="243"/>
      <c r="BO85" s="243"/>
      <c r="BP85" s="243"/>
      <c r="BQ85" s="240">
        <v>79</v>
      </c>
      <c r="BR85" s="245"/>
      <c r="BS85" s="867"/>
      <c r="BT85" s="868"/>
      <c r="BU85" s="868"/>
      <c r="BV85" s="868"/>
      <c r="BW85" s="868"/>
      <c r="BX85" s="868"/>
      <c r="BY85" s="868"/>
      <c r="BZ85" s="868"/>
      <c r="CA85" s="868"/>
      <c r="CB85" s="868"/>
      <c r="CC85" s="868"/>
      <c r="CD85" s="868"/>
      <c r="CE85" s="868"/>
      <c r="CF85" s="868"/>
      <c r="CG85" s="873"/>
      <c r="CH85" s="870"/>
      <c r="CI85" s="871"/>
      <c r="CJ85" s="871"/>
      <c r="CK85" s="871"/>
      <c r="CL85" s="872"/>
      <c r="CM85" s="870"/>
      <c r="CN85" s="871"/>
      <c r="CO85" s="871"/>
      <c r="CP85" s="871"/>
      <c r="CQ85" s="872"/>
      <c r="CR85" s="870"/>
      <c r="CS85" s="871"/>
      <c r="CT85" s="871"/>
      <c r="CU85" s="871"/>
      <c r="CV85" s="872"/>
      <c r="CW85" s="870"/>
      <c r="CX85" s="871"/>
      <c r="CY85" s="871"/>
      <c r="CZ85" s="871"/>
      <c r="DA85" s="872"/>
      <c r="DB85" s="870"/>
      <c r="DC85" s="871"/>
      <c r="DD85" s="871"/>
      <c r="DE85" s="871"/>
      <c r="DF85" s="872"/>
      <c r="DG85" s="870"/>
      <c r="DH85" s="871"/>
      <c r="DI85" s="871"/>
      <c r="DJ85" s="871"/>
      <c r="DK85" s="872"/>
      <c r="DL85" s="870"/>
      <c r="DM85" s="871"/>
      <c r="DN85" s="871"/>
      <c r="DO85" s="871"/>
      <c r="DP85" s="872"/>
      <c r="DQ85" s="870"/>
      <c r="DR85" s="871"/>
      <c r="DS85" s="871"/>
      <c r="DT85" s="871"/>
      <c r="DU85" s="872"/>
      <c r="DV85" s="867"/>
      <c r="DW85" s="868"/>
      <c r="DX85" s="868"/>
      <c r="DY85" s="868"/>
      <c r="DZ85" s="869"/>
      <c r="EA85" s="231"/>
    </row>
    <row r="86" spans="1:131" ht="26.25" customHeight="1">
      <c r="A86" s="240">
        <v>19</v>
      </c>
      <c r="B86" s="881"/>
      <c r="C86" s="882"/>
      <c r="D86" s="882"/>
      <c r="E86" s="882"/>
      <c r="F86" s="882"/>
      <c r="G86" s="882"/>
      <c r="H86" s="882"/>
      <c r="I86" s="882"/>
      <c r="J86" s="882"/>
      <c r="K86" s="882"/>
      <c r="L86" s="882"/>
      <c r="M86" s="882"/>
      <c r="N86" s="882"/>
      <c r="O86" s="882"/>
      <c r="P86" s="883"/>
      <c r="Q86" s="884"/>
      <c r="R86" s="841"/>
      <c r="S86" s="841"/>
      <c r="T86" s="841"/>
      <c r="U86" s="841"/>
      <c r="V86" s="841"/>
      <c r="W86" s="841"/>
      <c r="X86" s="841"/>
      <c r="Y86" s="841"/>
      <c r="Z86" s="841"/>
      <c r="AA86" s="841"/>
      <c r="AB86" s="841"/>
      <c r="AC86" s="841"/>
      <c r="AD86" s="841"/>
      <c r="AE86" s="841"/>
      <c r="AF86" s="841"/>
      <c r="AG86" s="841"/>
      <c r="AH86" s="841"/>
      <c r="AI86" s="841"/>
      <c r="AJ86" s="841"/>
      <c r="AK86" s="841"/>
      <c r="AL86" s="841"/>
      <c r="AM86" s="841"/>
      <c r="AN86" s="841"/>
      <c r="AO86" s="841"/>
      <c r="AP86" s="841"/>
      <c r="AQ86" s="841"/>
      <c r="AR86" s="841"/>
      <c r="AS86" s="841"/>
      <c r="AT86" s="841"/>
      <c r="AU86" s="841"/>
      <c r="AV86" s="841"/>
      <c r="AW86" s="841"/>
      <c r="AX86" s="841"/>
      <c r="AY86" s="841"/>
      <c r="AZ86" s="838"/>
      <c r="BA86" s="838"/>
      <c r="BB86" s="838"/>
      <c r="BC86" s="838"/>
      <c r="BD86" s="839"/>
      <c r="BE86" s="243"/>
      <c r="BF86" s="243"/>
      <c r="BG86" s="243"/>
      <c r="BH86" s="243"/>
      <c r="BI86" s="243"/>
      <c r="BJ86" s="243"/>
      <c r="BK86" s="243"/>
      <c r="BL86" s="243"/>
      <c r="BM86" s="243"/>
      <c r="BN86" s="243"/>
      <c r="BO86" s="243"/>
      <c r="BP86" s="243"/>
      <c r="BQ86" s="240">
        <v>80</v>
      </c>
      <c r="BR86" s="245"/>
      <c r="BS86" s="867"/>
      <c r="BT86" s="868"/>
      <c r="BU86" s="868"/>
      <c r="BV86" s="868"/>
      <c r="BW86" s="868"/>
      <c r="BX86" s="868"/>
      <c r="BY86" s="868"/>
      <c r="BZ86" s="868"/>
      <c r="CA86" s="868"/>
      <c r="CB86" s="868"/>
      <c r="CC86" s="868"/>
      <c r="CD86" s="868"/>
      <c r="CE86" s="868"/>
      <c r="CF86" s="868"/>
      <c r="CG86" s="873"/>
      <c r="CH86" s="870"/>
      <c r="CI86" s="871"/>
      <c r="CJ86" s="871"/>
      <c r="CK86" s="871"/>
      <c r="CL86" s="872"/>
      <c r="CM86" s="870"/>
      <c r="CN86" s="871"/>
      <c r="CO86" s="871"/>
      <c r="CP86" s="871"/>
      <c r="CQ86" s="872"/>
      <c r="CR86" s="870"/>
      <c r="CS86" s="871"/>
      <c r="CT86" s="871"/>
      <c r="CU86" s="871"/>
      <c r="CV86" s="872"/>
      <c r="CW86" s="870"/>
      <c r="CX86" s="871"/>
      <c r="CY86" s="871"/>
      <c r="CZ86" s="871"/>
      <c r="DA86" s="872"/>
      <c r="DB86" s="870"/>
      <c r="DC86" s="871"/>
      <c r="DD86" s="871"/>
      <c r="DE86" s="871"/>
      <c r="DF86" s="872"/>
      <c r="DG86" s="870"/>
      <c r="DH86" s="871"/>
      <c r="DI86" s="871"/>
      <c r="DJ86" s="871"/>
      <c r="DK86" s="872"/>
      <c r="DL86" s="870"/>
      <c r="DM86" s="871"/>
      <c r="DN86" s="871"/>
      <c r="DO86" s="871"/>
      <c r="DP86" s="872"/>
      <c r="DQ86" s="870"/>
      <c r="DR86" s="871"/>
      <c r="DS86" s="871"/>
      <c r="DT86" s="871"/>
      <c r="DU86" s="872"/>
      <c r="DV86" s="867"/>
      <c r="DW86" s="868"/>
      <c r="DX86" s="868"/>
      <c r="DY86" s="868"/>
      <c r="DZ86" s="869"/>
      <c r="EA86" s="231"/>
    </row>
    <row r="87" spans="1:131" ht="26.25" customHeight="1">
      <c r="A87" s="246">
        <v>20</v>
      </c>
      <c r="B87" s="888"/>
      <c r="C87" s="889"/>
      <c r="D87" s="889"/>
      <c r="E87" s="889"/>
      <c r="F87" s="889"/>
      <c r="G87" s="889"/>
      <c r="H87" s="889"/>
      <c r="I87" s="889"/>
      <c r="J87" s="889"/>
      <c r="K87" s="889"/>
      <c r="L87" s="889"/>
      <c r="M87" s="889"/>
      <c r="N87" s="889"/>
      <c r="O87" s="889"/>
      <c r="P87" s="890"/>
      <c r="Q87" s="891"/>
      <c r="R87" s="892"/>
      <c r="S87" s="892"/>
      <c r="T87" s="892"/>
      <c r="U87" s="892"/>
      <c r="V87" s="892"/>
      <c r="W87" s="892"/>
      <c r="X87" s="892"/>
      <c r="Y87" s="892"/>
      <c r="Z87" s="892"/>
      <c r="AA87" s="892"/>
      <c r="AB87" s="892"/>
      <c r="AC87" s="892"/>
      <c r="AD87" s="892"/>
      <c r="AE87" s="892"/>
      <c r="AF87" s="892"/>
      <c r="AG87" s="892"/>
      <c r="AH87" s="892"/>
      <c r="AI87" s="892"/>
      <c r="AJ87" s="892"/>
      <c r="AK87" s="892"/>
      <c r="AL87" s="892"/>
      <c r="AM87" s="892"/>
      <c r="AN87" s="892"/>
      <c r="AO87" s="892"/>
      <c r="AP87" s="892"/>
      <c r="AQ87" s="892"/>
      <c r="AR87" s="892"/>
      <c r="AS87" s="892"/>
      <c r="AT87" s="892"/>
      <c r="AU87" s="892"/>
      <c r="AV87" s="892"/>
      <c r="AW87" s="892"/>
      <c r="AX87" s="892"/>
      <c r="AY87" s="892"/>
      <c r="AZ87" s="893"/>
      <c r="BA87" s="893"/>
      <c r="BB87" s="893"/>
      <c r="BC87" s="893"/>
      <c r="BD87" s="894"/>
      <c r="BE87" s="243"/>
      <c r="BF87" s="243"/>
      <c r="BG87" s="243"/>
      <c r="BH87" s="243"/>
      <c r="BI87" s="243"/>
      <c r="BJ87" s="243"/>
      <c r="BK87" s="243"/>
      <c r="BL87" s="243"/>
      <c r="BM87" s="243"/>
      <c r="BN87" s="243"/>
      <c r="BO87" s="243"/>
      <c r="BP87" s="243"/>
      <c r="BQ87" s="240">
        <v>81</v>
      </c>
      <c r="BR87" s="245"/>
      <c r="BS87" s="867"/>
      <c r="BT87" s="868"/>
      <c r="BU87" s="868"/>
      <c r="BV87" s="868"/>
      <c r="BW87" s="868"/>
      <c r="BX87" s="868"/>
      <c r="BY87" s="868"/>
      <c r="BZ87" s="868"/>
      <c r="CA87" s="868"/>
      <c r="CB87" s="868"/>
      <c r="CC87" s="868"/>
      <c r="CD87" s="868"/>
      <c r="CE87" s="868"/>
      <c r="CF87" s="868"/>
      <c r="CG87" s="873"/>
      <c r="CH87" s="870"/>
      <c r="CI87" s="871"/>
      <c r="CJ87" s="871"/>
      <c r="CK87" s="871"/>
      <c r="CL87" s="872"/>
      <c r="CM87" s="870"/>
      <c r="CN87" s="871"/>
      <c r="CO87" s="871"/>
      <c r="CP87" s="871"/>
      <c r="CQ87" s="872"/>
      <c r="CR87" s="870"/>
      <c r="CS87" s="871"/>
      <c r="CT87" s="871"/>
      <c r="CU87" s="871"/>
      <c r="CV87" s="872"/>
      <c r="CW87" s="870"/>
      <c r="CX87" s="871"/>
      <c r="CY87" s="871"/>
      <c r="CZ87" s="871"/>
      <c r="DA87" s="872"/>
      <c r="DB87" s="870"/>
      <c r="DC87" s="871"/>
      <c r="DD87" s="871"/>
      <c r="DE87" s="871"/>
      <c r="DF87" s="872"/>
      <c r="DG87" s="870"/>
      <c r="DH87" s="871"/>
      <c r="DI87" s="871"/>
      <c r="DJ87" s="871"/>
      <c r="DK87" s="872"/>
      <c r="DL87" s="870"/>
      <c r="DM87" s="871"/>
      <c r="DN87" s="871"/>
      <c r="DO87" s="871"/>
      <c r="DP87" s="872"/>
      <c r="DQ87" s="870"/>
      <c r="DR87" s="871"/>
      <c r="DS87" s="871"/>
      <c r="DT87" s="871"/>
      <c r="DU87" s="872"/>
      <c r="DV87" s="867"/>
      <c r="DW87" s="868"/>
      <c r="DX87" s="868"/>
      <c r="DY87" s="868"/>
      <c r="DZ87" s="869"/>
      <c r="EA87" s="231"/>
    </row>
    <row r="88" spans="1:131" ht="26.25" customHeight="1" thickBot="1">
      <c r="A88" s="242" t="s">
        <v>392</v>
      </c>
      <c r="B88" s="800" t="s">
        <v>430</v>
      </c>
      <c r="C88" s="801"/>
      <c r="D88" s="801"/>
      <c r="E88" s="801"/>
      <c r="F88" s="801"/>
      <c r="G88" s="801"/>
      <c r="H88" s="801"/>
      <c r="I88" s="801"/>
      <c r="J88" s="801"/>
      <c r="K88" s="801"/>
      <c r="L88" s="801"/>
      <c r="M88" s="801"/>
      <c r="N88" s="801"/>
      <c r="O88" s="801"/>
      <c r="P88" s="802"/>
      <c r="Q88" s="848"/>
      <c r="R88" s="849"/>
      <c r="S88" s="849"/>
      <c r="T88" s="849"/>
      <c r="U88" s="849"/>
      <c r="V88" s="849"/>
      <c r="W88" s="849"/>
      <c r="X88" s="849"/>
      <c r="Y88" s="849"/>
      <c r="Z88" s="849"/>
      <c r="AA88" s="849"/>
      <c r="AB88" s="849"/>
      <c r="AC88" s="849"/>
      <c r="AD88" s="849"/>
      <c r="AE88" s="849"/>
      <c r="AF88" s="852">
        <v>30727</v>
      </c>
      <c r="AG88" s="852"/>
      <c r="AH88" s="852"/>
      <c r="AI88" s="852"/>
      <c r="AJ88" s="852"/>
      <c r="AK88" s="849"/>
      <c r="AL88" s="849"/>
      <c r="AM88" s="849"/>
      <c r="AN88" s="849"/>
      <c r="AO88" s="849"/>
      <c r="AP88" s="852">
        <v>22415</v>
      </c>
      <c r="AQ88" s="852"/>
      <c r="AR88" s="852"/>
      <c r="AS88" s="852"/>
      <c r="AT88" s="852"/>
      <c r="AU88" s="852">
        <v>5537</v>
      </c>
      <c r="AV88" s="852"/>
      <c r="AW88" s="852"/>
      <c r="AX88" s="852"/>
      <c r="AY88" s="852"/>
      <c r="AZ88" s="857"/>
      <c r="BA88" s="857"/>
      <c r="BB88" s="857"/>
      <c r="BC88" s="857"/>
      <c r="BD88" s="858"/>
      <c r="BE88" s="243"/>
      <c r="BF88" s="243"/>
      <c r="BG88" s="243"/>
      <c r="BH88" s="243"/>
      <c r="BI88" s="243"/>
      <c r="BJ88" s="243"/>
      <c r="BK88" s="243"/>
      <c r="BL88" s="243"/>
      <c r="BM88" s="243"/>
      <c r="BN88" s="243"/>
      <c r="BO88" s="243"/>
      <c r="BP88" s="243"/>
      <c r="BQ88" s="240">
        <v>82</v>
      </c>
      <c r="BR88" s="245"/>
      <c r="BS88" s="867"/>
      <c r="BT88" s="868"/>
      <c r="BU88" s="868"/>
      <c r="BV88" s="868"/>
      <c r="BW88" s="868"/>
      <c r="BX88" s="868"/>
      <c r="BY88" s="868"/>
      <c r="BZ88" s="868"/>
      <c r="CA88" s="868"/>
      <c r="CB88" s="868"/>
      <c r="CC88" s="868"/>
      <c r="CD88" s="868"/>
      <c r="CE88" s="868"/>
      <c r="CF88" s="868"/>
      <c r="CG88" s="873"/>
      <c r="CH88" s="870"/>
      <c r="CI88" s="871"/>
      <c r="CJ88" s="871"/>
      <c r="CK88" s="871"/>
      <c r="CL88" s="872"/>
      <c r="CM88" s="870"/>
      <c r="CN88" s="871"/>
      <c r="CO88" s="871"/>
      <c r="CP88" s="871"/>
      <c r="CQ88" s="872"/>
      <c r="CR88" s="870"/>
      <c r="CS88" s="871"/>
      <c r="CT88" s="871"/>
      <c r="CU88" s="871"/>
      <c r="CV88" s="872"/>
      <c r="CW88" s="870"/>
      <c r="CX88" s="871"/>
      <c r="CY88" s="871"/>
      <c r="CZ88" s="871"/>
      <c r="DA88" s="872"/>
      <c r="DB88" s="870"/>
      <c r="DC88" s="871"/>
      <c r="DD88" s="871"/>
      <c r="DE88" s="871"/>
      <c r="DF88" s="872"/>
      <c r="DG88" s="870"/>
      <c r="DH88" s="871"/>
      <c r="DI88" s="871"/>
      <c r="DJ88" s="871"/>
      <c r="DK88" s="872"/>
      <c r="DL88" s="870"/>
      <c r="DM88" s="871"/>
      <c r="DN88" s="871"/>
      <c r="DO88" s="871"/>
      <c r="DP88" s="872"/>
      <c r="DQ88" s="870"/>
      <c r="DR88" s="871"/>
      <c r="DS88" s="871"/>
      <c r="DT88" s="871"/>
      <c r="DU88" s="872"/>
      <c r="DV88" s="867"/>
      <c r="DW88" s="868"/>
      <c r="DX88" s="868"/>
      <c r="DY88" s="868"/>
      <c r="DZ88" s="869"/>
      <c r="EA88" s="231"/>
    </row>
    <row r="89" spans="1:131" ht="26.25" hidden="1" customHeight="1">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0">
        <v>83</v>
      </c>
      <c r="BR89" s="245"/>
      <c r="BS89" s="867"/>
      <c r="BT89" s="868"/>
      <c r="BU89" s="868"/>
      <c r="BV89" s="868"/>
      <c r="BW89" s="868"/>
      <c r="BX89" s="868"/>
      <c r="BY89" s="868"/>
      <c r="BZ89" s="868"/>
      <c r="CA89" s="868"/>
      <c r="CB89" s="868"/>
      <c r="CC89" s="868"/>
      <c r="CD89" s="868"/>
      <c r="CE89" s="868"/>
      <c r="CF89" s="868"/>
      <c r="CG89" s="873"/>
      <c r="CH89" s="870"/>
      <c r="CI89" s="871"/>
      <c r="CJ89" s="871"/>
      <c r="CK89" s="871"/>
      <c r="CL89" s="872"/>
      <c r="CM89" s="870"/>
      <c r="CN89" s="871"/>
      <c r="CO89" s="871"/>
      <c r="CP89" s="871"/>
      <c r="CQ89" s="872"/>
      <c r="CR89" s="870"/>
      <c r="CS89" s="871"/>
      <c r="CT89" s="871"/>
      <c r="CU89" s="871"/>
      <c r="CV89" s="872"/>
      <c r="CW89" s="870"/>
      <c r="CX89" s="871"/>
      <c r="CY89" s="871"/>
      <c r="CZ89" s="871"/>
      <c r="DA89" s="872"/>
      <c r="DB89" s="870"/>
      <c r="DC89" s="871"/>
      <c r="DD89" s="871"/>
      <c r="DE89" s="871"/>
      <c r="DF89" s="872"/>
      <c r="DG89" s="870"/>
      <c r="DH89" s="871"/>
      <c r="DI89" s="871"/>
      <c r="DJ89" s="871"/>
      <c r="DK89" s="872"/>
      <c r="DL89" s="870"/>
      <c r="DM89" s="871"/>
      <c r="DN89" s="871"/>
      <c r="DO89" s="871"/>
      <c r="DP89" s="872"/>
      <c r="DQ89" s="870"/>
      <c r="DR89" s="871"/>
      <c r="DS89" s="871"/>
      <c r="DT89" s="871"/>
      <c r="DU89" s="872"/>
      <c r="DV89" s="867"/>
      <c r="DW89" s="868"/>
      <c r="DX89" s="868"/>
      <c r="DY89" s="868"/>
      <c r="DZ89" s="869"/>
      <c r="EA89" s="231"/>
    </row>
    <row r="90" spans="1:131" ht="26.25" hidden="1" customHeight="1">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0">
        <v>84</v>
      </c>
      <c r="BR90" s="245"/>
      <c r="BS90" s="867"/>
      <c r="BT90" s="868"/>
      <c r="BU90" s="868"/>
      <c r="BV90" s="868"/>
      <c r="BW90" s="868"/>
      <c r="BX90" s="868"/>
      <c r="BY90" s="868"/>
      <c r="BZ90" s="868"/>
      <c r="CA90" s="868"/>
      <c r="CB90" s="868"/>
      <c r="CC90" s="868"/>
      <c r="CD90" s="868"/>
      <c r="CE90" s="868"/>
      <c r="CF90" s="868"/>
      <c r="CG90" s="873"/>
      <c r="CH90" s="870"/>
      <c r="CI90" s="871"/>
      <c r="CJ90" s="871"/>
      <c r="CK90" s="871"/>
      <c r="CL90" s="872"/>
      <c r="CM90" s="870"/>
      <c r="CN90" s="871"/>
      <c r="CO90" s="871"/>
      <c r="CP90" s="871"/>
      <c r="CQ90" s="872"/>
      <c r="CR90" s="870"/>
      <c r="CS90" s="871"/>
      <c r="CT90" s="871"/>
      <c r="CU90" s="871"/>
      <c r="CV90" s="872"/>
      <c r="CW90" s="870"/>
      <c r="CX90" s="871"/>
      <c r="CY90" s="871"/>
      <c r="CZ90" s="871"/>
      <c r="DA90" s="872"/>
      <c r="DB90" s="870"/>
      <c r="DC90" s="871"/>
      <c r="DD90" s="871"/>
      <c r="DE90" s="871"/>
      <c r="DF90" s="872"/>
      <c r="DG90" s="870"/>
      <c r="DH90" s="871"/>
      <c r="DI90" s="871"/>
      <c r="DJ90" s="871"/>
      <c r="DK90" s="872"/>
      <c r="DL90" s="870"/>
      <c r="DM90" s="871"/>
      <c r="DN90" s="871"/>
      <c r="DO90" s="871"/>
      <c r="DP90" s="872"/>
      <c r="DQ90" s="870"/>
      <c r="DR90" s="871"/>
      <c r="DS90" s="871"/>
      <c r="DT90" s="871"/>
      <c r="DU90" s="872"/>
      <c r="DV90" s="867"/>
      <c r="DW90" s="868"/>
      <c r="DX90" s="868"/>
      <c r="DY90" s="868"/>
      <c r="DZ90" s="869"/>
      <c r="EA90" s="231"/>
    </row>
    <row r="91" spans="1:131" ht="26.25" hidden="1" customHeight="1">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0">
        <v>85</v>
      </c>
      <c r="BR91" s="245"/>
      <c r="BS91" s="867"/>
      <c r="BT91" s="868"/>
      <c r="BU91" s="868"/>
      <c r="BV91" s="868"/>
      <c r="BW91" s="868"/>
      <c r="BX91" s="868"/>
      <c r="BY91" s="868"/>
      <c r="BZ91" s="868"/>
      <c r="CA91" s="868"/>
      <c r="CB91" s="868"/>
      <c r="CC91" s="868"/>
      <c r="CD91" s="868"/>
      <c r="CE91" s="868"/>
      <c r="CF91" s="868"/>
      <c r="CG91" s="873"/>
      <c r="CH91" s="870"/>
      <c r="CI91" s="871"/>
      <c r="CJ91" s="871"/>
      <c r="CK91" s="871"/>
      <c r="CL91" s="872"/>
      <c r="CM91" s="870"/>
      <c r="CN91" s="871"/>
      <c r="CO91" s="871"/>
      <c r="CP91" s="871"/>
      <c r="CQ91" s="872"/>
      <c r="CR91" s="870"/>
      <c r="CS91" s="871"/>
      <c r="CT91" s="871"/>
      <c r="CU91" s="871"/>
      <c r="CV91" s="872"/>
      <c r="CW91" s="870"/>
      <c r="CX91" s="871"/>
      <c r="CY91" s="871"/>
      <c r="CZ91" s="871"/>
      <c r="DA91" s="872"/>
      <c r="DB91" s="870"/>
      <c r="DC91" s="871"/>
      <c r="DD91" s="871"/>
      <c r="DE91" s="871"/>
      <c r="DF91" s="872"/>
      <c r="DG91" s="870"/>
      <c r="DH91" s="871"/>
      <c r="DI91" s="871"/>
      <c r="DJ91" s="871"/>
      <c r="DK91" s="872"/>
      <c r="DL91" s="870"/>
      <c r="DM91" s="871"/>
      <c r="DN91" s="871"/>
      <c r="DO91" s="871"/>
      <c r="DP91" s="872"/>
      <c r="DQ91" s="870"/>
      <c r="DR91" s="871"/>
      <c r="DS91" s="871"/>
      <c r="DT91" s="871"/>
      <c r="DU91" s="872"/>
      <c r="DV91" s="867"/>
      <c r="DW91" s="868"/>
      <c r="DX91" s="868"/>
      <c r="DY91" s="868"/>
      <c r="DZ91" s="869"/>
      <c r="EA91" s="231"/>
    </row>
    <row r="92" spans="1:131" ht="26.25" hidden="1" customHeight="1">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0">
        <v>86</v>
      </c>
      <c r="BR92" s="245"/>
      <c r="BS92" s="867"/>
      <c r="BT92" s="868"/>
      <c r="BU92" s="868"/>
      <c r="BV92" s="868"/>
      <c r="BW92" s="868"/>
      <c r="BX92" s="868"/>
      <c r="BY92" s="868"/>
      <c r="BZ92" s="868"/>
      <c r="CA92" s="868"/>
      <c r="CB92" s="868"/>
      <c r="CC92" s="868"/>
      <c r="CD92" s="868"/>
      <c r="CE92" s="868"/>
      <c r="CF92" s="868"/>
      <c r="CG92" s="873"/>
      <c r="CH92" s="870"/>
      <c r="CI92" s="871"/>
      <c r="CJ92" s="871"/>
      <c r="CK92" s="871"/>
      <c r="CL92" s="872"/>
      <c r="CM92" s="870"/>
      <c r="CN92" s="871"/>
      <c r="CO92" s="871"/>
      <c r="CP92" s="871"/>
      <c r="CQ92" s="872"/>
      <c r="CR92" s="870"/>
      <c r="CS92" s="871"/>
      <c r="CT92" s="871"/>
      <c r="CU92" s="871"/>
      <c r="CV92" s="872"/>
      <c r="CW92" s="870"/>
      <c r="CX92" s="871"/>
      <c r="CY92" s="871"/>
      <c r="CZ92" s="871"/>
      <c r="DA92" s="872"/>
      <c r="DB92" s="870"/>
      <c r="DC92" s="871"/>
      <c r="DD92" s="871"/>
      <c r="DE92" s="871"/>
      <c r="DF92" s="872"/>
      <c r="DG92" s="870"/>
      <c r="DH92" s="871"/>
      <c r="DI92" s="871"/>
      <c r="DJ92" s="871"/>
      <c r="DK92" s="872"/>
      <c r="DL92" s="870"/>
      <c r="DM92" s="871"/>
      <c r="DN92" s="871"/>
      <c r="DO92" s="871"/>
      <c r="DP92" s="872"/>
      <c r="DQ92" s="870"/>
      <c r="DR92" s="871"/>
      <c r="DS92" s="871"/>
      <c r="DT92" s="871"/>
      <c r="DU92" s="872"/>
      <c r="DV92" s="867"/>
      <c r="DW92" s="868"/>
      <c r="DX92" s="868"/>
      <c r="DY92" s="868"/>
      <c r="DZ92" s="869"/>
      <c r="EA92" s="231"/>
    </row>
    <row r="93" spans="1:131" ht="26.25" hidden="1" customHeight="1">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0">
        <v>87</v>
      </c>
      <c r="BR93" s="245"/>
      <c r="BS93" s="867"/>
      <c r="BT93" s="868"/>
      <c r="BU93" s="868"/>
      <c r="BV93" s="868"/>
      <c r="BW93" s="868"/>
      <c r="BX93" s="868"/>
      <c r="BY93" s="868"/>
      <c r="BZ93" s="868"/>
      <c r="CA93" s="868"/>
      <c r="CB93" s="868"/>
      <c r="CC93" s="868"/>
      <c r="CD93" s="868"/>
      <c r="CE93" s="868"/>
      <c r="CF93" s="868"/>
      <c r="CG93" s="873"/>
      <c r="CH93" s="870"/>
      <c r="CI93" s="871"/>
      <c r="CJ93" s="871"/>
      <c r="CK93" s="871"/>
      <c r="CL93" s="872"/>
      <c r="CM93" s="870"/>
      <c r="CN93" s="871"/>
      <c r="CO93" s="871"/>
      <c r="CP93" s="871"/>
      <c r="CQ93" s="872"/>
      <c r="CR93" s="870"/>
      <c r="CS93" s="871"/>
      <c r="CT93" s="871"/>
      <c r="CU93" s="871"/>
      <c r="CV93" s="872"/>
      <c r="CW93" s="870"/>
      <c r="CX93" s="871"/>
      <c r="CY93" s="871"/>
      <c r="CZ93" s="871"/>
      <c r="DA93" s="872"/>
      <c r="DB93" s="870"/>
      <c r="DC93" s="871"/>
      <c r="DD93" s="871"/>
      <c r="DE93" s="871"/>
      <c r="DF93" s="872"/>
      <c r="DG93" s="870"/>
      <c r="DH93" s="871"/>
      <c r="DI93" s="871"/>
      <c r="DJ93" s="871"/>
      <c r="DK93" s="872"/>
      <c r="DL93" s="870"/>
      <c r="DM93" s="871"/>
      <c r="DN93" s="871"/>
      <c r="DO93" s="871"/>
      <c r="DP93" s="872"/>
      <c r="DQ93" s="870"/>
      <c r="DR93" s="871"/>
      <c r="DS93" s="871"/>
      <c r="DT93" s="871"/>
      <c r="DU93" s="872"/>
      <c r="DV93" s="867"/>
      <c r="DW93" s="868"/>
      <c r="DX93" s="868"/>
      <c r="DY93" s="868"/>
      <c r="DZ93" s="869"/>
      <c r="EA93" s="231"/>
    </row>
    <row r="94" spans="1:131" ht="26.25" hidden="1" customHeight="1">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0">
        <v>88</v>
      </c>
      <c r="BR94" s="245"/>
      <c r="BS94" s="867"/>
      <c r="BT94" s="868"/>
      <c r="BU94" s="868"/>
      <c r="BV94" s="868"/>
      <c r="BW94" s="868"/>
      <c r="BX94" s="868"/>
      <c r="BY94" s="868"/>
      <c r="BZ94" s="868"/>
      <c r="CA94" s="868"/>
      <c r="CB94" s="868"/>
      <c r="CC94" s="868"/>
      <c r="CD94" s="868"/>
      <c r="CE94" s="868"/>
      <c r="CF94" s="868"/>
      <c r="CG94" s="873"/>
      <c r="CH94" s="870"/>
      <c r="CI94" s="871"/>
      <c r="CJ94" s="871"/>
      <c r="CK94" s="871"/>
      <c r="CL94" s="872"/>
      <c r="CM94" s="870"/>
      <c r="CN94" s="871"/>
      <c r="CO94" s="871"/>
      <c r="CP94" s="871"/>
      <c r="CQ94" s="872"/>
      <c r="CR94" s="870"/>
      <c r="CS94" s="871"/>
      <c r="CT94" s="871"/>
      <c r="CU94" s="871"/>
      <c r="CV94" s="872"/>
      <c r="CW94" s="870"/>
      <c r="CX94" s="871"/>
      <c r="CY94" s="871"/>
      <c r="CZ94" s="871"/>
      <c r="DA94" s="872"/>
      <c r="DB94" s="870"/>
      <c r="DC94" s="871"/>
      <c r="DD94" s="871"/>
      <c r="DE94" s="871"/>
      <c r="DF94" s="872"/>
      <c r="DG94" s="870"/>
      <c r="DH94" s="871"/>
      <c r="DI94" s="871"/>
      <c r="DJ94" s="871"/>
      <c r="DK94" s="872"/>
      <c r="DL94" s="870"/>
      <c r="DM94" s="871"/>
      <c r="DN94" s="871"/>
      <c r="DO94" s="871"/>
      <c r="DP94" s="872"/>
      <c r="DQ94" s="870"/>
      <c r="DR94" s="871"/>
      <c r="DS94" s="871"/>
      <c r="DT94" s="871"/>
      <c r="DU94" s="872"/>
      <c r="DV94" s="867"/>
      <c r="DW94" s="868"/>
      <c r="DX94" s="868"/>
      <c r="DY94" s="868"/>
      <c r="DZ94" s="869"/>
      <c r="EA94" s="231"/>
    </row>
    <row r="95" spans="1:131" ht="26.25" hidden="1" customHeight="1">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0">
        <v>89</v>
      </c>
      <c r="BR95" s="245"/>
      <c r="BS95" s="867"/>
      <c r="BT95" s="868"/>
      <c r="BU95" s="868"/>
      <c r="BV95" s="868"/>
      <c r="BW95" s="868"/>
      <c r="BX95" s="868"/>
      <c r="BY95" s="868"/>
      <c r="BZ95" s="868"/>
      <c r="CA95" s="868"/>
      <c r="CB95" s="868"/>
      <c r="CC95" s="868"/>
      <c r="CD95" s="868"/>
      <c r="CE95" s="868"/>
      <c r="CF95" s="868"/>
      <c r="CG95" s="873"/>
      <c r="CH95" s="870"/>
      <c r="CI95" s="871"/>
      <c r="CJ95" s="871"/>
      <c r="CK95" s="871"/>
      <c r="CL95" s="872"/>
      <c r="CM95" s="870"/>
      <c r="CN95" s="871"/>
      <c r="CO95" s="871"/>
      <c r="CP95" s="871"/>
      <c r="CQ95" s="872"/>
      <c r="CR95" s="870"/>
      <c r="CS95" s="871"/>
      <c r="CT95" s="871"/>
      <c r="CU95" s="871"/>
      <c r="CV95" s="872"/>
      <c r="CW95" s="870"/>
      <c r="CX95" s="871"/>
      <c r="CY95" s="871"/>
      <c r="CZ95" s="871"/>
      <c r="DA95" s="872"/>
      <c r="DB95" s="870"/>
      <c r="DC95" s="871"/>
      <c r="DD95" s="871"/>
      <c r="DE95" s="871"/>
      <c r="DF95" s="872"/>
      <c r="DG95" s="870"/>
      <c r="DH95" s="871"/>
      <c r="DI95" s="871"/>
      <c r="DJ95" s="871"/>
      <c r="DK95" s="872"/>
      <c r="DL95" s="870"/>
      <c r="DM95" s="871"/>
      <c r="DN95" s="871"/>
      <c r="DO95" s="871"/>
      <c r="DP95" s="872"/>
      <c r="DQ95" s="870"/>
      <c r="DR95" s="871"/>
      <c r="DS95" s="871"/>
      <c r="DT95" s="871"/>
      <c r="DU95" s="872"/>
      <c r="DV95" s="867"/>
      <c r="DW95" s="868"/>
      <c r="DX95" s="868"/>
      <c r="DY95" s="868"/>
      <c r="DZ95" s="869"/>
      <c r="EA95" s="231"/>
    </row>
    <row r="96" spans="1:131" ht="26.25" hidden="1" customHeight="1">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0">
        <v>90</v>
      </c>
      <c r="BR96" s="245"/>
      <c r="BS96" s="867"/>
      <c r="BT96" s="868"/>
      <c r="BU96" s="868"/>
      <c r="BV96" s="868"/>
      <c r="BW96" s="868"/>
      <c r="BX96" s="868"/>
      <c r="BY96" s="868"/>
      <c r="BZ96" s="868"/>
      <c r="CA96" s="868"/>
      <c r="CB96" s="868"/>
      <c r="CC96" s="868"/>
      <c r="CD96" s="868"/>
      <c r="CE96" s="868"/>
      <c r="CF96" s="868"/>
      <c r="CG96" s="873"/>
      <c r="CH96" s="870"/>
      <c r="CI96" s="871"/>
      <c r="CJ96" s="871"/>
      <c r="CK96" s="871"/>
      <c r="CL96" s="872"/>
      <c r="CM96" s="870"/>
      <c r="CN96" s="871"/>
      <c r="CO96" s="871"/>
      <c r="CP96" s="871"/>
      <c r="CQ96" s="872"/>
      <c r="CR96" s="870"/>
      <c r="CS96" s="871"/>
      <c r="CT96" s="871"/>
      <c r="CU96" s="871"/>
      <c r="CV96" s="872"/>
      <c r="CW96" s="870"/>
      <c r="CX96" s="871"/>
      <c r="CY96" s="871"/>
      <c r="CZ96" s="871"/>
      <c r="DA96" s="872"/>
      <c r="DB96" s="870"/>
      <c r="DC96" s="871"/>
      <c r="DD96" s="871"/>
      <c r="DE96" s="871"/>
      <c r="DF96" s="872"/>
      <c r="DG96" s="870"/>
      <c r="DH96" s="871"/>
      <c r="DI96" s="871"/>
      <c r="DJ96" s="871"/>
      <c r="DK96" s="872"/>
      <c r="DL96" s="870"/>
      <c r="DM96" s="871"/>
      <c r="DN96" s="871"/>
      <c r="DO96" s="871"/>
      <c r="DP96" s="872"/>
      <c r="DQ96" s="870"/>
      <c r="DR96" s="871"/>
      <c r="DS96" s="871"/>
      <c r="DT96" s="871"/>
      <c r="DU96" s="872"/>
      <c r="DV96" s="867"/>
      <c r="DW96" s="868"/>
      <c r="DX96" s="868"/>
      <c r="DY96" s="868"/>
      <c r="DZ96" s="869"/>
      <c r="EA96" s="231"/>
    </row>
    <row r="97" spans="1:131" ht="26.25" hidden="1" customHeight="1">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0">
        <v>91</v>
      </c>
      <c r="BR97" s="245"/>
      <c r="BS97" s="867"/>
      <c r="BT97" s="868"/>
      <c r="BU97" s="868"/>
      <c r="BV97" s="868"/>
      <c r="BW97" s="868"/>
      <c r="BX97" s="868"/>
      <c r="BY97" s="868"/>
      <c r="BZ97" s="868"/>
      <c r="CA97" s="868"/>
      <c r="CB97" s="868"/>
      <c r="CC97" s="868"/>
      <c r="CD97" s="868"/>
      <c r="CE97" s="868"/>
      <c r="CF97" s="868"/>
      <c r="CG97" s="873"/>
      <c r="CH97" s="870"/>
      <c r="CI97" s="871"/>
      <c r="CJ97" s="871"/>
      <c r="CK97" s="871"/>
      <c r="CL97" s="872"/>
      <c r="CM97" s="870"/>
      <c r="CN97" s="871"/>
      <c r="CO97" s="871"/>
      <c r="CP97" s="871"/>
      <c r="CQ97" s="872"/>
      <c r="CR97" s="870"/>
      <c r="CS97" s="871"/>
      <c r="CT97" s="871"/>
      <c r="CU97" s="871"/>
      <c r="CV97" s="872"/>
      <c r="CW97" s="870"/>
      <c r="CX97" s="871"/>
      <c r="CY97" s="871"/>
      <c r="CZ97" s="871"/>
      <c r="DA97" s="872"/>
      <c r="DB97" s="870"/>
      <c r="DC97" s="871"/>
      <c r="DD97" s="871"/>
      <c r="DE97" s="871"/>
      <c r="DF97" s="872"/>
      <c r="DG97" s="870"/>
      <c r="DH97" s="871"/>
      <c r="DI97" s="871"/>
      <c r="DJ97" s="871"/>
      <c r="DK97" s="872"/>
      <c r="DL97" s="870"/>
      <c r="DM97" s="871"/>
      <c r="DN97" s="871"/>
      <c r="DO97" s="871"/>
      <c r="DP97" s="872"/>
      <c r="DQ97" s="870"/>
      <c r="DR97" s="871"/>
      <c r="DS97" s="871"/>
      <c r="DT97" s="871"/>
      <c r="DU97" s="872"/>
      <c r="DV97" s="867"/>
      <c r="DW97" s="868"/>
      <c r="DX97" s="868"/>
      <c r="DY97" s="868"/>
      <c r="DZ97" s="869"/>
      <c r="EA97" s="231"/>
    </row>
    <row r="98" spans="1:131" ht="26.25" hidden="1" customHeight="1">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0">
        <v>92</v>
      </c>
      <c r="BR98" s="245"/>
      <c r="BS98" s="867"/>
      <c r="BT98" s="868"/>
      <c r="BU98" s="868"/>
      <c r="BV98" s="868"/>
      <c r="BW98" s="868"/>
      <c r="BX98" s="868"/>
      <c r="BY98" s="868"/>
      <c r="BZ98" s="868"/>
      <c r="CA98" s="868"/>
      <c r="CB98" s="868"/>
      <c r="CC98" s="868"/>
      <c r="CD98" s="868"/>
      <c r="CE98" s="868"/>
      <c r="CF98" s="868"/>
      <c r="CG98" s="873"/>
      <c r="CH98" s="870"/>
      <c r="CI98" s="871"/>
      <c r="CJ98" s="871"/>
      <c r="CK98" s="871"/>
      <c r="CL98" s="872"/>
      <c r="CM98" s="870"/>
      <c r="CN98" s="871"/>
      <c r="CO98" s="871"/>
      <c r="CP98" s="871"/>
      <c r="CQ98" s="872"/>
      <c r="CR98" s="870"/>
      <c r="CS98" s="871"/>
      <c r="CT98" s="871"/>
      <c r="CU98" s="871"/>
      <c r="CV98" s="872"/>
      <c r="CW98" s="870"/>
      <c r="CX98" s="871"/>
      <c r="CY98" s="871"/>
      <c r="CZ98" s="871"/>
      <c r="DA98" s="872"/>
      <c r="DB98" s="870"/>
      <c r="DC98" s="871"/>
      <c r="DD98" s="871"/>
      <c r="DE98" s="871"/>
      <c r="DF98" s="872"/>
      <c r="DG98" s="870"/>
      <c r="DH98" s="871"/>
      <c r="DI98" s="871"/>
      <c r="DJ98" s="871"/>
      <c r="DK98" s="872"/>
      <c r="DL98" s="870"/>
      <c r="DM98" s="871"/>
      <c r="DN98" s="871"/>
      <c r="DO98" s="871"/>
      <c r="DP98" s="872"/>
      <c r="DQ98" s="870"/>
      <c r="DR98" s="871"/>
      <c r="DS98" s="871"/>
      <c r="DT98" s="871"/>
      <c r="DU98" s="872"/>
      <c r="DV98" s="867"/>
      <c r="DW98" s="868"/>
      <c r="DX98" s="868"/>
      <c r="DY98" s="868"/>
      <c r="DZ98" s="869"/>
      <c r="EA98" s="231"/>
    </row>
    <row r="99" spans="1:131" ht="26.25" hidden="1" customHeight="1">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0">
        <v>93</v>
      </c>
      <c r="BR99" s="245"/>
      <c r="BS99" s="867"/>
      <c r="BT99" s="868"/>
      <c r="BU99" s="868"/>
      <c r="BV99" s="868"/>
      <c r="BW99" s="868"/>
      <c r="BX99" s="868"/>
      <c r="BY99" s="868"/>
      <c r="BZ99" s="868"/>
      <c r="CA99" s="868"/>
      <c r="CB99" s="868"/>
      <c r="CC99" s="868"/>
      <c r="CD99" s="868"/>
      <c r="CE99" s="868"/>
      <c r="CF99" s="868"/>
      <c r="CG99" s="873"/>
      <c r="CH99" s="870"/>
      <c r="CI99" s="871"/>
      <c r="CJ99" s="871"/>
      <c r="CK99" s="871"/>
      <c r="CL99" s="872"/>
      <c r="CM99" s="870"/>
      <c r="CN99" s="871"/>
      <c r="CO99" s="871"/>
      <c r="CP99" s="871"/>
      <c r="CQ99" s="872"/>
      <c r="CR99" s="870"/>
      <c r="CS99" s="871"/>
      <c r="CT99" s="871"/>
      <c r="CU99" s="871"/>
      <c r="CV99" s="872"/>
      <c r="CW99" s="870"/>
      <c r="CX99" s="871"/>
      <c r="CY99" s="871"/>
      <c r="CZ99" s="871"/>
      <c r="DA99" s="872"/>
      <c r="DB99" s="870"/>
      <c r="DC99" s="871"/>
      <c r="DD99" s="871"/>
      <c r="DE99" s="871"/>
      <c r="DF99" s="872"/>
      <c r="DG99" s="870"/>
      <c r="DH99" s="871"/>
      <c r="DI99" s="871"/>
      <c r="DJ99" s="871"/>
      <c r="DK99" s="872"/>
      <c r="DL99" s="870"/>
      <c r="DM99" s="871"/>
      <c r="DN99" s="871"/>
      <c r="DO99" s="871"/>
      <c r="DP99" s="872"/>
      <c r="DQ99" s="870"/>
      <c r="DR99" s="871"/>
      <c r="DS99" s="871"/>
      <c r="DT99" s="871"/>
      <c r="DU99" s="872"/>
      <c r="DV99" s="867"/>
      <c r="DW99" s="868"/>
      <c r="DX99" s="868"/>
      <c r="DY99" s="868"/>
      <c r="DZ99" s="869"/>
      <c r="EA99" s="231"/>
    </row>
    <row r="100" spans="1:131" ht="26.25" hidden="1" customHeight="1">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0">
        <v>94</v>
      </c>
      <c r="BR100" s="245"/>
      <c r="BS100" s="867"/>
      <c r="BT100" s="868"/>
      <c r="BU100" s="868"/>
      <c r="BV100" s="868"/>
      <c r="BW100" s="868"/>
      <c r="BX100" s="868"/>
      <c r="BY100" s="868"/>
      <c r="BZ100" s="868"/>
      <c r="CA100" s="868"/>
      <c r="CB100" s="868"/>
      <c r="CC100" s="868"/>
      <c r="CD100" s="868"/>
      <c r="CE100" s="868"/>
      <c r="CF100" s="868"/>
      <c r="CG100" s="873"/>
      <c r="CH100" s="870"/>
      <c r="CI100" s="871"/>
      <c r="CJ100" s="871"/>
      <c r="CK100" s="871"/>
      <c r="CL100" s="872"/>
      <c r="CM100" s="870"/>
      <c r="CN100" s="871"/>
      <c r="CO100" s="871"/>
      <c r="CP100" s="871"/>
      <c r="CQ100" s="872"/>
      <c r="CR100" s="870"/>
      <c r="CS100" s="871"/>
      <c r="CT100" s="871"/>
      <c r="CU100" s="871"/>
      <c r="CV100" s="872"/>
      <c r="CW100" s="870"/>
      <c r="CX100" s="871"/>
      <c r="CY100" s="871"/>
      <c r="CZ100" s="871"/>
      <c r="DA100" s="872"/>
      <c r="DB100" s="870"/>
      <c r="DC100" s="871"/>
      <c r="DD100" s="871"/>
      <c r="DE100" s="871"/>
      <c r="DF100" s="872"/>
      <c r="DG100" s="870"/>
      <c r="DH100" s="871"/>
      <c r="DI100" s="871"/>
      <c r="DJ100" s="871"/>
      <c r="DK100" s="872"/>
      <c r="DL100" s="870"/>
      <c r="DM100" s="871"/>
      <c r="DN100" s="871"/>
      <c r="DO100" s="871"/>
      <c r="DP100" s="872"/>
      <c r="DQ100" s="870"/>
      <c r="DR100" s="871"/>
      <c r="DS100" s="871"/>
      <c r="DT100" s="871"/>
      <c r="DU100" s="872"/>
      <c r="DV100" s="867"/>
      <c r="DW100" s="868"/>
      <c r="DX100" s="868"/>
      <c r="DY100" s="868"/>
      <c r="DZ100" s="869"/>
      <c r="EA100" s="231"/>
    </row>
    <row r="101" spans="1:131" ht="26.25" hidden="1" customHeight="1">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0">
        <v>95</v>
      </c>
      <c r="BR101" s="245"/>
      <c r="BS101" s="867"/>
      <c r="BT101" s="868"/>
      <c r="BU101" s="868"/>
      <c r="BV101" s="868"/>
      <c r="BW101" s="868"/>
      <c r="BX101" s="868"/>
      <c r="BY101" s="868"/>
      <c r="BZ101" s="868"/>
      <c r="CA101" s="868"/>
      <c r="CB101" s="868"/>
      <c r="CC101" s="868"/>
      <c r="CD101" s="868"/>
      <c r="CE101" s="868"/>
      <c r="CF101" s="868"/>
      <c r="CG101" s="873"/>
      <c r="CH101" s="870"/>
      <c r="CI101" s="871"/>
      <c r="CJ101" s="871"/>
      <c r="CK101" s="871"/>
      <c r="CL101" s="872"/>
      <c r="CM101" s="870"/>
      <c r="CN101" s="871"/>
      <c r="CO101" s="871"/>
      <c r="CP101" s="871"/>
      <c r="CQ101" s="872"/>
      <c r="CR101" s="870"/>
      <c r="CS101" s="871"/>
      <c r="CT101" s="871"/>
      <c r="CU101" s="871"/>
      <c r="CV101" s="872"/>
      <c r="CW101" s="870"/>
      <c r="CX101" s="871"/>
      <c r="CY101" s="871"/>
      <c r="CZ101" s="871"/>
      <c r="DA101" s="872"/>
      <c r="DB101" s="870"/>
      <c r="DC101" s="871"/>
      <c r="DD101" s="871"/>
      <c r="DE101" s="871"/>
      <c r="DF101" s="872"/>
      <c r="DG101" s="870"/>
      <c r="DH101" s="871"/>
      <c r="DI101" s="871"/>
      <c r="DJ101" s="871"/>
      <c r="DK101" s="872"/>
      <c r="DL101" s="870"/>
      <c r="DM101" s="871"/>
      <c r="DN101" s="871"/>
      <c r="DO101" s="871"/>
      <c r="DP101" s="872"/>
      <c r="DQ101" s="870"/>
      <c r="DR101" s="871"/>
      <c r="DS101" s="871"/>
      <c r="DT101" s="871"/>
      <c r="DU101" s="872"/>
      <c r="DV101" s="867"/>
      <c r="DW101" s="868"/>
      <c r="DX101" s="868"/>
      <c r="DY101" s="868"/>
      <c r="DZ101" s="869"/>
      <c r="EA101" s="231"/>
    </row>
    <row r="102" spans="1:131" ht="26.25" customHeight="1" thickBot="1">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392</v>
      </c>
      <c r="BR102" s="800" t="s">
        <v>431</v>
      </c>
      <c r="BS102" s="801"/>
      <c r="BT102" s="801"/>
      <c r="BU102" s="801"/>
      <c r="BV102" s="801"/>
      <c r="BW102" s="801"/>
      <c r="BX102" s="801"/>
      <c r="BY102" s="801"/>
      <c r="BZ102" s="801"/>
      <c r="CA102" s="801"/>
      <c r="CB102" s="801"/>
      <c r="CC102" s="801"/>
      <c r="CD102" s="801"/>
      <c r="CE102" s="801"/>
      <c r="CF102" s="801"/>
      <c r="CG102" s="802"/>
      <c r="CH102" s="895"/>
      <c r="CI102" s="896"/>
      <c r="CJ102" s="896"/>
      <c r="CK102" s="896"/>
      <c r="CL102" s="897"/>
      <c r="CM102" s="895"/>
      <c r="CN102" s="896"/>
      <c r="CO102" s="896"/>
      <c r="CP102" s="896"/>
      <c r="CQ102" s="897"/>
      <c r="CR102" s="898">
        <v>332</v>
      </c>
      <c r="CS102" s="860"/>
      <c r="CT102" s="860"/>
      <c r="CU102" s="860"/>
      <c r="CV102" s="899"/>
      <c r="CW102" s="898">
        <v>8</v>
      </c>
      <c r="CX102" s="860"/>
      <c r="CY102" s="860"/>
      <c r="CZ102" s="860"/>
      <c r="DA102" s="899"/>
      <c r="DB102" s="898"/>
      <c r="DC102" s="860"/>
      <c r="DD102" s="860"/>
      <c r="DE102" s="860"/>
      <c r="DF102" s="899"/>
      <c r="DG102" s="898"/>
      <c r="DH102" s="860"/>
      <c r="DI102" s="860"/>
      <c r="DJ102" s="860"/>
      <c r="DK102" s="899"/>
      <c r="DL102" s="898"/>
      <c r="DM102" s="860"/>
      <c r="DN102" s="860"/>
      <c r="DO102" s="860"/>
      <c r="DP102" s="899"/>
      <c r="DQ102" s="898"/>
      <c r="DR102" s="860"/>
      <c r="DS102" s="860"/>
      <c r="DT102" s="860"/>
      <c r="DU102" s="899"/>
      <c r="DV102" s="800"/>
      <c r="DW102" s="801"/>
      <c r="DX102" s="801"/>
      <c r="DY102" s="801"/>
      <c r="DZ102" s="922"/>
      <c r="EA102" s="231"/>
    </row>
    <row r="103" spans="1:131" ht="26.25" customHeight="1">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923" t="s">
        <v>432</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31"/>
    </row>
    <row r="104" spans="1:131" ht="26.25" customHeight="1">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924" t="s">
        <v>433</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31"/>
    </row>
    <row r="105" spans="1:131" ht="11.25" customHeight="1">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c r="A107" s="251" t="s">
        <v>434</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435</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31" customFormat="1" ht="26.25" customHeight="1">
      <c r="A108" s="925" t="s">
        <v>436</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437</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31" customFormat="1" ht="26.25" customHeight="1">
      <c r="A109" s="920" t="s">
        <v>438</v>
      </c>
      <c r="B109" s="901"/>
      <c r="C109" s="901"/>
      <c r="D109" s="901"/>
      <c r="E109" s="901"/>
      <c r="F109" s="901"/>
      <c r="G109" s="901"/>
      <c r="H109" s="901"/>
      <c r="I109" s="901"/>
      <c r="J109" s="901"/>
      <c r="K109" s="901"/>
      <c r="L109" s="901"/>
      <c r="M109" s="901"/>
      <c r="N109" s="901"/>
      <c r="O109" s="901"/>
      <c r="P109" s="901"/>
      <c r="Q109" s="901"/>
      <c r="R109" s="901"/>
      <c r="S109" s="901"/>
      <c r="T109" s="901"/>
      <c r="U109" s="901"/>
      <c r="V109" s="901"/>
      <c r="W109" s="901"/>
      <c r="X109" s="901"/>
      <c r="Y109" s="901"/>
      <c r="Z109" s="902"/>
      <c r="AA109" s="900" t="s">
        <v>439</v>
      </c>
      <c r="AB109" s="901"/>
      <c r="AC109" s="901"/>
      <c r="AD109" s="901"/>
      <c r="AE109" s="902"/>
      <c r="AF109" s="900" t="s">
        <v>440</v>
      </c>
      <c r="AG109" s="901"/>
      <c r="AH109" s="901"/>
      <c r="AI109" s="901"/>
      <c r="AJ109" s="902"/>
      <c r="AK109" s="900" t="s">
        <v>305</v>
      </c>
      <c r="AL109" s="901"/>
      <c r="AM109" s="901"/>
      <c r="AN109" s="901"/>
      <c r="AO109" s="902"/>
      <c r="AP109" s="900" t="s">
        <v>441</v>
      </c>
      <c r="AQ109" s="901"/>
      <c r="AR109" s="901"/>
      <c r="AS109" s="901"/>
      <c r="AT109" s="903"/>
      <c r="AU109" s="920" t="s">
        <v>438</v>
      </c>
      <c r="AV109" s="901"/>
      <c r="AW109" s="901"/>
      <c r="AX109" s="901"/>
      <c r="AY109" s="901"/>
      <c r="AZ109" s="901"/>
      <c r="BA109" s="901"/>
      <c r="BB109" s="901"/>
      <c r="BC109" s="901"/>
      <c r="BD109" s="901"/>
      <c r="BE109" s="901"/>
      <c r="BF109" s="901"/>
      <c r="BG109" s="901"/>
      <c r="BH109" s="901"/>
      <c r="BI109" s="901"/>
      <c r="BJ109" s="901"/>
      <c r="BK109" s="901"/>
      <c r="BL109" s="901"/>
      <c r="BM109" s="901"/>
      <c r="BN109" s="901"/>
      <c r="BO109" s="901"/>
      <c r="BP109" s="902"/>
      <c r="BQ109" s="900" t="s">
        <v>439</v>
      </c>
      <c r="BR109" s="901"/>
      <c r="BS109" s="901"/>
      <c r="BT109" s="901"/>
      <c r="BU109" s="902"/>
      <c r="BV109" s="900" t="s">
        <v>440</v>
      </c>
      <c r="BW109" s="901"/>
      <c r="BX109" s="901"/>
      <c r="BY109" s="901"/>
      <c r="BZ109" s="902"/>
      <c r="CA109" s="900" t="s">
        <v>305</v>
      </c>
      <c r="CB109" s="901"/>
      <c r="CC109" s="901"/>
      <c r="CD109" s="901"/>
      <c r="CE109" s="902"/>
      <c r="CF109" s="921" t="s">
        <v>441</v>
      </c>
      <c r="CG109" s="921"/>
      <c r="CH109" s="921"/>
      <c r="CI109" s="921"/>
      <c r="CJ109" s="921"/>
      <c r="CK109" s="900" t="s">
        <v>442</v>
      </c>
      <c r="CL109" s="901"/>
      <c r="CM109" s="901"/>
      <c r="CN109" s="901"/>
      <c r="CO109" s="901"/>
      <c r="CP109" s="901"/>
      <c r="CQ109" s="901"/>
      <c r="CR109" s="901"/>
      <c r="CS109" s="901"/>
      <c r="CT109" s="901"/>
      <c r="CU109" s="901"/>
      <c r="CV109" s="901"/>
      <c r="CW109" s="901"/>
      <c r="CX109" s="901"/>
      <c r="CY109" s="901"/>
      <c r="CZ109" s="901"/>
      <c r="DA109" s="901"/>
      <c r="DB109" s="901"/>
      <c r="DC109" s="901"/>
      <c r="DD109" s="901"/>
      <c r="DE109" s="901"/>
      <c r="DF109" s="902"/>
      <c r="DG109" s="900" t="s">
        <v>439</v>
      </c>
      <c r="DH109" s="901"/>
      <c r="DI109" s="901"/>
      <c r="DJ109" s="901"/>
      <c r="DK109" s="902"/>
      <c r="DL109" s="900" t="s">
        <v>440</v>
      </c>
      <c r="DM109" s="901"/>
      <c r="DN109" s="901"/>
      <c r="DO109" s="901"/>
      <c r="DP109" s="902"/>
      <c r="DQ109" s="900" t="s">
        <v>305</v>
      </c>
      <c r="DR109" s="901"/>
      <c r="DS109" s="901"/>
      <c r="DT109" s="901"/>
      <c r="DU109" s="902"/>
      <c r="DV109" s="900" t="s">
        <v>441</v>
      </c>
      <c r="DW109" s="901"/>
      <c r="DX109" s="901"/>
      <c r="DY109" s="901"/>
      <c r="DZ109" s="903"/>
    </row>
    <row r="110" spans="1:131" s="231" customFormat="1" ht="26.25" customHeight="1">
      <c r="A110" s="904" t="s">
        <v>443</v>
      </c>
      <c r="B110" s="905"/>
      <c r="C110" s="905"/>
      <c r="D110" s="905"/>
      <c r="E110" s="905"/>
      <c r="F110" s="905"/>
      <c r="G110" s="905"/>
      <c r="H110" s="905"/>
      <c r="I110" s="905"/>
      <c r="J110" s="905"/>
      <c r="K110" s="905"/>
      <c r="L110" s="905"/>
      <c r="M110" s="905"/>
      <c r="N110" s="905"/>
      <c r="O110" s="905"/>
      <c r="P110" s="905"/>
      <c r="Q110" s="905"/>
      <c r="R110" s="905"/>
      <c r="S110" s="905"/>
      <c r="T110" s="905"/>
      <c r="U110" s="905"/>
      <c r="V110" s="905"/>
      <c r="W110" s="905"/>
      <c r="X110" s="905"/>
      <c r="Y110" s="905"/>
      <c r="Z110" s="906"/>
      <c r="AA110" s="907">
        <v>5185989</v>
      </c>
      <c r="AB110" s="908"/>
      <c r="AC110" s="908"/>
      <c r="AD110" s="908"/>
      <c r="AE110" s="909"/>
      <c r="AF110" s="910">
        <v>5388443</v>
      </c>
      <c r="AG110" s="908"/>
      <c r="AH110" s="908"/>
      <c r="AI110" s="908"/>
      <c r="AJ110" s="909"/>
      <c r="AK110" s="910">
        <v>5228673</v>
      </c>
      <c r="AL110" s="908"/>
      <c r="AM110" s="908"/>
      <c r="AN110" s="908"/>
      <c r="AO110" s="909"/>
      <c r="AP110" s="911">
        <v>22.8</v>
      </c>
      <c r="AQ110" s="912"/>
      <c r="AR110" s="912"/>
      <c r="AS110" s="912"/>
      <c r="AT110" s="913"/>
      <c r="AU110" s="914" t="s">
        <v>73</v>
      </c>
      <c r="AV110" s="915"/>
      <c r="AW110" s="915"/>
      <c r="AX110" s="915"/>
      <c r="AY110" s="915"/>
      <c r="AZ110" s="937" t="s">
        <v>444</v>
      </c>
      <c r="BA110" s="905"/>
      <c r="BB110" s="905"/>
      <c r="BC110" s="905"/>
      <c r="BD110" s="905"/>
      <c r="BE110" s="905"/>
      <c r="BF110" s="905"/>
      <c r="BG110" s="905"/>
      <c r="BH110" s="905"/>
      <c r="BI110" s="905"/>
      <c r="BJ110" s="905"/>
      <c r="BK110" s="905"/>
      <c r="BL110" s="905"/>
      <c r="BM110" s="905"/>
      <c r="BN110" s="905"/>
      <c r="BO110" s="905"/>
      <c r="BP110" s="906"/>
      <c r="BQ110" s="938">
        <v>45501876</v>
      </c>
      <c r="BR110" s="939"/>
      <c r="BS110" s="939"/>
      <c r="BT110" s="939"/>
      <c r="BU110" s="939"/>
      <c r="BV110" s="939">
        <v>44959604</v>
      </c>
      <c r="BW110" s="939"/>
      <c r="BX110" s="939"/>
      <c r="BY110" s="939"/>
      <c r="BZ110" s="939"/>
      <c r="CA110" s="939">
        <v>44754909</v>
      </c>
      <c r="CB110" s="939"/>
      <c r="CC110" s="939"/>
      <c r="CD110" s="939"/>
      <c r="CE110" s="939"/>
      <c r="CF110" s="952">
        <v>195</v>
      </c>
      <c r="CG110" s="953"/>
      <c r="CH110" s="953"/>
      <c r="CI110" s="953"/>
      <c r="CJ110" s="953"/>
      <c r="CK110" s="954" t="s">
        <v>445</v>
      </c>
      <c r="CL110" s="955"/>
      <c r="CM110" s="937" t="s">
        <v>446</v>
      </c>
      <c r="CN110" s="905"/>
      <c r="CO110" s="905"/>
      <c r="CP110" s="905"/>
      <c r="CQ110" s="905"/>
      <c r="CR110" s="905"/>
      <c r="CS110" s="905"/>
      <c r="CT110" s="905"/>
      <c r="CU110" s="905"/>
      <c r="CV110" s="905"/>
      <c r="CW110" s="905"/>
      <c r="CX110" s="905"/>
      <c r="CY110" s="905"/>
      <c r="CZ110" s="905"/>
      <c r="DA110" s="905"/>
      <c r="DB110" s="905"/>
      <c r="DC110" s="905"/>
      <c r="DD110" s="905"/>
      <c r="DE110" s="905"/>
      <c r="DF110" s="906"/>
      <c r="DG110" s="938" t="s">
        <v>447</v>
      </c>
      <c r="DH110" s="939"/>
      <c r="DI110" s="939"/>
      <c r="DJ110" s="939"/>
      <c r="DK110" s="939"/>
      <c r="DL110" s="939" t="s">
        <v>416</v>
      </c>
      <c r="DM110" s="939"/>
      <c r="DN110" s="939"/>
      <c r="DO110" s="939"/>
      <c r="DP110" s="939"/>
      <c r="DQ110" s="939" t="s">
        <v>135</v>
      </c>
      <c r="DR110" s="939"/>
      <c r="DS110" s="939"/>
      <c r="DT110" s="939"/>
      <c r="DU110" s="939"/>
      <c r="DV110" s="940" t="s">
        <v>416</v>
      </c>
      <c r="DW110" s="940"/>
      <c r="DX110" s="940"/>
      <c r="DY110" s="940"/>
      <c r="DZ110" s="941"/>
    </row>
    <row r="111" spans="1:131" s="231" customFormat="1" ht="26.25" customHeight="1">
      <c r="A111" s="942" t="s">
        <v>448</v>
      </c>
      <c r="B111" s="943"/>
      <c r="C111" s="943"/>
      <c r="D111" s="943"/>
      <c r="E111" s="943"/>
      <c r="F111" s="943"/>
      <c r="G111" s="943"/>
      <c r="H111" s="943"/>
      <c r="I111" s="943"/>
      <c r="J111" s="943"/>
      <c r="K111" s="943"/>
      <c r="L111" s="943"/>
      <c r="M111" s="943"/>
      <c r="N111" s="943"/>
      <c r="O111" s="943"/>
      <c r="P111" s="943"/>
      <c r="Q111" s="943"/>
      <c r="R111" s="943"/>
      <c r="S111" s="943"/>
      <c r="T111" s="943"/>
      <c r="U111" s="943"/>
      <c r="V111" s="943"/>
      <c r="W111" s="943"/>
      <c r="X111" s="943"/>
      <c r="Y111" s="943"/>
      <c r="Z111" s="944"/>
      <c r="AA111" s="945" t="s">
        <v>447</v>
      </c>
      <c r="AB111" s="946"/>
      <c r="AC111" s="946"/>
      <c r="AD111" s="946"/>
      <c r="AE111" s="947"/>
      <c r="AF111" s="948" t="s">
        <v>416</v>
      </c>
      <c r="AG111" s="946"/>
      <c r="AH111" s="946"/>
      <c r="AI111" s="946"/>
      <c r="AJ111" s="947"/>
      <c r="AK111" s="948" t="s">
        <v>447</v>
      </c>
      <c r="AL111" s="946"/>
      <c r="AM111" s="946"/>
      <c r="AN111" s="946"/>
      <c r="AO111" s="947"/>
      <c r="AP111" s="949" t="s">
        <v>416</v>
      </c>
      <c r="AQ111" s="950"/>
      <c r="AR111" s="950"/>
      <c r="AS111" s="950"/>
      <c r="AT111" s="951"/>
      <c r="AU111" s="916"/>
      <c r="AV111" s="917"/>
      <c r="AW111" s="917"/>
      <c r="AX111" s="917"/>
      <c r="AY111" s="917"/>
      <c r="AZ111" s="930" t="s">
        <v>449</v>
      </c>
      <c r="BA111" s="931"/>
      <c r="BB111" s="931"/>
      <c r="BC111" s="931"/>
      <c r="BD111" s="931"/>
      <c r="BE111" s="931"/>
      <c r="BF111" s="931"/>
      <c r="BG111" s="931"/>
      <c r="BH111" s="931"/>
      <c r="BI111" s="931"/>
      <c r="BJ111" s="931"/>
      <c r="BK111" s="931"/>
      <c r="BL111" s="931"/>
      <c r="BM111" s="931"/>
      <c r="BN111" s="931"/>
      <c r="BO111" s="931"/>
      <c r="BP111" s="932"/>
      <c r="BQ111" s="933">
        <v>5418961</v>
      </c>
      <c r="BR111" s="934"/>
      <c r="BS111" s="934"/>
      <c r="BT111" s="934"/>
      <c r="BU111" s="934"/>
      <c r="BV111" s="934">
        <v>4899744</v>
      </c>
      <c r="BW111" s="934"/>
      <c r="BX111" s="934"/>
      <c r="BY111" s="934"/>
      <c r="BZ111" s="934"/>
      <c r="CA111" s="934">
        <v>4307219</v>
      </c>
      <c r="CB111" s="934"/>
      <c r="CC111" s="934"/>
      <c r="CD111" s="934"/>
      <c r="CE111" s="934"/>
      <c r="CF111" s="928">
        <v>18.8</v>
      </c>
      <c r="CG111" s="929"/>
      <c r="CH111" s="929"/>
      <c r="CI111" s="929"/>
      <c r="CJ111" s="929"/>
      <c r="CK111" s="956"/>
      <c r="CL111" s="957"/>
      <c r="CM111" s="930" t="s">
        <v>450</v>
      </c>
      <c r="CN111" s="931"/>
      <c r="CO111" s="931"/>
      <c r="CP111" s="931"/>
      <c r="CQ111" s="931"/>
      <c r="CR111" s="931"/>
      <c r="CS111" s="931"/>
      <c r="CT111" s="931"/>
      <c r="CU111" s="931"/>
      <c r="CV111" s="931"/>
      <c r="CW111" s="931"/>
      <c r="CX111" s="931"/>
      <c r="CY111" s="931"/>
      <c r="CZ111" s="931"/>
      <c r="DA111" s="931"/>
      <c r="DB111" s="931"/>
      <c r="DC111" s="931"/>
      <c r="DD111" s="931"/>
      <c r="DE111" s="931"/>
      <c r="DF111" s="932"/>
      <c r="DG111" s="933" t="s">
        <v>416</v>
      </c>
      <c r="DH111" s="934"/>
      <c r="DI111" s="934"/>
      <c r="DJ111" s="934"/>
      <c r="DK111" s="934"/>
      <c r="DL111" s="934" t="s">
        <v>416</v>
      </c>
      <c r="DM111" s="934"/>
      <c r="DN111" s="934"/>
      <c r="DO111" s="934"/>
      <c r="DP111" s="934"/>
      <c r="DQ111" s="934" t="s">
        <v>416</v>
      </c>
      <c r="DR111" s="934"/>
      <c r="DS111" s="934"/>
      <c r="DT111" s="934"/>
      <c r="DU111" s="934"/>
      <c r="DV111" s="935" t="s">
        <v>447</v>
      </c>
      <c r="DW111" s="935"/>
      <c r="DX111" s="935"/>
      <c r="DY111" s="935"/>
      <c r="DZ111" s="936"/>
    </row>
    <row r="112" spans="1:131" s="231" customFormat="1" ht="26.25" customHeight="1">
      <c r="A112" s="960" t="s">
        <v>451</v>
      </c>
      <c r="B112" s="961"/>
      <c r="C112" s="931" t="s">
        <v>452</v>
      </c>
      <c r="D112" s="931"/>
      <c r="E112" s="931"/>
      <c r="F112" s="931"/>
      <c r="G112" s="931"/>
      <c r="H112" s="931"/>
      <c r="I112" s="931"/>
      <c r="J112" s="931"/>
      <c r="K112" s="931"/>
      <c r="L112" s="931"/>
      <c r="M112" s="931"/>
      <c r="N112" s="931"/>
      <c r="O112" s="931"/>
      <c r="P112" s="931"/>
      <c r="Q112" s="931"/>
      <c r="R112" s="931"/>
      <c r="S112" s="931"/>
      <c r="T112" s="931"/>
      <c r="U112" s="931"/>
      <c r="V112" s="931"/>
      <c r="W112" s="931"/>
      <c r="X112" s="931"/>
      <c r="Y112" s="931"/>
      <c r="Z112" s="932"/>
      <c r="AA112" s="966" t="s">
        <v>416</v>
      </c>
      <c r="AB112" s="967"/>
      <c r="AC112" s="967"/>
      <c r="AD112" s="967"/>
      <c r="AE112" s="968"/>
      <c r="AF112" s="969" t="s">
        <v>416</v>
      </c>
      <c r="AG112" s="967"/>
      <c r="AH112" s="967"/>
      <c r="AI112" s="967"/>
      <c r="AJ112" s="968"/>
      <c r="AK112" s="969" t="s">
        <v>453</v>
      </c>
      <c r="AL112" s="967"/>
      <c r="AM112" s="967"/>
      <c r="AN112" s="967"/>
      <c r="AO112" s="968"/>
      <c r="AP112" s="970" t="s">
        <v>453</v>
      </c>
      <c r="AQ112" s="971"/>
      <c r="AR112" s="971"/>
      <c r="AS112" s="971"/>
      <c r="AT112" s="972"/>
      <c r="AU112" s="916"/>
      <c r="AV112" s="917"/>
      <c r="AW112" s="917"/>
      <c r="AX112" s="917"/>
      <c r="AY112" s="917"/>
      <c r="AZ112" s="930" t="s">
        <v>454</v>
      </c>
      <c r="BA112" s="931"/>
      <c r="BB112" s="931"/>
      <c r="BC112" s="931"/>
      <c r="BD112" s="931"/>
      <c r="BE112" s="931"/>
      <c r="BF112" s="931"/>
      <c r="BG112" s="931"/>
      <c r="BH112" s="931"/>
      <c r="BI112" s="931"/>
      <c r="BJ112" s="931"/>
      <c r="BK112" s="931"/>
      <c r="BL112" s="931"/>
      <c r="BM112" s="931"/>
      <c r="BN112" s="931"/>
      <c r="BO112" s="931"/>
      <c r="BP112" s="932"/>
      <c r="BQ112" s="933">
        <v>17336703</v>
      </c>
      <c r="BR112" s="934"/>
      <c r="BS112" s="934"/>
      <c r="BT112" s="934"/>
      <c r="BU112" s="934"/>
      <c r="BV112" s="934">
        <v>16109132</v>
      </c>
      <c r="BW112" s="934"/>
      <c r="BX112" s="934"/>
      <c r="BY112" s="934"/>
      <c r="BZ112" s="934"/>
      <c r="CA112" s="934">
        <v>15011193</v>
      </c>
      <c r="CB112" s="934"/>
      <c r="CC112" s="934"/>
      <c r="CD112" s="934"/>
      <c r="CE112" s="934"/>
      <c r="CF112" s="928">
        <v>65.400000000000006</v>
      </c>
      <c r="CG112" s="929"/>
      <c r="CH112" s="929"/>
      <c r="CI112" s="929"/>
      <c r="CJ112" s="929"/>
      <c r="CK112" s="956"/>
      <c r="CL112" s="957"/>
      <c r="CM112" s="930" t="s">
        <v>455</v>
      </c>
      <c r="CN112" s="931"/>
      <c r="CO112" s="931"/>
      <c r="CP112" s="931"/>
      <c r="CQ112" s="931"/>
      <c r="CR112" s="931"/>
      <c r="CS112" s="931"/>
      <c r="CT112" s="931"/>
      <c r="CU112" s="931"/>
      <c r="CV112" s="931"/>
      <c r="CW112" s="931"/>
      <c r="CX112" s="931"/>
      <c r="CY112" s="931"/>
      <c r="CZ112" s="931"/>
      <c r="DA112" s="931"/>
      <c r="DB112" s="931"/>
      <c r="DC112" s="931"/>
      <c r="DD112" s="931"/>
      <c r="DE112" s="931"/>
      <c r="DF112" s="932"/>
      <c r="DG112" s="933">
        <v>1573496</v>
      </c>
      <c r="DH112" s="934"/>
      <c r="DI112" s="934"/>
      <c r="DJ112" s="934"/>
      <c r="DK112" s="934"/>
      <c r="DL112" s="934">
        <v>1541885</v>
      </c>
      <c r="DM112" s="934"/>
      <c r="DN112" s="934"/>
      <c r="DO112" s="934"/>
      <c r="DP112" s="934"/>
      <c r="DQ112" s="934">
        <v>1419304</v>
      </c>
      <c r="DR112" s="934"/>
      <c r="DS112" s="934"/>
      <c r="DT112" s="934"/>
      <c r="DU112" s="934"/>
      <c r="DV112" s="935">
        <v>6.2</v>
      </c>
      <c r="DW112" s="935"/>
      <c r="DX112" s="935"/>
      <c r="DY112" s="935"/>
      <c r="DZ112" s="936"/>
    </row>
    <row r="113" spans="1:130" s="231" customFormat="1" ht="26.25" customHeight="1">
      <c r="A113" s="962"/>
      <c r="B113" s="963"/>
      <c r="C113" s="931" t="s">
        <v>456</v>
      </c>
      <c r="D113" s="931"/>
      <c r="E113" s="931"/>
      <c r="F113" s="931"/>
      <c r="G113" s="931"/>
      <c r="H113" s="931"/>
      <c r="I113" s="931"/>
      <c r="J113" s="931"/>
      <c r="K113" s="931"/>
      <c r="L113" s="931"/>
      <c r="M113" s="931"/>
      <c r="N113" s="931"/>
      <c r="O113" s="931"/>
      <c r="P113" s="931"/>
      <c r="Q113" s="931"/>
      <c r="R113" s="931"/>
      <c r="S113" s="931"/>
      <c r="T113" s="931"/>
      <c r="U113" s="931"/>
      <c r="V113" s="931"/>
      <c r="W113" s="931"/>
      <c r="X113" s="931"/>
      <c r="Y113" s="931"/>
      <c r="Z113" s="932"/>
      <c r="AA113" s="945">
        <v>1160242</v>
      </c>
      <c r="AB113" s="946"/>
      <c r="AC113" s="946"/>
      <c r="AD113" s="946"/>
      <c r="AE113" s="947"/>
      <c r="AF113" s="948">
        <v>1173279</v>
      </c>
      <c r="AG113" s="946"/>
      <c r="AH113" s="946"/>
      <c r="AI113" s="946"/>
      <c r="AJ113" s="947"/>
      <c r="AK113" s="948">
        <v>1048417</v>
      </c>
      <c r="AL113" s="946"/>
      <c r="AM113" s="946"/>
      <c r="AN113" s="946"/>
      <c r="AO113" s="947"/>
      <c r="AP113" s="949">
        <v>4.5999999999999996</v>
      </c>
      <c r="AQ113" s="950"/>
      <c r="AR113" s="950"/>
      <c r="AS113" s="950"/>
      <c r="AT113" s="951"/>
      <c r="AU113" s="916"/>
      <c r="AV113" s="917"/>
      <c r="AW113" s="917"/>
      <c r="AX113" s="917"/>
      <c r="AY113" s="917"/>
      <c r="AZ113" s="930" t="s">
        <v>457</v>
      </c>
      <c r="BA113" s="931"/>
      <c r="BB113" s="931"/>
      <c r="BC113" s="931"/>
      <c r="BD113" s="931"/>
      <c r="BE113" s="931"/>
      <c r="BF113" s="931"/>
      <c r="BG113" s="931"/>
      <c r="BH113" s="931"/>
      <c r="BI113" s="931"/>
      <c r="BJ113" s="931"/>
      <c r="BK113" s="931"/>
      <c r="BL113" s="931"/>
      <c r="BM113" s="931"/>
      <c r="BN113" s="931"/>
      <c r="BO113" s="931"/>
      <c r="BP113" s="932"/>
      <c r="BQ113" s="933">
        <v>6011385</v>
      </c>
      <c r="BR113" s="934"/>
      <c r="BS113" s="934"/>
      <c r="BT113" s="934"/>
      <c r="BU113" s="934"/>
      <c r="BV113" s="934">
        <v>5984673</v>
      </c>
      <c r="BW113" s="934"/>
      <c r="BX113" s="934"/>
      <c r="BY113" s="934"/>
      <c r="BZ113" s="934"/>
      <c r="CA113" s="934">
        <v>5537047</v>
      </c>
      <c r="CB113" s="934"/>
      <c r="CC113" s="934"/>
      <c r="CD113" s="934"/>
      <c r="CE113" s="934"/>
      <c r="CF113" s="928">
        <v>24.1</v>
      </c>
      <c r="CG113" s="929"/>
      <c r="CH113" s="929"/>
      <c r="CI113" s="929"/>
      <c r="CJ113" s="929"/>
      <c r="CK113" s="956"/>
      <c r="CL113" s="957"/>
      <c r="CM113" s="930" t="s">
        <v>458</v>
      </c>
      <c r="CN113" s="931"/>
      <c r="CO113" s="931"/>
      <c r="CP113" s="931"/>
      <c r="CQ113" s="931"/>
      <c r="CR113" s="931"/>
      <c r="CS113" s="931"/>
      <c r="CT113" s="931"/>
      <c r="CU113" s="931"/>
      <c r="CV113" s="931"/>
      <c r="CW113" s="931"/>
      <c r="CX113" s="931"/>
      <c r="CY113" s="931"/>
      <c r="CZ113" s="931"/>
      <c r="DA113" s="931"/>
      <c r="DB113" s="931"/>
      <c r="DC113" s="931"/>
      <c r="DD113" s="931"/>
      <c r="DE113" s="931"/>
      <c r="DF113" s="932"/>
      <c r="DG113" s="966" t="s">
        <v>416</v>
      </c>
      <c r="DH113" s="967"/>
      <c r="DI113" s="967"/>
      <c r="DJ113" s="967"/>
      <c r="DK113" s="968"/>
      <c r="DL113" s="969" t="s">
        <v>447</v>
      </c>
      <c r="DM113" s="967"/>
      <c r="DN113" s="967"/>
      <c r="DO113" s="967"/>
      <c r="DP113" s="968"/>
      <c r="DQ113" s="969" t="s">
        <v>416</v>
      </c>
      <c r="DR113" s="967"/>
      <c r="DS113" s="967"/>
      <c r="DT113" s="967"/>
      <c r="DU113" s="968"/>
      <c r="DV113" s="970" t="s">
        <v>453</v>
      </c>
      <c r="DW113" s="971"/>
      <c r="DX113" s="971"/>
      <c r="DY113" s="971"/>
      <c r="DZ113" s="972"/>
    </row>
    <row r="114" spans="1:130" s="231" customFormat="1" ht="26.25" customHeight="1">
      <c r="A114" s="962"/>
      <c r="B114" s="963"/>
      <c r="C114" s="931" t="s">
        <v>459</v>
      </c>
      <c r="D114" s="931"/>
      <c r="E114" s="931"/>
      <c r="F114" s="931"/>
      <c r="G114" s="931"/>
      <c r="H114" s="931"/>
      <c r="I114" s="931"/>
      <c r="J114" s="931"/>
      <c r="K114" s="931"/>
      <c r="L114" s="931"/>
      <c r="M114" s="931"/>
      <c r="N114" s="931"/>
      <c r="O114" s="931"/>
      <c r="P114" s="931"/>
      <c r="Q114" s="931"/>
      <c r="R114" s="931"/>
      <c r="S114" s="931"/>
      <c r="T114" s="931"/>
      <c r="U114" s="931"/>
      <c r="V114" s="931"/>
      <c r="W114" s="931"/>
      <c r="X114" s="931"/>
      <c r="Y114" s="931"/>
      <c r="Z114" s="932"/>
      <c r="AA114" s="966">
        <v>691029</v>
      </c>
      <c r="AB114" s="967"/>
      <c r="AC114" s="967"/>
      <c r="AD114" s="967"/>
      <c r="AE114" s="968"/>
      <c r="AF114" s="969">
        <v>645851</v>
      </c>
      <c r="AG114" s="967"/>
      <c r="AH114" s="967"/>
      <c r="AI114" s="967"/>
      <c r="AJ114" s="968"/>
      <c r="AK114" s="969">
        <v>556241</v>
      </c>
      <c r="AL114" s="967"/>
      <c r="AM114" s="967"/>
      <c r="AN114" s="967"/>
      <c r="AO114" s="968"/>
      <c r="AP114" s="970">
        <v>2.4</v>
      </c>
      <c r="AQ114" s="971"/>
      <c r="AR114" s="971"/>
      <c r="AS114" s="971"/>
      <c r="AT114" s="972"/>
      <c r="AU114" s="916"/>
      <c r="AV114" s="917"/>
      <c r="AW114" s="917"/>
      <c r="AX114" s="917"/>
      <c r="AY114" s="917"/>
      <c r="AZ114" s="930" t="s">
        <v>460</v>
      </c>
      <c r="BA114" s="931"/>
      <c r="BB114" s="931"/>
      <c r="BC114" s="931"/>
      <c r="BD114" s="931"/>
      <c r="BE114" s="931"/>
      <c r="BF114" s="931"/>
      <c r="BG114" s="931"/>
      <c r="BH114" s="931"/>
      <c r="BI114" s="931"/>
      <c r="BJ114" s="931"/>
      <c r="BK114" s="931"/>
      <c r="BL114" s="931"/>
      <c r="BM114" s="931"/>
      <c r="BN114" s="931"/>
      <c r="BO114" s="931"/>
      <c r="BP114" s="932"/>
      <c r="BQ114" s="933">
        <v>6101768</v>
      </c>
      <c r="BR114" s="934"/>
      <c r="BS114" s="934"/>
      <c r="BT114" s="934"/>
      <c r="BU114" s="934"/>
      <c r="BV114" s="934">
        <v>6081024</v>
      </c>
      <c r="BW114" s="934"/>
      <c r="BX114" s="934"/>
      <c r="BY114" s="934"/>
      <c r="BZ114" s="934"/>
      <c r="CA114" s="934">
        <v>5908303</v>
      </c>
      <c r="CB114" s="934"/>
      <c r="CC114" s="934"/>
      <c r="CD114" s="934"/>
      <c r="CE114" s="934"/>
      <c r="CF114" s="928">
        <v>25.7</v>
      </c>
      <c r="CG114" s="929"/>
      <c r="CH114" s="929"/>
      <c r="CI114" s="929"/>
      <c r="CJ114" s="929"/>
      <c r="CK114" s="956"/>
      <c r="CL114" s="957"/>
      <c r="CM114" s="930" t="s">
        <v>461</v>
      </c>
      <c r="CN114" s="931"/>
      <c r="CO114" s="931"/>
      <c r="CP114" s="931"/>
      <c r="CQ114" s="931"/>
      <c r="CR114" s="931"/>
      <c r="CS114" s="931"/>
      <c r="CT114" s="931"/>
      <c r="CU114" s="931"/>
      <c r="CV114" s="931"/>
      <c r="CW114" s="931"/>
      <c r="CX114" s="931"/>
      <c r="CY114" s="931"/>
      <c r="CZ114" s="931"/>
      <c r="DA114" s="931"/>
      <c r="DB114" s="931"/>
      <c r="DC114" s="931"/>
      <c r="DD114" s="931"/>
      <c r="DE114" s="931"/>
      <c r="DF114" s="932"/>
      <c r="DG114" s="966" t="s">
        <v>416</v>
      </c>
      <c r="DH114" s="967"/>
      <c r="DI114" s="967"/>
      <c r="DJ114" s="967"/>
      <c r="DK114" s="968"/>
      <c r="DL114" s="969" t="s">
        <v>447</v>
      </c>
      <c r="DM114" s="967"/>
      <c r="DN114" s="967"/>
      <c r="DO114" s="967"/>
      <c r="DP114" s="968"/>
      <c r="DQ114" s="969" t="s">
        <v>416</v>
      </c>
      <c r="DR114" s="967"/>
      <c r="DS114" s="967"/>
      <c r="DT114" s="967"/>
      <c r="DU114" s="968"/>
      <c r="DV114" s="970" t="s">
        <v>416</v>
      </c>
      <c r="DW114" s="971"/>
      <c r="DX114" s="971"/>
      <c r="DY114" s="971"/>
      <c r="DZ114" s="972"/>
    </row>
    <row r="115" spans="1:130" s="231" customFormat="1" ht="26.25" customHeight="1">
      <c r="A115" s="962"/>
      <c r="B115" s="963"/>
      <c r="C115" s="931" t="s">
        <v>462</v>
      </c>
      <c r="D115" s="931"/>
      <c r="E115" s="931"/>
      <c r="F115" s="931"/>
      <c r="G115" s="931"/>
      <c r="H115" s="931"/>
      <c r="I115" s="931"/>
      <c r="J115" s="931"/>
      <c r="K115" s="931"/>
      <c r="L115" s="931"/>
      <c r="M115" s="931"/>
      <c r="N115" s="931"/>
      <c r="O115" s="931"/>
      <c r="P115" s="931"/>
      <c r="Q115" s="931"/>
      <c r="R115" s="931"/>
      <c r="S115" s="931"/>
      <c r="T115" s="931"/>
      <c r="U115" s="931"/>
      <c r="V115" s="931"/>
      <c r="W115" s="931"/>
      <c r="X115" s="931"/>
      <c r="Y115" s="931"/>
      <c r="Z115" s="932"/>
      <c r="AA115" s="945">
        <v>590238</v>
      </c>
      <c r="AB115" s="946"/>
      <c r="AC115" s="946"/>
      <c r="AD115" s="946"/>
      <c r="AE115" s="947"/>
      <c r="AF115" s="948">
        <v>566696</v>
      </c>
      <c r="AG115" s="946"/>
      <c r="AH115" s="946"/>
      <c r="AI115" s="946"/>
      <c r="AJ115" s="947"/>
      <c r="AK115" s="948">
        <v>668045</v>
      </c>
      <c r="AL115" s="946"/>
      <c r="AM115" s="946"/>
      <c r="AN115" s="946"/>
      <c r="AO115" s="947"/>
      <c r="AP115" s="949">
        <v>2.9</v>
      </c>
      <c r="AQ115" s="950"/>
      <c r="AR115" s="950"/>
      <c r="AS115" s="950"/>
      <c r="AT115" s="951"/>
      <c r="AU115" s="916"/>
      <c r="AV115" s="917"/>
      <c r="AW115" s="917"/>
      <c r="AX115" s="917"/>
      <c r="AY115" s="917"/>
      <c r="AZ115" s="930" t="s">
        <v>463</v>
      </c>
      <c r="BA115" s="931"/>
      <c r="BB115" s="931"/>
      <c r="BC115" s="931"/>
      <c r="BD115" s="931"/>
      <c r="BE115" s="931"/>
      <c r="BF115" s="931"/>
      <c r="BG115" s="931"/>
      <c r="BH115" s="931"/>
      <c r="BI115" s="931"/>
      <c r="BJ115" s="931"/>
      <c r="BK115" s="931"/>
      <c r="BL115" s="931"/>
      <c r="BM115" s="931"/>
      <c r="BN115" s="931"/>
      <c r="BO115" s="931"/>
      <c r="BP115" s="932"/>
      <c r="BQ115" s="933" t="s">
        <v>416</v>
      </c>
      <c r="BR115" s="934"/>
      <c r="BS115" s="934"/>
      <c r="BT115" s="934"/>
      <c r="BU115" s="934"/>
      <c r="BV115" s="934" t="s">
        <v>416</v>
      </c>
      <c r="BW115" s="934"/>
      <c r="BX115" s="934"/>
      <c r="BY115" s="934"/>
      <c r="BZ115" s="934"/>
      <c r="CA115" s="934" t="s">
        <v>416</v>
      </c>
      <c r="CB115" s="934"/>
      <c r="CC115" s="934"/>
      <c r="CD115" s="934"/>
      <c r="CE115" s="934"/>
      <c r="CF115" s="928" t="s">
        <v>453</v>
      </c>
      <c r="CG115" s="929"/>
      <c r="CH115" s="929"/>
      <c r="CI115" s="929"/>
      <c r="CJ115" s="929"/>
      <c r="CK115" s="956"/>
      <c r="CL115" s="957"/>
      <c r="CM115" s="930" t="s">
        <v>464</v>
      </c>
      <c r="CN115" s="931"/>
      <c r="CO115" s="931"/>
      <c r="CP115" s="931"/>
      <c r="CQ115" s="931"/>
      <c r="CR115" s="931"/>
      <c r="CS115" s="931"/>
      <c r="CT115" s="931"/>
      <c r="CU115" s="931"/>
      <c r="CV115" s="931"/>
      <c r="CW115" s="931"/>
      <c r="CX115" s="931"/>
      <c r="CY115" s="931"/>
      <c r="CZ115" s="931"/>
      <c r="DA115" s="931"/>
      <c r="DB115" s="931"/>
      <c r="DC115" s="931"/>
      <c r="DD115" s="931"/>
      <c r="DE115" s="931"/>
      <c r="DF115" s="932"/>
      <c r="DG115" s="966" t="s">
        <v>416</v>
      </c>
      <c r="DH115" s="967"/>
      <c r="DI115" s="967"/>
      <c r="DJ115" s="967"/>
      <c r="DK115" s="968"/>
      <c r="DL115" s="969" t="s">
        <v>416</v>
      </c>
      <c r="DM115" s="967"/>
      <c r="DN115" s="967"/>
      <c r="DO115" s="967"/>
      <c r="DP115" s="968"/>
      <c r="DQ115" s="969" t="s">
        <v>416</v>
      </c>
      <c r="DR115" s="967"/>
      <c r="DS115" s="967"/>
      <c r="DT115" s="967"/>
      <c r="DU115" s="968"/>
      <c r="DV115" s="970" t="s">
        <v>416</v>
      </c>
      <c r="DW115" s="971"/>
      <c r="DX115" s="971"/>
      <c r="DY115" s="971"/>
      <c r="DZ115" s="972"/>
    </row>
    <row r="116" spans="1:130" s="231" customFormat="1" ht="26.25" customHeight="1">
      <c r="A116" s="964"/>
      <c r="B116" s="965"/>
      <c r="C116" s="973" t="s">
        <v>465</v>
      </c>
      <c r="D116" s="973"/>
      <c r="E116" s="973"/>
      <c r="F116" s="973"/>
      <c r="G116" s="973"/>
      <c r="H116" s="973"/>
      <c r="I116" s="973"/>
      <c r="J116" s="973"/>
      <c r="K116" s="973"/>
      <c r="L116" s="973"/>
      <c r="M116" s="973"/>
      <c r="N116" s="973"/>
      <c r="O116" s="973"/>
      <c r="P116" s="973"/>
      <c r="Q116" s="973"/>
      <c r="R116" s="973"/>
      <c r="S116" s="973"/>
      <c r="T116" s="973"/>
      <c r="U116" s="973"/>
      <c r="V116" s="973"/>
      <c r="W116" s="973"/>
      <c r="X116" s="973"/>
      <c r="Y116" s="973"/>
      <c r="Z116" s="974"/>
      <c r="AA116" s="966">
        <v>298</v>
      </c>
      <c r="AB116" s="967"/>
      <c r="AC116" s="967"/>
      <c r="AD116" s="967"/>
      <c r="AE116" s="968"/>
      <c r="AF116" s="969">
        <v>133</v>
      </c>
      <c r="AG116" s="967"/>
      <c r="AH116" s="967"/>
      <c r="AI116" s="967"/>
      <c r="AJ116" s="968"/>
      <c r="AK116" s="969">
        <v>152</v>
      </c>
      <c r="AL116" s="967"/>
      <c r="AM116" s="967"/>
      <c r="AN116" s="967"/>
      <c r="AO116" s="968"/>
      <c r="AP116" s="970">
        <v>0</v>
      </c>
      <c r="AQ116" s="971"/>
      <c r="AR116" s="971"/>
      <c r="AS116" s="971"/>
      <c r="AT116" s="972"/>
      <c r="AU116" s="916"/>
      <c r="AV116" s="917"/>
      <c r="AW116" s="917"/>
      <c r="AX116" s="917"/>
      <c r="AY116" s="917"/>
      <c r="AZ116" s="975" t="s">
        <v>466</v>
      </c>
      <c r="BA116" s="976"/>
      <c r="BB116" s="976"/>
      <c r="BC116" s="976"/>
      <c r="BD116" s="976"/>
      <c r="BE116" s="976"/>
      <c r="BF116" s="976"/>
      <c r="BG116" s="976"/>
      <c r="BH116" s="976"/>
      <c r="BI116" s="976"/>
      <c r="BJ116" s="976"/>
      <c r="BK116" s="976"/>
      <c r="BL116" s="976"/>
      <c r="BM116" s="976"/>
      <c r="BN116" s="976"/>
      <c r="BO116" s="976"/>
      <c r="BP116" s="977"/>
      <c r="BQ116" s="933" t="s">
        <v>135</v>
      </c>
      <c r="BR116" s="934"/>
      <c r="BS116" s="934"/>
      <c r="BT116" s="934"/>
      <c r="BU116" s="934"/>
      <c r="BV116" s="934" t="s">
        <v>416</v>
      </c>
      <c r="BW116" s="934"/>
      <c r="BX116" s="934"/>
      <c r="BY116" s="934"/>
      <c r="BZ116" s="934"/>
      <c r="CA116" s="934" t="s">
        <v>447</v>
      </c>
      <c r="CB116" s="934"/>
      <c r="CC116" s="934"/>
      <c r="CD116" s="934"/>
      <c r="CE116" s="934"/>
      <c r="CF116" s="928" t="s">
        <v>416</v>
      </c>
      <c r="CG116" s="929"/>
      <c r="CH116" s="929"/>
      <c r="CI116" s="929"/>
      <c r="CJ116" s="929"/>
      <c r="CK116" s="956"/>
      <c r="CL116" s="957"/>
      <c r="CM116" s="930" t="s">
        <v>467</v>
      </c>
      <c r="CN116" s="931"/>
      <c r="CO116" s="931"/>
      <c r="CP116" s="931"/>
      <c r="CQ116" s="931"/>
      <c r="CR116" s="931"/>
      <c r="CS116" s="931"/>
      <c r="CT116" s="931"/>
      <c r="CU116" s="931"/>
      <c r="CV116" s="931"/>
      <c r="CW116" s="931"/>
      <c r="CX116" s="931"/>
      <c r="CY116" s="931"/>
      <c r="CZ116" s="931"/>
      <c r="DA116" s="931"/>
      <c r="DB116" s="931"/>
      <c r="DC116" s="931"/>
      <c r="DD116" s="931"/>
      <c r="DE116" s="931"/>
      <c r="DF116" s="932"/>
      <c r="DG116" s="966">
        <v>2621611</v>
      </c>
      <c r="DH116" s="967"/>
      <c r="DI116" s="967"/>
      <c r="DJ116" s="967"/>
      <c r="DK116" s="968"/>
      <c r="DL116" s="969">
        <v>2281178</v>
      </c>
      <c r="DM116" s="967"/>
      <c r="DN116" s="967"/>
      <c r="DO116" s="967"/>
      <c r="DP116" s="968"/>
      <c r="DQ116" s="969">
        <v>1954681</v>
      </c>
      <c r="DR116" s="967"/>
      <c r="DS116" s="967"/>
      <c r="DT116" s="967"/>
      <c r="DU116" s="968"/>
      <c r="DV116" s="970">
        <v>8.5</v>
      </c>
      <c r="DW116" s="971"/>
      <c r="DX116" s="971"/>
      <c r="DY116" s="971"/>
      <c r="DZ116" s="972"/>
    </row>
    <row r="117" spans="1:130" s="231" customFormat="1" ht="26.25" customHeight="1">
      <c r="A117" s="920" t="s">
        <v>185</v>
      </c>
      <c r="B117" s="901"/>
      <c r="C117" s="901"/>
      <c r="D117" s="901"/>
      <c r="E117" s="901"/>
      <c r="F117" s="901"/>
      <c r="G117" s="901"/>
      <c r="H117" s="901"/>
      <c r="I117" s="901"/>
      <c r="J117" s="901"/>
      <c r="K117" s="901"/>
      <c r="L117" s="901"/>
      <c r="M117" s="901"/>
      <c r="N117" s="901"/>
      <c r="O117" s="901"/>
      <c r="P117" s="901"/>
      <c r="Q117" s="901"/>
      <c r="R117" s="901"/>
      <c r="S117" s="901"/>
      <c r="T117" s="901"/>
      <c r="U117" s="901"/>
      <c r="V117" s="901"/>
      <c r="W117" s="901"/>
      <c r="X117" s="901"/>
      <c r="Y117" s="982" t="s">
        <v>468</v>
      </c>
      <c r="Z117" s="902"/>
      <c r="AA117" s="983">
        <v>7627796</v>
      </c>
      <c r="AB117" s="984"/>
      <c r="AC117" s="984"/>
      <c r="AD117" s="984"/>
      <c r="AE117" s="985"/>
      <c r="AF117" s="986">
        <v>7774402</v>
      </c>
      <c r="AG117" s="984"/>
      <c r="AH117" s="984"/>
      <c r="AI117" s="984"/>
      <c r="AJ117" s="985"/>
      <c r="AK117" s="986">
        <v>7501528</v>
      </c>
      <c r="AL117" s="984"/>
      <c r="AM117" s="984"/>
      <c r="AN117" s="984"/>
      <c r="AO117" s="985"/>
      <c r="AP117" s="987"/>
      <c r="AQ117" s="988"/>
      <c r="AR117" s="988"/>
      <c r="AS117" s="988"/>
      <c r="AT117" s="989"/>
      <c r="AU117" s="916"/>
      <c r="AV117" s="917"/>
      <c r="AW117" s="917"/>
      <c r="AX117" s="917"/>
      <c r="AY117" s="917"/>
      <c r="AZ117" s="975" t="s">
        <v>469</v>
      </c>
      <c r="BA117" s="976"/>
      <c r="BB117" s="976"/>
      <c r="BC117" s="976"/>
      <c r="BD117" s="976"/>
      <c r="BE117" s="976"/>
      <c r="BF117" s="976"/>
      <c r="BG117" s="976"/>
      <c r="BH117" s="976"/>
      <c r="BI117" s="976"/>
      <c r="BJ117" s="976"/>
      <c r="BK117" s="976"/>
      <c r="BL117" s="976"/>
      <c r="BM117" s="976"/>
      <c r="BN117" s="976"/>
      <c r="BO117" s="976"/>
      <c r="BP117" s="977"/>
      <c r="BQ117" s="933" t="s">
        <v>416</v>
      </c>
      <c r="BR117" s="934"/>
      <c r="BS117" s="934"/>
      <c r="BT117" s="934"/>
      <c r="BU117" s="934"/>
      <c r="BV117" s="934" t="s">
        <v>447</v>
      </c>
      <c r="BW117" s="934"/>
      <c r="BX117" s="934"/>
      <c r="BY117" s="934"/>
      <c r="BZ117" s="934"/>
      <c r="CA117" s="934" t="s">
        <v>416</v>
      </c>
      <c r="CB117" s="934"/>
      <c r="CC117" s="934"/>
      <c r="CD117" s="934"/>
      <c r="CE117" s="934"/>
      <c r="CF117" s="928" t="s">
        <v>135</v>
      </c>
      <c r="CG117" s="929"/>
      <c r="CH117" s="929"/>
      <c r="CI117" s="929"/>
      <c r="CJ117" s="929"/>
      <c r="CK117" s="956"/>
      <c r="CL117" s="957"/>
      <c r="CM117" s="930" t="s">
        <v>470</v>
      </c>
      <c r="CN117" s="931"/>
      <c r="CO117" s="931"/>
      <c r="CP117" s="931"/>
      <c r="CQ117" s="931"/>
      <c r="CR117" s="931"/>
      <c r="CS117" s="931"/>
      <c r="CT117" s="931"/>
      <c r="CU117" s="931"/>
      <c r="CV117" s="931"/>
      <c r="CW117" s="931"/>
      <c r="CX117" s="931"/>
      <c r="CY117" s="931"/>
      <c r="CZ117" s="931"/>
      <c r="DA117" s="931"/>
      <c r="DB117" s="931"/>
      <c r="DC117" s="931"/>
      <c r="DD117" s="931"/>
      <c r="DE117" s="931"/>
      <c r="DF117" s="932"/>
      <c r="DG117" s="966" t="s">
        <v>416</v>
      </c>
      <c r="DH117" s="967"/>
      <c r="DI117" s="967"/>
      <c r="DJ117" s="967"/>
      <c r="DK117" s="968"/>
      <c r="DL117" s="969" t="s">
        <v>416</v>
      </c>
      <c r="DM117" s="967"/>
      <c r="DN117" s="967"/>
      <c r="DO117" s="967"/>
      <c r="DP117" s="968"/>
      <c r="DQ117" s="969" t="s">
        <v>416</v>
      </c>
      <c r="DR117" s="967"/>
      <c r="DS117" s="967"/>
      <c r="DT117" s="967"/>
      <c r="DU117" s="968"/>
      <c r="DV117" s="970" t="s">
        <v>416</v>
      </c>
      <c r="DW117" s="971"/>
      <c r="DX117" s="971"/>
      <c r="DY117" s="971"/>
      <c r="DZ117" s="972"/>
    </row>
    <row r="118" spans="1:130" s="231" customFormat="1" ht="26.25" customHeight="1">
      <c r="A118" s="920" t="s">
        <v>442</v>
      </c>
      <c r="B118" s="901"/>
      <c r="C118" s="901"/>
      <c r="D118" s="901"/>
      <c r="E118" s="901"/>
      <c r="F118" s="901"/>
      <c r="G118" s="901"/>
      <c r="H118" s="901"/>
      <c r="I118" s="901"/>
      <c r="J118" s="901"/>
      <c r="K118" s="901"/>
      <c r="L118" s="901"/>
      <c r="M118" s="901"/>
      <c r="N118" s="901"/>
      <c r="O118" s="901"/>
      <c r="P118" s="901"/>
      <c r="Q118" s="901"/>
      <c r="R118" s="901"/>
      <c r="S118" s="901"/>
      <c r="T118" s="901"/>
      <c r="U118" s="901"/>
      <c r="V118" s="901"/>
      <c r="W118" s="901"/>
      <c r="X118" s="901"/>
      <c r="Y118" s="901"/>
      <c r="Z118" s="902"/>
      <c r="AA118" s="900" t="s">
        <v>439</v>
      </c>
      <c r="AB118" s="901"/>
      <c r="AC118" s="901"/>
      <c r="AD118" s="901"/>
      <c r="AE118" s="902"/>
      <c r="AF118" s="900" t="s">
        <v>440</v>
      </c>
      <c r="AG118" s="901"/>
      <c r="AH118" s="901"/>
      <c r="AI118" s="901"/>
      <c r="AJ118" s="902"/>
      <c r="AK118" s="900" t="s">
        <v>305</v>
      </c>
      <c r="AL118" s="901"/>
      <c r="AM118" s="901"/>
      <c r="AN118" s="901"/>
      <c r="AO118" s="902"/>
      <c r="AP118" s="978" t="s">
        <v>441</v>
      </c>
      <c r="AQ118" s="979"/>
      <c r="AR118" s="979"/>
      <c r="AS118" s="979"/>
      <c r="AT118" s="980"/>
      <c r="AU118" s="916"/>
      <c r="AV118" s="917"/>
      <c r="AW118" s="917"/>
      <c r="AX118" s="917"/>
      <c r="AY118" s="917"/>
      <c r="AZ118" s="981" t="s">
        <v>471</v>
      </c>
      <c r="BA118" s="973"/>
      <c r="BB118" s="973"/>
      <c r="BC118" s="973"/>
      <c r="BD118" s="973"/>
      <c r="BE118" s="973"/>
      <c r="BF118" s="973"/>
      <c r="BG118" s="973"/>
      <c r="BH118" s="973"/>
      <c r="BI118" s="973"/>
      <c r="BJ118" s="973"/>
      <c r="BK118" s="973"/>
      <c r="BL118" s="973"/>
      <c r="BM118" s="973"/>
      <c r="BN118" s="973"/>
      <c r="BO118" s="973"/>
      <c r="BP118" s="974"/>
      <c r="BQ118" s="1004" t="s">
        <v>472</v>
      </c>
      <c r="BR118" s="1005"/>
      <c r="BS118" s="1005"/>
      <c r="BT118" s="1005"/>
      <c r="BU118" s="1005"/>
      <c r="BV118" s="1005" t="s">
        <v>416</v>
      </c>
      <c r="BW118" s="1005"/>
      <c r="BX118" s="1005"/>
      <c r="BY118" s="1005"/>
      <c r="BZ118" s="1005"/>
      <c r="CA118" s="1005" t="s">
        <v>447</v>
      </c>
      <c r="CB118" s="1005"/>
      <c r="CC118" s="1005"/>
      <c r="CD118" s="1005"/>
      <c r="CE118" s="1005"/>
      <c r="CF118" s="928" t="s">
        <v>416</v>
      </c>
      <c r="CG118" s="929"/>
      <c r="CH118" s="929"/>
      <c r="CI118" s="929"/>
      <c r="CJ118" s="929"/>
      <c r="CK118" s="956"/>
      <c r="CL118" s="957"/>
      <c r="CM118" s="930" t="s">
        <v>473</v>
      </c>
      <c r="CN118" s="931"/>
      <c r="CO118" s="931"/>
      <c r="CP118" s="931"/>
      <c r="CQ118" s="931"/>
      <c r="CR118" s="931"/>
      <c r="CS118" s="931"/>
      <c r="CT118" s="931"/>
      <c r="CU118" s="931"/>
      <c r="CV118" s="931"/>
      <c r="CW118" s="931"/>
      <c r="CX118" s="931"/>
      <c r="CY118" s="931"/>
      <c r="CZ118" s="931"/>
      <c r="DA118" s="931"/>
      <c r="DB118" s="931"/>
      <c r="DC118" s="931"/>
      <c r="DD118" s="931"/>
      <c r="DE118" s="931"/>
      <c r="DF118" s="932"/>
      <c r="DG118" s="966" t="s">
        <v>416</v>
      </c>
      <c r="DH118" s="967"/>
      <c r="DI118" s="967"/>
      <c r="DJ118" s="967"/>
      <c r="DK118" s="968"/>
      <c r="DL118" s="969" t="s">
        <v>416</v>
      </c>
      <c r="DM118" s="967"/>
      <c r="DN118" s="967"/>
      <c r="DO118" s="967"/>
      <c r="DP118" s="968"/>
      <c r="DQ118" s="969" t="s">
        <v>474</v>
      </c>
      <c r="DR118" s="967"/>
      <c r="DS118" s="967"/>
      <c r="DT118" s="967"/>
      <c r="DU118" s="968"/>
      <c r="DV118" s="970" t="s">
        <v>416</v>
      </c>
      <c r="DW118" s="971"/>
      <c r="DX118" s="971"/>
      <c r="DY118" s="971"/>
      <c r="DZ118" s="972"/>
    </row>
    <row r="119" spans="1:130" s="231" customFormat="1" ht="26.25" customHeight="1">
      <c r="A119" s="1062" t="s">
        <v>445</v>
      </c>
      <c r="B119" s="955"/>
      <c r="C119" s="937" t="s">
        <v>446</v>
      </c>
      <c r="D119" s="905"/>
      <c r="E119" s="905"/>
      <c r="F119" s="905"/>
      <c r="G119" s="905"/>
      <c r="H119" s="905"/>
      <c r="I119" s="905"/>
      <c r="J119" s="905"/>
      <c r="K119" s="905"/>
      <c r="L119" s="905"/>
      <c r="M119" s="905"/>
      <c r="N119" s="905"/>
      <c r="O119" s="905"/>
      <c r="P119" s="905"/>
      <c r="Q119" s="905"/>
      <c r="R119" s="905"/>
      <c r="S119" s="905"/>
      <c r="T119" s="905"/>
      <c r="U119" s="905"/>
      <c r="V119" s="905"/>
      <c r="W119" s="905"/>
      <c r="X119" s="905"/>
      <c r="Y119" s="905"/>
      <c r="Z119" s="906"/>
      <c r="AA119" s="907" t="s">
        <v>447</v>
      </c>
      <c r="AB119" s="908"/>
      <c r="AC119" s="908"/>
      <c r="AD119" s="908"/>
      <c r="AE119" s="909"/>
      <c r="AF119" s="910" t="s">
        <v>416</v>
      </c>
      <c r="AG119" s="908"/>
      <c r="AH119" s="908"/>
      <c r="AI119" s="908"/>
      <c r="AJ119" s="909"/>
      <c r="AK119" s="910" t="s">
        <v>416</v>
      </c>
      <c r="AL119" s="908"/>
      <c r="AM119" s="908"/>
      <c r="AN119" s="908"/>
      <c r="AO119" s="909"/>
      <c r="AP119" s="911" t="s">
        <v>447</v>
      </c>
      <c r="AQ119" s="912"/>
      <c r="AR119" s="912"/>
      <c r="AS119" s="912"/>
      <c r="AT119" s="913"/>
      <c r="AU119" s="918"/>
      <c r="AV119" s="919"/>
      <c r="AW119" s="919"/>
      <c r="AX119" s="919"/>
      <c r="AY119" s="919"/>
      <c r="AZ119" s="253" t="s">
        <v>185</v>
      </c>
      <c r="BA119" s="253"/>
      <c r="BB119" s="253"/>
      <c r="BC119" s="253"/>
      <c r="BD119" s="253"/>
      <c r="BE119" s="253"/>
      <c r="BF119" s="253"/>
      <c r="BG119" s="253"/>
      <c r="BH119" s="253"/>
      <c r="BI119" s="253"/>
      <c r="BJ119" s="253"/>
      <c r="BK119" s="253"/>
      <c r="BL119" s="253"/>
      <c r="BM119" s="253"/>
      <c r="BN119" s="253"/>
      <c r="BO119" s="982" t="s">
        <v>475</v>
      </c>
      <c r="BP119" s="1010"/>
      <c r="BQ119" s="1004">
        <v>80370693</v>
      </c>
      <c r="BR119" s="1005"/>
      <c r="BS119" s="1005"/>
      <c r="BT119" s="1005"/>
      <c r="BU119" s="1005"/>
      <c r="BV119" s="1005">
        <v>78034177</v>
      </c>
      <c r="BW119" s="1005"/>
      <c r="BX119" s="1005"/>
      <c r="BY119" s="1005"/>
      <c r="BZ119" s="1005"/>
      <c r="CA119" s="1005">
        <v>75518671</v>
      </c>
      <c r="CB119" s="1005"/>
      <c r="CC119" s="1005"/>
      <c r="CD119" s="1005"/>
      <c r="CE119" s="1005"/>
      <c r="CF119" s="1006"/>
      <c r="CG119" s="1007"/>
      <c r="CH119" s="1007"/>
      <c r="CI119" s="1007"/>
      <c r="CJ119" s="1008"/>
      <c r="CK119" s="958"/>
      <c r="CL119" s="959"/>
      <c r="CM119" s="981" t="s">
        <v>476</v>
      </c>
      <c r="CN119" s="973"/>
      <c r="CO119" s="973"/>
      <c r="CP119" s="973"/>
      <c r="CQ119" s="973"/>
      <c r="CR119" s="973"/>
      <c r="CS119" s="973"/>
      <c r="CT119" s="973"/>
      <c r="CU119" s="973"/>
      <c r="CV119" s="973"/>
      <c r="CW119" s="973"/>
      <c r="CX119" s="973"/>
      <c r="CY119" s="973"/>
      <c r="CZ119" s="973"/>
      <c r="DA119" s="973"/>
      <c r="DB119" s="973"/>
      <c r="DC119" s="973"/>
      <c r="DD119" s="973"/>
      <c r="DE119" s="973"/>
      <c r="DF119" s="974"/>
      <c r="DG119" s="1009">
        <v>1223854</v>
      </c>
      <c r="DH119" s="991"/>
      <c r="DI119" s="991"/>
      <c r="DJ119" s="991"/>
      <c r="DK119" s="992"/>
      <c r="DL119" s="990">
        <v>1076681</v>
      </c>
      <c r="DM119" s="991"/>
      <c r="DN119" s="991"/>
      <c r="DO119" s="991"/>
      <c r="DP119" s="992"/>
      <c r="DQ119" s="990">
        <v>933234</v>
      </c>
      <c r="DR119" s="991"/>
      <c r="DS119" s="991"/>
      <c r="DT119" s="991"/>
      <c r="DU119" s="992"/>
      <c r="DV119" s="993">
        <v>4.0999999999999996</v>
      </c>
      <c r="DW119" s="994"/>
      <c r="DX119" s="994"/>
      <c r="DY119" s="994"/>
      <c r="DZ119" s="995"/>
    </row>
    <row r="120" spans="1:130" s="231" customFormat="1" ht="26.25" customHeight="1">
      <c r="A120" s="1063"/>
      <c r="B120" s="957"/>
      <c r="C120" s="930" t="s">
        <v>450</v>
      </c>
      <c r="D120" s="931"/>
      <c r="E120" s="931"/>
      <c r="F120" s="931"/>
      <c r="G120" s="931"/>
      <c r="H120" s="931"/>
      <c r="I120" s="931"/>
      <c r="J120" s="931"/>
      <c r="K120" s="931"/>
      <c r="L120" s="931"/>
      <c r="M120" s="931"/>
      <c r="N120" s="931"/>
      <c r="O120" s="931"/>
      <c r="P120" s="931"/>
      <c r="Q120" s="931"/>
      <c r="R120" s="931"/>
      <c r="S120" s="931"/>
      <c r="T120" s="931"/>
      <c r="U120" s="931"/>
      <c r="V120" s="931"/>
      <c r="W120" s="931"/>
      <c r="X120" s="931"/>
      <c r="Y120" s="931"/>
      <c r="Z120" s="932"/>
      <c r="AA120" s="966" t="s">
        <v>416</v>
      </c>
      <c r="AB120" s="967"/>
      <c r="AC120" s="967"/>
      <c r="AD120" s="967"/>
      <c r="AE120" s="968"/>
      <c r="AF120" s="969" t="s">
        <v>416</v>
      </c>
      <c r="AG120" s="967"/>
      <c r="AH120" s="967"/>
      <c r="AI120" s="967"/>
      <c r="AJ120" s="968"/>
      <c r="AK120" s="969" t="s">
        <v>447</v>
      </c>
      <c r="AL120" s="967"/>
      <c r="AM120" s="967"/>
      <c r="AN120" s="967"/>
      <c r="AO120" s="968"/>
      <c r="AP120" s="970" t="s">
        <v>416</v>
      </c>
      <c r="AQ120" s="971"/>
      <c r="AR120" s="971"/>
      <c r="AS120" s="971"/>
      <c r="AT120" s="972"/>
      <c r="AU120" s="996" t="s">
        <v>477</v>
      </c>
      <c r="AV120" s="997"/>
      <c r="AW120" s="997"/>
      <c r="AX120" s="997"/>
      <c r="AY120" s="998"/>
      <c r="AZ120" s="937" t="s">
        <v>478</v>
      </c>
      <c r="BA120" s="905"/>
      <c r="BB120" s="905"/>
      <c r="BC120" s="905"/>
      <c r="BD120" s="905"/>
      <c r="BE120" s="905"/>
      <c r="BF120" s="905"/>
      <c r="BG120" s="905"/>
      <c r="BH120" s="905"/>
      <c r="BI120" s="905"/>
      <c r="BJ120" s="905"/>
      <c r="BK120" s="905"/>
      <c r="BL120" s="905"/>
      <c r="BM120" s="905"/>
      <c r="BN120" s="905"/>
      <c r="BO120" s="905"/>
      <c r="BP120" s="906"/>
      <c r="BQ120" s="938">
        <v>7971376</v>
      </c>
      <c r="BR120" s="939"/>
      <c r="BS120" s="939"/>
      <c r="BT120" s="939"/>
      <c r="BU120" s="939"/>
      <c r="BV120" s="939">
        <v>7729898</v>
      </c>
      <c r="BW120" s="939"/>
      <c r="BX120" s="939"/>
      <c r="BY120" s="939"/>
      <c r="BZ120" s="939"/>
      <c r="CA120" s="939">
        <v>6818291</v>
      </c>
      <c r="CB120" s="939"/>
      <c r="CC120" s="939"/>
      <c r="CD120" s="939"/>
      <c r="CE120" s="939"/>
      <c r="CF120" s="952">
        <v>29.7</v>
      </c>
      <c r="CG120" s="953"/>
      <c r="CH120" s="953"/>
      <c r="CI120" s="953"/>
      <c r="CJ120" s="953"/>
      <c r="CK120" s="1011" t="s">
        <v>479</v>
      </c>
      <c r="CL120" s="1012"/>
      <c r="CM120" s="1012"/>
      <c r="CN120" s="1012"/>
      <c r="CO120" s="1013"/>
      <c r="CP120" s="1019" t="s">
        <v>480</v>
      </c>
      <c r="CQ120" s="1020"/>
      <c r="CR120" s="1020"/>
      <c r="CS120" s="1020"/>
      <c r="CT120" s="1020"/>
      <c r="CU120" s="1020"/>
      <c r="CV120" s="1020"/>
      <c r="CW120" s="1020"/>
      <c r="CX120" s="1020"/>
      <c r="CY120" s="1020"/>
      <c r="CZ120" s="1020"/>
      <c r="DA120" s="1020"/>
      <c r="DB120" s="1020"/>
      <c r="DC120" s="1020"/>
      <c r="DD120" s="1020"/>
      <c r="DE120" s="1020"/>
      <c r="DF120" s="1021"/>
      <c r="DG120" s="938">
        <v>14829312</v>
      </c>
      <c r="DH120" s="939"/>
      <c r="DI120" s="939"/>
      <c r="DJ120" s="939"/>
      <c r="DK120" s="939"/>
      <c r="DL120" s="939">
        <v>13975847</v>
      </c>
      <c r="DM120" s="939"/>
      <c r="DN120" s="939"/>
      <c r="DO120" s="939"/>
      <c r="DP120" s="939"/>
      <c r="DQ120" s="939">
        <v>12907697</v>
      </c>
      <c r="DR120" s="939"/>
      <c r="DS120" s="939"/>
      <c r="DT120" s="939"/>
      <c r="DU120" s="939"/>
      <c r="DV120" s="940">
        <v>56.2</v>
      </c>
      <c r="DW120" s="940"/>
      <c r="DX120" s="940"/>
      <c r="DY120" s="940"/>
      <c r="DZ120" s="941"/>
    </row>
    <row r="121" spans="1:130" s="231" customFormat="1" ht="26.25" customHeight="1">
      <c r="A121" s="1063"/>
      <c r="B121" s="957"/>
      <c r="C121" s="975" t="s">
        <v>481</v>
      </c>
      <c r="D121" s="976"/>
      <c r="E121" s="976"/>
      <c r="F121" s="976"/>
      <c r="G121" s="976"/>
      <c r="H121" s="976"/>
      <c r="I121" s="976"/>
      <c r="J121" s="976"/>
      <c r="K121" s="976"/>
      <c r="L121" s="976"/>
      <c r="M121" s="976"/>
      <c r="N121" s="976"/>
      <c r="O121" s="976"/>
      <c r="P121" s="976"/>
      <c r="Q121" s="976"/>
      <c r="R121" s="976"/>
      <c r="S121" s="976"/>
      <c r="T121" s="976"/>
      <c r="U121" s="976"/>
      <c r="V121" s="976"/>
      <c r="W121" s="976"/>
      <c r="X121" s="976"/>
      <c r="Y121" s="976"/>
      <c r="Z121" s="977"/>
      <c r="AA121" s="966">
        <v>31390</v>
      </c>
      <c r="AB121" s="967"/>
      <c r="AC121" s="967"/>
      <c r="AD121" s="967"/>
      <c r="AE121" s="968"/>
      <c r="AF121" s="969">
        <v>31611</v>
      </c>
      <c r="AG121" s="967"/>
      <c r="AH121" s="967"/>
      <c r="AI121" s="967"/>
      <c r="AJ121" s="968"/>
      <c r="AK121" s="969">
        <v>122582</v>
      </c>
      <c r="AL121" s="967"/>
      <c r="AM121" s="967"/>
      <c r="AN121" s="967"/>
      <c r="AO121" s="968"/>
      <c r="AP121" s="970">
        <v>0.5</v>
      </c>
      <c r="AQ121" s="971"/>
      <c r="AR121" s="971"/>
      <c r="AS121" s="971"/>
      <c r="AT121" s="972"/>
      <c r="AU121" s="999"/>
      <c r="AV121" s="1000"/>
      <c r="AW121" s="1000"/>
      <c r="AX121" s="1000"/>
      <c r="AY121" s="1001"/>
      <c r="AZ121" s="930" t="s">
        <v>482</v>
      </c>
      <c r="BA121" s="931"/>
      <c r="BB121" s="931"/>
      <c r="BC121" s="931"/>
      <c r="BD121" s="931"/>
      <c r="BE121" s="931"/>
      <c r="BF121" s="931"/>
      <c r="BG121" s="931"/>
      <c r="BH121" s="931"/>
      <c r="BI121" s="931"/>
      <c r="BJ121" s="931"/>
      <c r="BK121" s="931"/>
      <c r="BL121" s="931"/>
      <c r="BM121" s="931"/>
      <c r="BN121" s="931"/>
      <c r="BO121" s="931"/>
      <c r="BP121" s="932"/>
      <c r="BQ121" s="933">
        <v>14218912</v>
      </c>
      <c r="BR121" s="934"/>
      <c r="BS121" s="934"/>
      <c r="BT121" s="934"/>
      <c r="BU121" s="934"/>
      <c r="BV121" s="934">
        <v>13762888</v>
      </c>
      <c r="BW121" s="934"/>
      <c r="BX121" s="934"/>
      <c r="BY121" s="934"/>
      <c r="BZ121" s="934"/>
      <c r="CA121" s="934">
        <v>13435303</v>
      </c>
      <c r="CB121" s="934"/>
      <c r="CC121" s="934"/>
      <c r="CD121" s="934"/>
      <c r="CE121" s="934"/>
      <c r="CF121" s="928">
        <v>58.5</v>
      </c>
      <c r="CG121" s="929"/>
      <c r="CH121" s="929"/>
      <c r="CI121" s="929"/>
      <c r="CJ121" s="929"/>
      <c r="CK121" s="1014"/>
      <c r="CL121" s="1015"/>
      <c r="CM121" s="1015"/>
      <c r="CN121" s="1015"/>
      <c r="CO121" s="1016"/>
      <c r="CP121" s="1024" t="s">
        <v>483</v>
      </c>
      <c r="CQ121" s="1025"/>
      <c r="CR121" s="1025"/>
      <c r="CS121" s="1025"/>
      <c r="CT121" s="1025"/>
      <c r="CU121" s="1025"/>
      <c r="CV121" s="1025"/>
      <c r="CW121" s="1025"/>
      <c r="CX121" s="1025"/>
      <c r="CY121" s="1025"/>
      <c r="CZ121" s="1025"/>
      <c r="DA121" s="1025"/>
      <c r="DB121" s="1025"/>
      <c r="DC121" s="1025"/>
      <c r="DD121" s="1025"/>
      <c r="DE121" s="1025"/>
      <c r="DF121" s="1026"/>
      <c r="DG121" s="933">
        <v>1451470</v>
      </c>
      <c r="DH121" s="934"/>
      <c r="DI121" s="934"/>
      <c r="DJ121" s="934"/>
      <c r="DK121" s="934"/>
      <c r="DL121" s="934">
        <v>1354557</v>
      </c>
      <c r="DM121" s="934"/>
      <c r="DN121" s="934"/>
      <c r="DO121" s="934"/>
      <c r="DP121" s="934"/>
      <c r="DQ121" s="934">
        <v>1180031</v>
      </c>
      <c r="DR121" s="934"/>
      <c r="DS121" s="934"/>
      <c r="DT121" s="934"/>
      <c r="DU121" s="934"/>
      <c r="DV121" s="935">
        <v>5.0999999999999996</v>
      </c>
      <c r="DW121" s="935"/>
      <c r="DX121" s="935"/>
      <c r="DY121" s="935"/>
      <c r="DZ121" s="936"/>
    </row>
    <row r="122" spans="1:130" s="231" customFormat="1" ht="26.25" customHeight="1">
      <c r="A122" s="1063"/>
      <c r="B122" s="957"/>
      <c r="C122" s="930" t="s">
        <v>461</v>
      </c>
      <c r="D122" s="931"/>
      <c r="E122" s="931"/>
      <c r="F122" s="931"/>
      <c r="G122" s="931"/>
      <c r="H122" s="931"/>
      <c r="I122" s="931"/>
      <c r="J122" s="931"/>
      <c r="K122" s="931"/>
      <c r="L122" s="931"/>
      <c r="M122" s="931"/>
      <c r="N122" s="931"/>
      <c r="O122" s="931"/>
      <c r="P122" s="931"/>
      <c r="Q122" s="931"/>
      <c r="R122" s="931"/>
      <c r="S122" s="931"/>
      <c r="T122" s="931"/>
      <c r="U122" s="931"/>
      <c r="V122" s="931"/>
      <c r="W122" s="931"/>
      <c r="X122" s="931"/>
      <c r="Y122" s="931"/>
      <c r="Z122" s="932"/>
      <c r="AA122" s="966" t="s">
        <v>416</v>
      </c>
      <c r="AB122" s="967"/>
      <c r="AC122" s="967"/>
      <c r="AD122" s="967"/>
      <c r="AE122" s="968"/>
      <c r="AF122" s="969" t="s">
        <v>447</v>
      </c>
      <c r="AG122" s="967"/>
      <c r="AH122" s="967"/>
      <c r="AI122" s="967"/>
      <c r="AJ122" s="968"/>
      <c r="AK122" s="969" t="s">
        <v>447</v>
      </c>
      <c r="AL122" s="967"/>
      <c r="AM122" s="967"/>
      <c r="AN122" s="967"/>
      <c r="AO122" s="968"/>
      <c r="AP122" s="970" t="s">
        <v>416</v>
      </c>
      <c r="AQ122" s="971"/>
      <c r="AR122" s="971"/>
      <c r="AS122" s="971"/>
      <c r="AT122" s="972"/>
      <c r="AU122" s="999"/>
      <c r="AV122" s="1000"/>
      <c r="AW122" s="1000"/>
      <c r="AX122" s="1000"/>
      <c r="AY122" s="1001"/>
      <c r="AZ122" s="981" t="s">
        <v>484</v>
      </c>
      <c r="BA122" s="973"/>
      <c r="BB122" s="973"/>
      <c r="BC122" s="973"/>
      <c r="BD122" s="973"/>
      <c r="BE122" s="973"/>
      <c r="BF122" s="973"/>
      <c r="BG122" s="973"/>
      <c r="BH122" s="973"/>
      <c r="BI122" s="973"/>
      <c r="BJ122" s="973"/>
      <c r="BK122" s="973"/>
      <c r="BL122" s="973"/>
      <c r="BM122" s="973"/>
      <c r="BN122" s="973"/>
      <c r="BO122" s="973"/>
      <c r="BP122" s="974"/>
      <c r="BQ122" s="1004">
        <v>46194832</v>
      </c>
      <c r="BR122" s="1005"/>
      <c r="BS122" s="1005"/>
      <c r="BT122" s="1005"/>
      <c r="BU122" s="1005"/>
      <c r="BV122" s="1005">
        <v>45516716</v>
      </c>
      <c r="BW122" s="1005"/>
      <c r="BX122" s="1005"/>
      <c r="BY122" s="1005"/>
      <c r="BZ122" s="1005"/>
      <c r="CA122" s="1005">
        <v>45242206</v>
      </c>
      <c r="CB122" s="1005"/>
      <c r="CC122" s="1005"/>
      <c r="CD122" s="1005"/>
      <c r="CE122" s="1005"/>
      <c r="CF122" s="1022">
        <v>197.1</v>
      </c>
      <c r="CG122" s="1023"/>
      <c r="CH122" s="1023"/>
      <c r="CI122" s="1023"/>
      <c r="CJ122" s="1023"/>
      <c r="CK122" s="1014"/>
      <c r="CL122" s="1015"/>
      <c r="CM122" s="1015"/>
      <c r="CN122" s="1015"/>
      <c r="CO122" s="1016"/>
      <c r="CP122" s="1024" t="s">
        <v>485</v>
      </c>
      <c r="CQ122" s="1025"/>
      <c r="CR122" s="1025"/>
      <c r="CS122" s="1025"/>
      <c r="CT122" s="1025"/>
      <c r="CU122" s="1025"/>
      <c r="CV122" s="1025"/>
      <c r="CW122" s="1025"/>
      <c r="CX122" s="1025"/>
      <c r="CY122" s="1025"/>
      <c r="CZ122" s="1025"/>
      <c r="DA122" s="1025"/>
      <c r="DB122" s="1025"/>
      <c r="DC122" s="1025"/>
      <c r="DD122" s="1025"/>
      <c r="DE122" s="1025"/>
      <c r="DF122" s="1026"/>
      <c r="DG122" s="933">
        <v>1010718</v>
      </c>
      <c r="DH122" s="934"/>
      <c r="DI122" s="934"/>
      <c r="DJ122" s="934"/>
      <c r="DK122" s="934"/>
      <c r="DL122" s="934">
        <v>750234</v>
      </c>
      <c r="DM122" s="934"/>
      <c r="DN122" s="934"/>
      <c r="DO122" s="934"/>
      <c r="DP122" s="934"/>
      <c r="DQ122" s="934">
        <v>888972</v>
      </c>
      <c r="DR122" s="934"/>
      <c r="DS122" s="934"/>
      <c r="DT122" s="934"/>
      <c r="DU122" s="934"/>
      <c r="DV122" s="935">
        <v>3.9</v>
      </c>
      <c r="DW122" s="935"/>
      <c r="DX122" s="935"/>
      <c r="DY122" s="935"/>
      <c r="DZ122" s="936"/>
    </row>
    <row r="123" spans="1:130" s="231" customFormat="1" ht="26.25" customHeight="1">
      <c r="A123" s="1063"/>
      <c r="B123" s="957"/>
      <c r="C123" s="930" t="s">
        <v>467</v>
      </c>
      <c r="D123" s="931"/>
      <c r="E123" s="931"/>
      <c r="F123" s="931"/>
      <c r="G123" s="931"/>
      <c r="H123" s="931"/>
      <c r="I123" s="931"/>
      <c r="J123" s="931"/>
      <c r="K123" s="931"/>
      <c r="L123" s="931"/>
      <c r="M123" s="931"/>
      <c r="N123" s="931"/>
      <c r="O123" s="931"/>
      <c r="P123" s="931"/>
      <c r="Q123" s="931"/>
      <c r="R123" s="931"/>
      <c r="S123" s="931"/>
      <c r="T123" s="931"/>
      <c r="U123" s="931"/>
      <c r="V123" s="931"/>
      <c r="W123" s="931"/>
      <c r="X123" s="931"/>
      <c r="Y123" s="931"/>
      <c r="Z123" s="932"/>
      <c r="AA123" s="966">
        <v>338331</v>
      </c>
      <c r="AB123" s="967"/>
      <c r="AC123" s="967"/>
      <c r="AD123" s="967"/>
      <c r="AE123" s="968"/>
      <c r="AF123" s="969">
        <v>340431</v>
      </c>
      <c r="AG123" s="967"/>
      <c r="AH123" s="967"/>
      <c r="AI123" s="967"/>
      <c r="AJ123" s="968"/>
      <c r="AK123" s="969">
        <v>347278</v>
      </c>
      <c r="AL123" s="967"/>
      <c r="AM123" s="967"/>
      <c r="AN123" s="967"/>
      <c r="AO123" s="968"/>
      <c r="AP123" s="970">
        <v>1.5</v>
      </c>
      <c r="AQ123" s="971"/>
      <c r="AR123" s="971"/>
      <c r="AS123" s="971"/>
      <c r="AT123" s="972"/>
      <c r="AU123" s="1002"/>
      <c r="AV123" s="1003"/>
      <c r="AW123" s="1003"/>
      <c r="AX123" s="1003"/>
      <c r="AY123" s="1003"/>
      <c r="AZ123" s="253" t="s">
        <v>185</v>
      </c>
      <c r="BA123" s="253"/>
      <c r="BB123" s="253"/>
      <c r="BC123" s="253"/>
      <c r="BD123" s="253"/>
      <c r="BE123" s="253"/>
      <c r="BF123" s="253"/>
      <c r="BG123" s="253"/>
      <c r="BH123" s="253"/>
      <c r="BI123" s="253"/>
      <c r="BJ123" s="253"/>
      <c r="BK123" s="253"/>
      <c r="BL123" s="253"/>
      <c r="BM123" s="253"/>
      <c r="BN123" s="253"/>
      <c r="BO123" s="982" t="s">
        <v>486</v>
      </c>
      <c r="BP123" s="1010"/>
      <c r="BQ123" s="1069">
        <v>68385120</v>
      </c>
      <c r="BR123" s="1070"/>
      <c r="BS123" s="1070"/>
      <c r="BT123" s="1070"/>
      <c r="BU123" s="1070"/>
      <c r="BV123" s="1070">
        <v>67009502</v>
      </c>
      <c r="BW123" s="1070"/>
      <c r="BX123" s="1070"/>
      <c r="BY123" s="1070"/>
      <c r="BZ123" s="1070"/>
      <c r="CA123" s="1070">
        <v>65495800</v>
      </c>
      <c r="CB123" s="1070"/>
      <c r="CC123" s="1070"/>
      <c r="CD123" s="1070"/>
      <c r="CE123" s="1070"/>
      <c r="CF123" s="1006"/>
      <c r="CG123" s="1007"/>
      <c r="CH123" s="1007"/>
      <c r="CI123" s="1007"/>
      <c r="CJ123" s="1008"/>
      <c r="CK123" s="1014"/>
      <c r="CL123" s="1015"/>
      <c r="CM123" s="1015"/>
      <c r="CN123" s="1015"/>
      <c r="CO123" s="1016"/>
      <c r="CP123" s="1024" t="s">
        <v>487</v>
      </c>
      <c r="CQ123" s="1025"/>
      <c r="CR123" s="1025"/>
      <c r="CS123" s="1025"/>
      <c r="CT123" s="1025"/>
      <c r="CU123" s="1025"/>
      <c r="CV123" s="1025"/>
      <c r="CW123" s="1025"/>
      <c r="CX123" s="1025"/>
      <c r="CY123" s="1025"/>
      <c r="CZ123" s="1025"/>
      <c r="DA123" s="1025"/>
      <c r="DB123" s="1025"/>
      <c r="DC123" s="1025"/>
      <c r="DD123" s="1025"/>
      <c r="DE123" s="1025"/>
      <c r="DF123" s="1026"/>
      <c r="DG123" s="966">
        <v>32736</v>
      </c>
      <c r="DH123" s="967"/>
      <c r="DI123" s="967"/>
      <c r="DJ123" s="967"/>
      <c r="DK123" s="968"/>
      <c r="DL123" s="969">
        <v>18682</v>
      </c>
      <c r="DM123" s="967"/>
      <c r="DN123" s="967"/>
      <c r="DO123" s="967"/>
      <c r="DP123" s="968"/>
      <c r="DQ123" s="969">
        <v>32725</v>
      </c>
      <c r="DR123" s="967"/>
      <c r="DS123" s="967"/>
      <c r="DT123" s="967"/>
      <c r="DU123" s="968"/>
      <c r="DV123" s="970">
        <v>0.1</v>
      </c>
      <c r="DW123" s="971"/>
      <c r="DX123" s="971"/>
      <c r="DY123" s="971"/>
      <c r="DZ123" s="972"/>
    </row>
    <row r="124" spans="1:130" s="231" customFormat="1" ht="26.25" customHeight="1" thickBot="1">
      <c r="A124" s="1063"/>
      <c r="B124" s="957"/>
      <c r="C124" s="930" t="s">
        <v>470</v>
      </c>
      <c r="D124" s="931"/>
      <c r="E124" s="931"/>
      <c r="F124" s="931"/>
      <c r="G124" s="931"/>
      <c r="H124" s="931"/>
      <c r="I124" s="931"/>
      <c r="J124" s="931"/>
      <c r="K124" s="931"/>
      <c r="L124" s="931"/>
      <c r="M124" s="931"/>
      <c r="N124" s="931"/>
      <c r="O124" s="931"/>
      <c r="P124" s="931"/>
      <c r="Q124" s="931"/>
      <c r="R124" s="931"/>
      <c r="S124" s="931"/>
      <c r="T124" s="931"/>
      <c r="U124" s="931"/>
      <c r="V124" s="931"/>
      <c r="W124" s="931"/>
      <c r="X124" s="931"/>
      <c r="Y124" s="931"/>
      <c r="Z124" s="932"/>
      <c r="AA124" s="966" t="s">
        <v>416</v>
      </c>
      <c r="AB124" s="967"/>
      <c r="AC124" s="967"/>
      <c r="AD124" s="967"/>
      <c r="AE124" s="968"/>
      <c r="AF124" s="969" t="s">
        <v>474</v>
      </c>
      <c r="AG124" s="967"/>
      <c r="AH124" s="967"/>
      <c r="AI124" s="967"/>
      <c r="AJ124" s="968"/>
      <c r="AK124" s="969" t="s">
        <v>416</v>
      </c>
      <c r="AL124" s="967"/>
      <c r="AM124" s="967"/>
      <c r="AN124" s="967"/>
      <c r="AO124" s="968"/>
      <c r="AP124" s="970" t="s">
        <v>416</v>
      </c>
      <c r="AQ124" s="971"/>
      <c r="AR124" s="971"/>
      <c r="AS124" s="971"/>
      <c r="AT124" s="972"/>
      <c r="AU124" s="1065" t="s">
        <v>488</v>
      </c>
      <c r="AV124" s="1066"/>
      <c r="AW124" s="1066"/>
      <c r="AX124" s="1066"/>
      <c r="AY124" s="1066"/>
      <c r="AZ124" s="1066"/>
      <c r="BA124" s="1066"/>
      <c r="BB124" s="1066"/>
      <c r="BC124" s="1066"/>
      <c r="BD124" s="1066"/>
      <c r="BE124" s="1066"/>
      <c r="BF124" s="1066"/>
      <c r="BG124" s="1066"/>
      <c r="BH124" s="1066"/>
      <c r="BI124" s="1066"/>
      <c r="BJ124" s="1066"/>
      <c r="BK124" s="1066"/>
      <c r="BL124" s="1066"/>
      <c r="BM124" s="1066"/>
      <c r="BN124" s="1066"/>
      <c r="BO124" s="1066"/>
      <c r="BP124" s="1067"/>
      <c r="BQ124" s="1068">
        <v>53.6</v>
      </c>
      <c r="BR124" s="1032"/>
      <c r="BS124" s="1032"/>
      <c r="BT124" s="1032"/>
      <c r="BU124" s="1032"/>
      <c r="BV124" s="1032">
        <v>49</v>
      </c>
      <c r="BW124" s="1032"/>
      <c r="BX124" s="1032"/>
      <c r="BY124" s="1032"/>
      <c r="BZ124" s="1032"/>
      <c r="CA124" s="1032">
        <v>43.6</v>
      </c>
      <c r="CB124" s="1032"/>
      <c r="CC124" s="1032"/>
      <c r="CD124" s="1032"/>
      <c r="CE124" s="1032"/>
      <c r="CF124" s="1033"/>
      <c r="CG124" s="1034"/>
      <c r="CH124" s="1034"/>
      <c r="CI124" s="1034"/>
      <c r="CJ124" s="1035"/>
      <c r="CK124" s="1017"/>
      <c r="CL124" s="1017"/>
      <c r="CM124" s="1017"/>
      <c r="CN124" s="1017"/>
      <c r="CO124" s="1018"/>
      <c r="CP124" s="1024" t="s">
        <v>489</v>
      </c>
      <c r="CQ124" s="1025"/>
      <c r="CR124" s="1025"/>
      <c r="CS124" s="1025"/>
      <c r="CT124" s="1025"/>
      <c r="CU124" s="1025"/>
      <c r="CV124" s="1025"/>
      <c r="CW124" s="1025"/>
      <c r="CX124" s="1025"/>
      <c r="CY124" s="1025"/>
      <c r="CZ124" s="1025"/>
      <c r="DA124" s="1025"/>
      <c r="DB124" s="1025"/>
      <c r="DC124" s="1025"/>
      <c r="DD124" s="1025"/>
      <c r="DE124" s="1025"/>
      <c r="DF124" s="1026"/>
      <c r="DG124" s="1009">
        <v>12467</v>
      </c>
      <c r="DH124" s="991"/>
      <c r="DI124" s="991"/>
      <c r="DJ124" s="991"/>
      <c r="DK124" s="992"/>
      <c r="DL124" s="990">
        <v>9812</v>
      </c>
      <c r="DM124" s="991"/>
      <c r="DN124" s="991"/>
      <c r="DO124" s="991"/>
      <c r="DP124" s="992"/>
      <c r="DQ124" s="990">
        <v>1768</v>
      </c>
      <c r="DR124" s="991"/>
      <c r="DS124" s="991"/>
      <c r="DT124" s="991"/>
      <c r="DU124" s="992"/>
      <c r="DV124" s="993">
        <v>0</v>
      </c>
      <c r="DW124" s="994"/>
      <c r="DX124" s="994"/>
      <c r="DY124" s="994"/>
      <c r="DZ124" s="995"/>
    </row>
    <row r="125" spans="1:130" s="231" customFormat="1" ht="26.25" customHeight="1">
      <c r="A125" s="1063"/>
      <c r="B125" s="957"/>
      <c r="C125" s="930" t="s">
        <v>473</v>
      </c>
      <c r="D125" s="931"/>
      <c r="E125" s="931"/>
      <c r="F125" s="931"/>
      <c r="G125" s="931"/>
      <c r="H125" s="931"/>
      <c r="I125" s="931"/>
      <c r="J125" s="931"/>
      <c r="K125" s="931"/>
      <c r="L125" s="931"/>
      <c r="M125" s="931"/>
      <c r="N125" s="931"/>
      <c r="O125" s="931"/>
      <c r="P125" s="931"/>
      <c r="Q125" s="931"/>
      <c r="R125" s="931"/>
      <c r="S125" s="931"/>
      <c r="T125" s="931"/>
      <c r="U125" s="931"/>
      <c r="V125" s="931"/>
      <c r="W125" s="931"/>
      <c r="X125" s="931"/>
      <c r="Y125" s="931"/>
      <c r="Z125" s="932"/>
      <c r="AA125" s="966" t="s">
        <v>474</v>
      </c>
      <c r="AB125" s="967"/>
      <c r="AC125" s="967"/>
      <c r="AD125" s="967"/>
      <c r="AE125" s="968"/>
      <c r="AF125" s="969" t="s">
        <v>416</v>
      </c>
      <c r="AG125" s="967"/>
      <c r="AH125" s="967"/>
      <c r="AI125" s="967"/>
      <c r="AJ125" s="968"/>
      <c r="AK125" s="969" t="s">
        <v>416</v>
      </c>
      <c r="AL125" s="967"/>
      <c r="AM125" s="967"/>
      <c r="AN125" s="967"/>
      <c r="AO125" s="968"/>
      <c r="AP125" s="970" t="s">
        <v>416</v>
      </c>
      <c r="AQ125" s="971"/>
      <c r="AR125" s="971"/>
      <c r="AS125" s="971"/>
      <c r="AT125" s="972"/>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34"/>
      <c r="BR125" s="234"/>
      <c r="BS125" s="234"/>
      <c r="BT125" s="234"/>
      <c r="BU125" s="234"/>
      <c r="BV125" s="234"/>
      <c r="BW125" s="234"/>
      <c r="BX125" s="234"/>
      <c r="BY125" s="234"/>
      <c r="BZ125" s="234"/>
      <c r="CA125" s="234"/>
      <c r="CB125" s="234"/>
      <c r="CC125" s="234"/>
      <c r="CD125" s="234"/>
      <c r="CE125" s="234"/>
      <c r="CF125" s="234"/>
      <c r="CG125" s="234"/>
      <c r="CH125" s="234"/>
      <c r="CI125" s="234"/>
      <c r="CJ125" s="256"/>
      <c r="CK125" s="1027" t="s">
        <v>490</v>
      </c>
      <c r="CL125" s="1012"/>
      <c r="CM125" s="1012"/>
      <c r="CN125" s="1012"/>
      <c r="CO125" s="1013"/>
      <c r="CP125" s="937" t="s">
        <v>491</v>
      </c>
      <c r="CQ125" s="905"/>
      <c r="CR125" s="905"/>
      <c r="CS125" s="905"/>
      <c r="CT125" s="905"/>
      <c r="CU125" s="905"/>
      <c r="CV125" s="905"/>
      <c r="CW125" s="905"/>
      <c r="CX125" s="905"/>
      <c r="CY125" s="905"/>
      <c r="CZ125" s="905"/>
      <c r="DA125" s="905"/>
      <c r="DB125" s="905"/>
      <c r="DC125" s="905"/>
      <c r="DD125" s="905"/>
      <c r="DE125" s="905"/>
      <c r="DF125" s="906"/>
      <c r="DG125" s="938" t="s">
        <v>474</v>
      </c>
      <c r="DH125" s="939"/>
      <c r="DI125" s="939"/>
      <c r="DJ125" s="939"/>
      <c r="DK125" s="939"/>
      <c r="DL125" s="939" t="s">
        <v>416</v>
      </c>
      <c r="DM125" s="939"/>
      <c r="DN125" s="939"/>
      <c r="DO125" s="939"/>
      <c r="DP125" s="939"/>
      <c r="DQ125" s="939" t="s">
        <v>416</v>
      </c>
      <c r="DR125" s="939"/>
      <c r="DS125" s="939"/>
      <c r="DT125" s="939"/>
      <c r="DU125" s="939"/>
      <c r="DV125" s="940" t="s">
        <v>416</v>
      </c>
      <c r="DW125" s="940"/>
      <c r="DX125" s="940"/>
      <c r="DY125" s="940"/>
      <c r="DZ125" s="941"/>
    </row>
    <row r="126" spans="1:130" s="231" customFormat="1" ht="26.25" customHeight="1" thickBot="1">
      <c r="A126" s="1063"/>
      <c r="B126" s="957"/>
      <c r="C126" s="930" t="s">
        <v>476</v>
      </c>
      <c r="D126" s="931"/>
      <c r="E126" s="931"/>
      <c r="F126" s="931"/>
      <c r="G126" s="931"/>
      <c r="H126" s="931"/>
      <c r="I126" s="931"/>
      <c r="J126" s="931"/>
      <c r="K126" s="931"/>
      <c r="L126" s="931"/>
      <c r="M126" s="931"/>
      <c r="N126" s="931"/>
      <c r="O126" s="931"/>
      <c r="P126" s="931"/>
      <c r="Q126" s="931"/>
      <c r="R126" s="931"/>
      <c r="S126" s="931"/>
      <c r="T126" s="931"/>
      <c r="U126" s="931"/>
      <c r="V126" s="931"/>
      <c r="W126" s="931"/>
      <c r="X126" s="931"/>
      <c r="Y126" s="931"/>
      <c r="Z126" s="932"/>
      <c r="AA126" s="966">
        <v>168779</v>
      </c>
      <c r="AB126" s="967"/>
      <c r="AC126" s="967"/>
      <c r="AD126" s="967"/>
      <c r="AE126" s="968"/>
      <c r="AF126" s="969">
        <v>144168</v>
      </c>
      <c r="AG126" s="967"/>
      <c r="AH126" s="967"/>
      <c r="AI126" s="967"/>
      <c r="AJ126" s="968"/>
      <c r="AK126" s="969">
        <v>140436</v>
      </c>
      <c r="AL126" s="967"/>
      <c r="AM126" s="967"/>
      <c r="AN126" s="967"/>
      <c r="AO126" s="968"/>
      <c r="AP126" s="970">
        <v>0.6</v>
      </c>
      <c r="AQ126" s="971"/>
      <c r="AR126" s="971"/>
      <c r="AS126" s="971"/>
      <c r="AT126" s="972"/>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57"/>
      <c r="CE126" s="257"/>
      <c r="CF126" s="257"/>
      <c r="CG126" s="234"/>
      <c r="CH126" s="234"/>
      <c r="CI126" s="234"/>
      <c r="CJ126" s="256"/>
      <c r="CK126" s="1028"/>
      <c r="CL126" s="1015"/>
      <c r="CM126" s="1015"/>
      <c r="CN126" s="1015"/>
      <c r="CO126" s="1016"/>
      <c r="CP126" s="930" t="s">
        <v>492</v>
      </c>
      <c r="CQ126" s="931"/>
      <c r="CR126" s="931"/>
      <c r="CS126" s="931"/>
      <c r="CT126" s="931"/>
      <c r="CU126" s="931"/>
      <c r="CV126" s="931"/>
      <c r="CW126" s="931"/>
      <c r="CX126" s="931"/>
      <c r="CY126" s="931"/>
      <c r="CZ126" s="931"/>
      <c r="DA126" s="931"/>
      <c r="DB126" s="931"/>
      <c r="DC126" s="931"/>
      <c r="DD126" s="931"/>
      <c r="DE126" s="931"/>
      <c r="DF126" s="932"/>
      <c r="DG126" s="933" t="s">
        <v>416</v>
      </c>
      <c r="DH126" s="934"/>
      <c r="DI126" s="934"/>
      <c r="DJ126" s="934"/>
      <c r="DK126" s="934"/>
      <c r="DL126" s="934" t="s">
        <v>474</v>
      </c>
      <c r="DM126" s="934"/>
      <c r="DN126" s="934"/>
      <c r="DO126" s="934"/>
      <c r="DP126" s="934"/>
      <c r="DQ126" s="934" t="s">
        <v>416</v>
      </c>
      <c r="DR126" s="934"/>
      <c r="DS126" s="934"/>
      <c r="DT126" s="934"/>
      <c r="DU126" s="934"/>
      <c r="DV126" s="935" t="s">
        <v>416</v>
      </c>
      <c r="DW126" s="935"/>
      <c r="DX126" s="935"/>
      <c r="DY126" s="935"/>
      <c r="DZ126" s="936"/>
    </row>
    <row r="127" spans="1:130" s="231" customFormat="1" ht="26.25" customHeight="1">
      <c r="A127" s="1064"/>
      <c r="B127" s="959"/>
      <c r="C127" s="981" t="s">
        <v>493</v>
      </c>
      <c r="D127" s="973"/>
      <c r="E127" s="973"/>
      <c r="F127" s="973"/>
      <c r="G127" s="973"/>
      <c r="H127" s="973"/>
      <c r="I127" s="973"/>
      <c r="J127" s="973"/>
      <c r="K127" s="973"/>
      <c r="L127" s="973"/>
      <c r="M127" s="973"/>
      <c r="N127" s="973"/>
      <c r="O127" s="973"/>
      <c r="P127" s="973"/>
      <c r="Q127" s="973"/>
      <c r="R127" s="973"/>
      <c r="S127" s="973"/>
      <c r="T127" s="973"/>
      <c r="U127" s="973"/>
      <c r="V127" s="973"/>
      <c r="W127" s="973"/>
      <c r="X127" s="973"/>
      <c r="Y127" s="973"/>
      <c r="Z127" s="974"/>
      <c r="AA127" s="966">
        <v>51738</v>
      </c>
      <c r="AB127" s="967"/>
      <c r="AC127" s="967"/>
      <c r="AD127" s="967"/>
      <c r="AE127" s="968"/>
      <c r="AF127" s="969">
        <v>50486</v>
      </c>
      <c r="AG127" s="967"/>
      <c r="AH127" s="967"/>
      <c r="AI127" s="967"/>
      <c r="AJ127" s="968"/>
      <c r="AK127" s="969">
        <v>57749</v>
      </c>
      <c r="AL127" s="967"/>
      <c r="AM127" s="967"/>
      <c r="AN127" s="967"/>
      <c r="AO127" s="968"/>
      <c r="AP127" s="970">
        <v>0.3</v>
      </c>
      <c r="AQ127" s="971"/>
      <c r="AR127" s="971"/>
      <c r="AS127" s="971"/>
      <c r="AT127" s="972"/>
      <c r="AU127" s="234"/>
      <c r="AV127" s="234"/>
      <c r="AW127" s="234"/>
      <c r="AX127" s="1036" t="s">
        <v>494</v>
      </c>
      <c r="AY127" s="1037"/>
      <c r="AZ127" s="1037"/>
      <c r="BA127" s="1037"/>
      <c r="BB127" s="1037"/>
      <c r="BC127" s="1037"/>
      <c r="BD127" s="1037"/>
      <c r="BE127" s="1038"/>
      <c r="BF127" s="1039" t="s">
        <v>495</v>
      </c>
      <c r="BG127" s="1037"/>
      <c r="BH127" s="1037"/>
      <c r="BI127" s="1037"/>
      <c r="BJ127" s="1037"/>
      <c r="BK127" s="1037"/>
      <c r="BL127" s="1038"/>
      <c r="BM127" s="1039" t="s">
        <v>496</v>
      </c>
      <c r="BN127" s="1037"/>
      <c r="BO127" s="1037"/>
      <c r="BP127" s="1037"/>
      <c r="BQ127" s="1037"/>
      <c r="BR127" s="1037"/>
      <c r="BS127" s="1038"/>
      <c r="BT127" s="1039" t="s">
        <v>497</v>
      </c>
      <c r="BU127" s="1037"/>
      <c r="BV127" s="1037"/>
      <c r="BW127" s="1037"/>
      <c r="BX127" s="1037"/>
      <c r="BY127" s="1037"/>
      <c r="BZ127" s="1061"/>
      <c r="CA127" s="234"/>
      <c r="CB127" s="234"/>
      <c r="CC127" s="234"/>
      <c r="CD127" s="257"/>
      <c r="CE127" s="257"/>
      <c r="CF127" s="257"/>
      <c r="CG127" s="234"/>
      <c r="CH127" s="234"/>
      <c r="CI127" s="234"/>
      <c r="CJ127" s="256"/>
      <c r="CK127" s="1028"/>
      <c r="CL127" s="1015"/>
      <c r="CM127" s="1015"/>
      <c r="CN127" s="1015"/>
      <c r="CO127" s="1016"/>
      <c r="CP127" s="930" t="s">
        <v>498</v>
      </c>
      <c r="CQ127" s="931"/>
      <c r="CR127" s="931"/>
      <c r="CS127" s="931"/>
      <c r="CT127" s="931"/>
      <c r="CU127" s="931"/>
      <c r="CV127" s="931"/>
      <c r="CW127" s="931"/>
      <c r="CX127" s="931"/>
      <c r="CY127" s="931"/>
      <c r="CZ127" s="931"/>
      <c r="DA127" s="931"/>
      <c r="DB127" s="931"/>
      <c r="DC127" s="931"/>
      <c r="DD127" s="931"/>
      <c r="DE127" s="931"/>
      <c r="DF127" s="932"/>
      <c r="DG127" s="933" t="s">
        <v>474</v>
      </c>
      <c r="DH127" s="934"/>
      <c r="DI127" s="934"/>
      <c r="DJ127" s="934"/>
      <c r="DK127" s="934"/>
      <c r="DL127" s="934" t="s">
        <v>474</v>
      </c>
      <c r="DM127" s="934"/>
      <c r="DN127" s="934"/>
      <c r="DO127" s="934"/>
      <c r="DP127" s="934"/>
      <c r="DQ127" s="934" t="s">
        <v>416</v>
      </c>
      <c r="DR127" s="934"/>
      <c r="DS127" s="934"/>
      <c r="DT127" s="934"/>
      <c r="DU127" s="934"/>
      <c r="DV127" s="935" t="s">
        <v>474</v>
      </c>
      <c r="DW127" s="935"/>
      <c r="DX127" s="935"/>
      <c r="DY127" s="935"/>
      <c r="DZ127" s="936"/>
    </row>
    <row r="128" spans="1:130" s="231" customFormat="1" ht="26.25" customHeight="1" thickBot="1">
      <c r="A128" s="1047" t="s">
        <v>499</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500</v>
      </c>
      <c r="X128" s="1049"/>
      <c r="Y128" s="1049"/>
      <c r="Z128" s="1050"/>
      <c r="AA128" s="1051">
        <v>1487042</v>
      </c>
      <c r="AB128" s="1052"/>
      <c r="AC128" s="1052"/>
      <c r="AD128" s="1052"/>
      <c r="AE128" s="1053"/>
      <c r="AF128" s="1054">
        <v>1461526</v>
      </c>
      <c r="AG128" s="1052"/>
      <c r="AH128" s="1052"/>
      <c r="AI128" s="1052"/>
      <c r="AJ128" s="1053"/>
      <c r="AK128" s="1054">
        <v>1370417</v>
      </c>
      <c r="AL128" s="1052"/>
      <c r="AM128" s="1052"/>
      <c r="AN128" s="1052"/>
      <c r="AO128" s="1053"/>
      <c r="AP128" s="1055"/>
      <c r="AQ128" s="1056"/>
      <c r="AR128" s="1056"/>
      <c r="AS128" s="1056"/>
      <c r="AT128" s="1057"/>
      <c r="AU128" s="234"/>
      <c r="AV128" s="234"/>
      <c r="AW128" s="234"/>
      <c r="AX128" s="904" t="s">
        <v>501</v>
      </c>
      <c r="AY128" s="905"/>
      <c r="AZ128" s="905"/>
      <c r="BA128" s="905"/>
      <c r="BB128" s="905"/>
      <c r="BC128" s="905"/>
      <c r="BD128" s="905"/>
      <c r="BE128" s="906"/>
      <c r="BF128" s="1058" t="s">
        <v>416</v>
      </c>
      <c r="BG128" s="1059"/>
      <c r="BH128" s="1059"/>
      <c r="BI128" s="1059"/>
      <c r="BJ128" s="1059"/>
      <c r="BK128" s="1059"/>
      <c r="BL128" s="1060"/>
      <c r="BM128" s="1058">
        <v>11.94</v>
      </c>
      <c r="BN128" s="1059"/>
      <c r="BO128" s="1059"/>
      <c r="BP128" s="1059"/>
      <c r="BQ128" s="1059"/>
      <c r="BR128" s="1059"/>
      <c r="BS128" s="1060"/>
      <c r="BT128" s="1058">
        <v>20</v>
      </c>
      <c r="BU128" s="1059"/>
      <c r="BV128" s="1059"/>
      <c r="BW128" s="1059"/>
      <c r="BX128" s="1059"/>
      <c r="BY128" s="1059"/>
      <c r="BZ128" s="1082"/>
      <c r="CA128" s="257"/>
      <c r="CB128" s="257"/>
      <c r="CC128" s="257"/>
      <c r="CD128" s="257"/>
      <c r="CE128" s="257"/>
      <c r="CF128" s="257"/>
      <c r="CG128" s="234"/>
      <c r="CH128" s="234"/>
      <c r="CI128" s="234"/>
      <c r="CJ128" s="256"/>
      <c r="CK128" s="1029"/>
      <c r="CL128" s="1030"/>
      <c r="CM128" s="1030"/>
      <c r="CN128" s="1030"/>
      <c r="CO128" s="1031"/>
      <c r="CP128" s="1040" t="s">
        <v>502</v>
      </c>
      <c r="CQ128" s="1041"/>
      <c r="CR128" s="1041"/>
      <c r="CS128" s="1041"/>
      <c r="CT128" s="1041"/>
      <c r="CU128" s="1041"/>
      <c r="CV128" s="1041"/>
      <c r="CW128" s="1041"/>
      <c r="CX128" s="1041"/>
      <c r="CY128" s="1041"/>
      <c r="CZ128" s="1041"/>
      <c r="DA128" s="1041"/>
      <c r="DB128" s="1041"/>
      <c r="DC128" s="1041"/>
      <c r="DD128" s="1041"/>
      <c r="DE128" s="1041"/>
      <c r="DF128" s="1042"/>
      <c r="DG128" s="1043" t="s">
        <v>416</v>
      </c>
      <c r="DH128" s="1044"/>
      <c r="DI128" s="1044"/>
      <c r="DJ128" s="1044"/>
      <c r="DK128" s="1044"/>
      <c r="DL128" s="1044" t="s">
        <v>416</v>
      </c>
      <c r="DM128" s="1044"/>
      <c r="DN128" s="1044"/>
      <c r="DO128" s="1044"/>
      <c r="DP128" s="1044"/>
      <c r="DQ128" s="1044" t="s">
        <v>416</v>
      </c>
      <c r="DR128" s="1044"/>
      <c r="DS128" s="1044"/>
      <c r="DT128" s="1044"/>
      <c r="DU128" s="1044"/>
      <c r="DV128" s="1045" t="s">
        <v>416</v>
      </c>
      <c r="DW128" s="1045"/>
      <c r="DX128" s="1045"/>
      <c r="DY128" s="1045"/>
      <c r="DZ128" s="1046"/>
    </row>
    <row r="129" spans="1:131" s="231" customFormat="1" ht="26.25" customHeight="1">
      <c r="A129" s="942" t="s">
        <v>106</v>
      </c>
      <c r="B129" s="943"/>
      <c r="C129" s="943"/>
      <c r="D129" s="943"/>
      <c r="E129" s="943"/>
      <c r="F129" s="943"/>
      <c r="G129" s="943"/>
      <c r="H129" s="943"/>
      <c r="I129" s="943"/>
      <c r="J129" s="943"/>
      <c r="K129" s="943"/>
      <c r="L129" s="943"/>
      <c r="M129" s="943"/>
      <c r="N129" s="943"/>
      <c r="O129" s="943"/>
      <c r="P129" s="943"/>
      <c r="Q129" s="943"/>
      <c r="R129" s="943"/>
      <c r="S129" s="943"/>
      <c r="T129" s="943"/>
      <c r="U129" s="943"/>
      <c r="V129" s="943"/>
      <c r="W129" s="1076" t="s">
        <v>503</v>
      </c>
      <c r="X129" s="1077"/>
      <c r="Y129" s="1077"/>
      <c r="Z129" s="1078"/>
      <c r="AA129" s="966">
        <v>26711332</v>
      </c>
      <c r="AB129" s="967"/>
      <c r="AC129" s="967"/>
      <c r="AD129" s="967"/>
      <c r="AE129" s="968"/>
      <c r="AF129" s="969">
        <v>26943541</v>
      </c>
      <c r="AG129" s="967"/>
      <c r="AH129" s="967"/>
      <c r="AI129" s="967"/>
      <c r="AJ129" s="968"/>
      <c r="AK129" s="969">
        <v>27294753</v>
      </c>
      <c r="AL129" s="967"/>
      <c r="AM129" s="967"/>
      <c r="AN129" s="967"/>
      <c r="AO129" s="968"/>
      <c r="AP129" s="1079"/>
      <c r="AQ129" s="1080"/>
      <c r="AR129" s="1080"/>
      <c r="AS129" s="1080"/>
      <c r="AT129" s="1081"/>
      <c r="AU129" s="235"/>
      <c r="AV129" s="235"/>
      <c r="AW129" s="235"/>
      <c r="AX129" s="1071" t="s">
        <v>504</v>
      </c>
      <c r="AY129" s="931"/>
      <c r="AZ129" s="931"/>
      <c r="BA129" s="931"/>
      <c r="BB129" s="931"/>
      <c r="BC129" s="931"/>
      <c r="BD129" s="931"/>
      <c r="BE129" s="932"/>
      <c r="BF129" s="1072" t="s">
        <v>505</v>
      </c>
      <c r="BG129" s="1073"/>
      <c r="BH129" s="1073"/>
      <c r="BI129" s="1073"/>
      <c r="BJ129" s="1073"/>
      <c r="BK129" s="1073"/>
      <c r="BL129" s="1074"/>
      <c r="BM129" s="1072">
        <v>16.940000000000001</v>
      </c>
      <c r="BN129" s="1073"/>
      <c r="BO129" s="1073"/>
      <c r="BP129" s="1073"/>
      <c r="BQ129" s="1073"/>
      <c r="BR129" s="1073"/>
      <c r="BS129" s="1074"/>
      <c r="BT129" s="1072">
        <v>30</v>
      </c>
      <c r="BU129" s="1073"/>
      <c r="BV129" s="1073"/>
      <c r="BW129" s="1073"/>
      <c r="BX129" s="1073"/>
      <c r="BY129" s="1073"/>
      <c r="BZ129" s="1075"/>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35"/>
      <c r="DQ129" s="235"/>
      <c r="DR129" s="235"/>
      <c r="DS129" s="235"/>
      <c r="DT129" s="235"/>
      <c r="DU129" s="235"/>
      <c r="DV129" s="235"/>
      <c r="DW129" s="235"/>
      <c r="DX129" s="235"/>
      <c r="DY129" s="235"/>
      <c r="DZ129" s="235"/>
    </row>
    <row r="130" spans="1:131" s="231" customFormat="1" ht="26.25" customHeight="1">
      <c r="A130" s="942" t="s">
        <v>506</v>
      </c>
      <c r="B130" s="943"/>
      <c r="C130" s="943"/>
      <c r="D130" s="943"/>
      <c r="E130" s="943"/>
      <c r="F130" s="943"/>
      <c r="G130" s="943"/>
      <c r="H130" s="943"/>
      <c r="I130" s="943"/>
      <c r="J130" s="943"/>
      <c r="K130" s="943"/>
      <c r="L130" s="943"/>
      <c r="M130" s="943"/>
      <c r="N130" s="943"/>
      <c r="O130" s="943"/>
      <c r="P130" s="943"/>
      <c r="Q130" s="943"/>
      <c r="R130" s="943"/>
      <c r="S130" s="943"/>
      <c r="T130" s="943"/>
      <c r="U130" s="943"/>
      <c r="V130" s="943"/>
      <c r="W130" s="1076" t="s">
        <v>507</v>
      </c>
      <c r="X130" s="1077"/>
      <c r="Y130" s="1077"/>
      <c r="Z130" s="1078"/>
      <c r="AA130" s="966">
        <v>4368219</v>
      </c>
      <c r="AB130" s="967"/>
      <c r="AC130" s="967"/>
      <c r="AD130" s="967"/>
      <c r="AE130" s="968"/>
      <c r="AF130" s="969">
        <v>4445913</v>
      </c>
      <c r="AG130" s="967"/>
      <c r="AH130" s="967"/>
      <c r="AI130" s="967"/>
      <c r="AJ130" s="968"/>
      <c r="AK130" s="969">
        <v>4337886</v>
      </c>
      <c r="AL130" s="967"/>
      <c r="AM130" s="967"/>
      <c r="AN130" s="967"/>
      <c r="AO130" s="968"/>
      <c r="AP130" s="1079"/>
      <c r="AQ130" s="1080"/>
      <c r="AR130" s="1080"/>
      <c r="AS130" s="1080"/>
      <c r="AT130" s="1081"/>
      <c r="AU130" s="235"/>
      <c r="AV130" s="235"/>
      <c r="AW130" s="235"/>
      <c r="AX130" s="1071" t="s">
        <v>508</v>
      </c>
      <c r="AY130" s="931"/>
      <c r="AZ130" s="931"/>
      <c r="BA130" s="931"/>
      <c r="BB130" s="931"/>
      <c r="BC130" s="931"/>
      <c r="BD130" s="931"/>
      <c r="BE130" s="932"/>
      <c r="BF130" s="1107">
        <v>8</v>
      </c>
      <c r="BG130" s="1108"/>
      <c r="BH130" s="1108"/>
      <c r="BI130" s="1108"/>
      <c r="BJ130" s="1108"/>
      <c r="BK130" s="1108"/>
      <c r="BL130" s="1109"/>
      <c r="BM130" s="1107">
        <v>25</v>
      </c>
      <c r="BN130" s="1108"/>
      <c r="BO130" s="1108"/>
      <c r="BP130" s="1108"/>
      <c r="BQ130" s="1108"/>
      <c r="BR130" s="1108"/>
      <c r="BS130" s="1109"/>
      <c r="BT130" s="1107">
        <v>35</v>
      </c>
      <c r="BU130" s="1108"/>
      <c r="BV130" s="1108"/>
      <c r="BW130" s="1108"/>
      <c r="BX130" s="1108"/>
      <c r="BY130" s="1108"/>
      <c r="BZ130" s="1110"/>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35"/>
      <c r="DQ130" s="235"/>
      <c r="DR130" s="235"/>
      <c r="DS130" s="235"/>
      <c r="DT130" s="235"/>
      <c r="DU130" s="235"/>
      <c r="DV130" s="235"/>
      <c r="DW130" s="235"/>
      <c r="DX130" s="235"/>
      <c r="DY130" s="235"/>
      <c r="DZ130" s="235"/>
    </row>
    <row r="131" spans="1:131" s="231" customFormat="1" ht="26.25" customHeight="1" thickBo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509</v>
      </c>
      <c r="X131" s="1114"/>
      <c r="Y131" s="1114"/>
      <c r="Z131" s="1115"/>
      <c r="AA131" s="1009">
        <v>22343113</v>
      </c>
      <c r="AB131" s="991"/>
      <c r="AC131" s="991"/>
      <c r="AD131" s="991"/>
      <c r="AE131" s="992"/>
      <c r="AF131" s="990">
        <v>22497628</v>
      </c>
      <c r="AG131" s="991"/>
      <c r="AH131" s="991"/>
      <c r="AI131" s="991"/>
      <c r="AJ131" s="992"/>
      <c r="AK131" s="990">
        <v>22956867</v>
      </c>
      <c r="AL131" s="991"/>
      <c r="AM131" s="991"/>
      <c r="AN131" s="991"/>
      <c r="AO131" s="992"/>
      <c r="AP131" s="1116"/>
      <c r="AQ131" s="1117"/>
      <c r="AR131" s="1117"/>
      <c r="AS131" s="1117"/>
      <c r="AT131" s="1118"/>
      <c r="AU131" s="235"/>
      <c r="AV131" s="235"/>
      <c r="AW131" s="235"/>
      <c r="AX131" s="1089" t="s">
        <v>510</v>
      </c>
      <c r="AY131" s="1041"/>
      <c r="AZ131" s="1041"/>
      <c r="BA131" s="1041"/>
      <c r="BB131" s="1041"/>
      <c r="BC131" s="1041"/>
      <c r="BD131" s="1041"/>
      <c r="BE131" s="1042"/>
      <c r="BF131" s="1090">
        <v>43.6</v>
      </c>
      <c r="BG131" s="1091"/>
      <c r="BH131" s="1091"/>
      <c r="BI131" s="1091"/>
      <c r="BJ131" s="1091"/>
      <c r="BK131" s="1091"/>
      <c r="BL131" s="1092"/>
      <c r="BM131" s="1090">
        <v>350</v>
      </c>
      <c r="BN131" s="1091"/>
      <c r="BO131" s="1091"/>
      <c r="BP131" s="1091"/>
      <c r="BQ131" s="1091"/>
      <c r="BR131" s="1091"/>
      <c r="BS131" s="1092"/>
      <c r="BT131" s="1093"/>
      <c r="BU131" s="1094"/>
      <c r="BV131" s="1094"/>
      <c r="BW131" s="1094"/>
      <c r="BX131" s="1094"/>
      <c r="BY131" s="1094"/>
      <c r="BZ131" s="1095"/>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35"/>
      <c r="DQ131" s="235"/>
      <c r="DR131" s="235"/>
      <c r="DS131" s="235"/>
      <c r="DT131" s="235"/>
      <c r="DU131" s="235"/>
      <c r="DV131" s="235"/>
      <c r="DW131" s="235"/>
      <c r="DX131" s="235"/>
      <c r="DY131" s="235"/>
      <c r="DZ131" s="235"/>
    </row>
    <row r="132" spans="1:131" s="231" customFormat="1" ht="26.25" customHeight="1">
      <c r="A132" s="1096" t="s">
        <v>511</v>
      </c>
      <c r="B132" s="1097"/>
      <c r="C132" s="1097"/>
      <c r="D132" s="1097"/>
      <c r="E132" s="1097"/>
      <c r="F132" s="1097"/>
      <c r="G132" s="1097"/>
      <c r="H132" s="1097"/>
      <c r="I132" s="1097"/>
      <c r="J132" s="1097"/>
      <c r="K132" s="1097"/>
      <c r="L132" s="1097"/>
      <c r="M132" s="1097"/>
      <c r="N132" s="1097"/>
      <c r="O132" s="1097"/>
      <c r="P132" s="1097"/>
      <c r="Q132" s="1097"/>
      <c r="R132" s="1097"/>
      <c r="S132" s="1097"/>
      <c r="T132" s="1097"/>
      <c r="U132" s="1097"/>
      <c r="V132" s="1100" t="s">
        <v>512</v>
      </c>
      <c r="W132" s="1100"/>
      <c r="X132" s="1100"/>
      <c r="Y132" s="1100"/>
      <c r="Z132" s="1101"/>
      <c r="AA132" s="1102">
        <v>7.9332505180000004</v>
      </c>
      <c r="AB132" s="1103"/>
      <c r="AC132" s="1103"/>
      <c r="AD132" s="1103"/>
      <c r="AE132" s="1104"/>
      <c r="AF132" s="1105">
        <v>8.2984881779999995</v>
      </c>
      <c r="AG132" s="1103"/>
      <c r="AH132" s="1103"/>
      <c r="AI132" s="1103"/>
      <c r="AJ132" s="1104"/>
      <c r="AK132" s="1105">
        <v>7.8112792999999998</v>
      </c>
      <c r="AL132" s="1103"/>
      <c r="AM132" s="1103"/>
      <c r="AN132" s="1103"/>
      <c r="AO132" s="1104"/>
      <c r="AP132" s="1006"/>
      <c r="AQ132" s="1007"/>
      <c r="AR132" s="1007"/>
      <c r="AS132" s="1007"/>
      <c r="AT132" s="1106"/>
      <c r="AU132" s="259"/>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6"/>
      <c r="BT132" s="235"/>
      <c r="BU132" s="235"/>
      <c r="BV132" s="235"/>
      <c r="BW132" s="235"/>
      <c r="BX132" s="235"/>
      <c r="BY132" s="235"/>
      <c r="BZ132" s="235"/>
      <c r="CA132" s="258"/>
      <c r="CB132" s="258"/>
      <c r="CC132" s="258"/>
      <c r="CD132" s="258"/>
      <c r="CE132" s="258"/>
      <c r="CF132" s="258"/>
      <c r="CG132" s="258"/>
      <c r="CH132" s="258"/>
      <c r="CI132" s="258"/>
      <c r="CJ132" s="258"/>
      <c r="CK132" s="258"/>
      <c r="CL132" s="258"/>
      <c r="CM132" s="258"/>
      <c r="CN132" s="258"/>
      <c r="CO132" s="258"/>
      <c r="CP132" s="258"/>
      <c r="CQ132" s="258"/>
      <c r="CR132" s="258"/>
      <c r="CS132" s="258"/>
      <c r="CT132" s="258"/>
      <c r="CU132" s="258"/>
      <c r="CV132" s="258"/>
      <c r="CW132" s="258"/>
      <c r="CX132" s="258"/>
      <c r="CY132" s="258"/>
      <c r="CZ132" s="258"/>
      <c r="DA132" s="258"/>
      <c r="DB132" s="258"/>
      <c r="DC132" s="258"/>
      <c r="DD132" s="258"/>
      <c r="DE132" s="258"/>
      <c r="DF132" s="258"/>
      <c r="DG132" s="258"/>
      <c r="DH132" s="258"/>
      <c r="DI132" s="258"/>
      <c r="DJ132" s="258"/>
      <c r="DK132" s="258"/>
      <c r="DL132" s="258"/>
      <c r="DM132" s="258"/>
      <c r="DN132" s="258"/>
      <c r="DO132" s="258"/>
      <c r="DP132" s="235"/>
      <c r="DQ132" s="235"/>
      <c r="DR132" s="235"/>
      <c r="DS132" s="235"/>
      <c r="DT132" s="235"/>
      <c r="DU132" s="235"/>
      <c r="DV132" s="235"/>
      <c r="DW132" s="235"/>
      <c r="DX132" s="235"/>
      <c r="DY132" s="235"/>
      <c r="DZ132" s="235"/>
    </row>
    <row r="133" spans="1:131" s="231" customFormat="1" ht="26.25" customHeight="1" thickBot="1">
      <c r="A133" s="1098"/>
      <c r="B133" s="1099"/>
      <c r="C133" s="1099"/>
      <c r="D133" s="1099"/>
      <c r="E133" s="1099"/>
      <c r="F133" s="1099"/>
      <c r="G133" s="1099"/>
      <c r="H133" s="1099"/>
      <c r="I133" s="1099"/>
      <c r="J133" s="1099"/>
      <c r="K133" s="1099"/>
      <c r="L133" s="1099"/>
      <c r="M133" s="1099"/>
      <c r="N133" s="1099"/>
      <c r="O133" s="1099"/>
      <c r="P133" s="1099"/>
      <c r="Q133" s="1099"/>
      <c r="R133" s="1099"/>
      <c r="S133" s="1099"/>
      <c r="T133" s="1099"/>
      <c r="U133" s="1099"/>
      <c r="V133" s="1083" t="s">
        <v>513</v>
      </c>
      <c r="W133" s="1083"/>
      <c r="X133" s="1083"/>
      <c r="Y133" s="1083"/>
      <c r="Z133" s="1084"/>
      <c r="AA133" s="1085">
        <v>8.6</v>
      </c>
      <c r="AB133" s="1086"/>
      <c r="AC133" s="1086"/>
      <c r="AD133" s="1086"/>
      <c r="AE133" s="1087"/>
      <c r="AF133" s="1085">
        <v>8.1999999999999993</v>
      </c>
      <c r="AG133" s="1086"/>
      <c r="AH133" s="1086"/>
      <c r="AI133" s="1086"/>
      <c r="AJ133" s="1087"/>
      <c r="AK133" s="1085">
        <v>8</v>
      </c>
      <c r="AL133" s="1086"/>
      <c r="AM133" s="1086"/>
      <c r="AN133" s="1086"/>
      <c r="AO133" s="1087"/>
      <c r="AP133" s="1033"/>
      <c r="AQ133" s="1034"/>
      <c r="AR133" s="1034"/>
      <c r="AS133" s="1034"/>
      <c r="AT133" s="1088"/>
      <c r="AU133" s="235"/>
      <c r="AV133" s="235"/>
      <c r="AW133" s="235"/>
      <c r="AX133" s="235"/>
      <c r="AY133" s="235"/>
      <c r="AZ133" s="235"/>
      <c r="BA133" s="235"/>
      <c r="BB133" s="235"/>
      <c r="BC133" s="235"/>
      <c r="BD133" s="235"/>
      <c r="BE133" s="235"/>
      <c r="BF133" s="235"/>
      <c r="BG133" s="235"/>
      <c r="BH133" s="235"/>
      <c r="BI133" s="235"/>
      <c r="BJ133" s="235"/>
      <c r="BK133" s="235"/>
      <c r="BL133" s="235"/>
      <c r="BM133" s="235"/>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35"/>
      <c r="DQ133" s="235"/>
      <c r="DR133" s="235"/>
      <c r="DS133" s="235"/>
      <c r="DT133" s="235"/>
      <c r="DU133" s="235"/>
      <c r="DV133" s="235"/>
      <c r="DW133" s="235"/>
      <c r="DX133" s="235"/>
      <c r="DY133" s="235"/>
      <c r="DZ133" s="235"/>
    </row>
    <row r="134" spans="1:131" ht="11.25" customHeight="1">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35"/>
      <c r="AV134" s="235"/>
      <c r="AW134" s="235"/>
      <c r="AX134" s="235"/>
      <c r="AY134" s="235"/>
      <c r="AZ134" s="235"/>
      <c r="BA134" s="235"/>
      <c r="BB134" s="235"/>
      <c r="BC134" s="235"/>
      <c r="BD134" s="235"/>
      <c r="BE134" s="235"/>
      <c r="BF134" s="235"/>
      <c r="BG134" s="235"/>
      <c r="BH134" s="235"/>
      <c r="BI134" s="235"/>
      <c r="BJ134" s="235"/>
      <c r="BK134" s="235"/>
      <c r="BL134" s="235"/>
      <c r="BM134" s="235"/>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35"/>
      <c r="DQ134" s="235"/>
      <c r="DR134" s="235"/>
      <c r="DS134" s="235"/>
      <c r="DT134" s="235"/>
      <c r="DU134" s="235"/>
      <c r="DV134" s="235"/>
      <c r="DW134" s="235"/>
      <c r="DX134" s="235"/>
      <c r="DY134" s="235"/>
      <c r="DZ134" s="235"/>
      <c r="EA134" s="231"/>
    </row>
    <row r="135" spans="1:131" ht="14.25" hidden="1">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c r="BR135" s="260"/>
      <c r="BS135" s="260"/>
      <c r="BT135" s="260"/>
      <c r="BU135" s="260"/>
      <c r="BV135" s="260"/>
      <c r="BW135" s="260"/>
      <c r="BX135" s="260"/>
      <c r="BY135" s="260"/>
      <c r="BZ135" s="260"/>
      <c r="CA135" s="260"/>
      <c r="CB135" s="260"/>
      <c r="CC135" s="260"/>
      <c r="CD135" s="260"/>
      <c r="CE135" s="260"/>
      <c r="CF135" s="260"/>
      <c r="CG135" s="260"/>
      <c r="CH135" s="26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0"/>
      <c r="DF135" s="260"/>
      <c r="DG135" s="260"/>
      <c r="DH135" s="260"/>
      <c r="DI135" s="260"/>
      <c r="DJ135" s="260"/>
      <c r="DK135" s="260"/>
      <c r="DL135" s="260"/>
      <c r="DM135" s="260"/>
      <c r="DN135" s="260"/>
      <c r="DO135" s="260"/>
      <c r="DP135" s="260"/>
      <c r="DQ135" s="260"/>
      <c r="DR135" s="260"/>
      <c r="DS135" s="260"/>
      <c r="DT135" s="260"/>
      <c r="DU135" s="260"/>
      <c r="DV135" s="260"/>
      <c r="DW135" s="260"/>
      <c r="DX135" s="260"/>
      <c r="DY135" s="260"/>
      <c r="DZ135" s="260"/>
    </row>
  </sheetData>
  <sheetProtection algorithmName="SHA-512" hashValue="D9WhbEJmKcj0/q+mzuaoCzLg284BmFn/Ue2L3w9Kp7RU+bEB1A39pN/hr+D1/sueA5DuaVmcWxoQ5GYCH5AcYw==" saltValue="p/bJupmqtwPhMhsIHT7FY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2" customWidth="1"/>
    <col min="121" max="121" width="0" style="261" hidden="1" customWidth="1"/>
    <col min="122" max="16384" width="9" style="261" hidden="1"/>
  </cols>
  <sheetData>
    <row r="1" spans="1:120">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row>
    <row r="2" spans="1:120"/>
    <row r="3" spans="1:120"/>
    <row r="4" spans="1:120"/>
    <row r="5" spans="1:120"/>
    <row r="6" spans="1:120"/>
    <row r="7" spans="1:120"/>
    <row r="8" spans="1:120"/>
    <row r="9" spans="1:120"/>
    <row r="10" spans="1:120"/>
    <row r="11" spans="1:120"/>
    <row r="12" spans="1:120"/>
    <row r="13" spans="1:120"/>
    <row r="14" spans="1:120"/>
    <row r="15" spans="1:120"/>
    <row r="16" spans="1:120">
      <c r="DP16" s="261"/>
    </row>
    <row r="17" spans="119:120">
      <c r="DP17" s="261"/>
    </row>
    <row r="18" spans="119:120"/>
    <row r="19" spans="119:120"/>
    <row r="20" spans="119:120">
      <c r="DO20" s="261"/>
      <c r="DP20" s="261"/>
    </row>
    <row r="21" spans="119:120">
      <c r="DP21" s="261"/>
    </row>
    <row r="22" spans="119:120"/>
    <row r="23" spans="119:120">
      <c r="DO23" s="261"/>
      <c r="DP23" s="261"/>
    </row>
    <row r="24" spans="119:120">
      <c r="DP24" s="261"/>
    </row>
    <row r="25" spans="119:120">
      <c r="DP25" s="261"/>
    </row>
    <row r="26" spans="119:120">
      <c r="DO26" s="261"/>
      <c r="DP26" s="261"/>
    </row>
    <row r="27" spans="119:120"/>
    <row r="28" spans="119:120">
      <c r="DO28" s="261"/>
      <c r="DP28" s="261"/>
    </row>
    <row r="29" spans="119:120">
      <c r="DP29" s="261"/>
    </row>
    <row r="30" spans="119:120"/>
    <row r="31" spans="119:120">
      <c r="DO31" s="261"/>
      <c r="DP31" s="261"/>
    </row>
    <row r="32" spans="119:120"/>
    <row r="33" spans="98:120">
      <c r="DO33" s="261"/>
      <c r="DP33" s="261"/>
    </row>
    <row r="34" spans="98:120">
      <c r="DM34" s="261"/>
    </row>
    <row r="35" spans="98:120">
      <c r="CT35" s="261"/>
      <c r="CU35" s="261"/>
      <c r="CV35" s="261"/>
      <c r="CY35" s="261"/>
      <c r="CZ35" s="261"/>
      <c r="DA35" s="261"/>
      <c r="DD35" s="261"/>
      <c r="DE35" s="261"/>
      <c r="DF35" s="261"/>
      <c r="DI35" s="261"/>
      <c r="DJ35" s="261"/>
      <c r="DK35" s="261"/>
      <c r="DM35" s="261"/>
      <c r="DN35" s="261"/>
      <c r="DO35" s="261"/>
      <c r="DP35" s="261"/>
    </row>
    <row r="36" spans="98:120"/>
    <row r="37" spans="98:120">
      <c r="CW37" s="261"/>
      <c r="DB37" s="261"/>
      <c r="DG37" s="261"/>
      <c r="DL37" s="261"/>
      <c r="DP37" s="261"/>
    </row>
    <row r="38" spans="98:120">
      <c r="CT38" s="261"/>
      <c r="CU38" s="261"/>
      <c r="CV38" s="261"/>
      <c r="CW38" s="261"/>
      <c r="CY38" s="261"/>
      <c r="CZ38" s="261"/>
      <c r="DA38" s="261"/>
      <c r="DB38" s="261"/>
      <c r="DD38" s="261"/>
      <c r="DE38" s="261"/>
      <c r="DF38" s="261"/>
      <c r="DG38" s="261"/>
      <c r="DI38" s="261"/>
      <c r="DJ38" s="261"/>
      <c r="DK38" s="261"/>
      <c r="DL38" s="261"/>
      <c r="DN38" s="261"/>
      <c r="DO38" s="261"/>
      <c r="DP38" s="261"/>
    </row>
    <row r="39" spans="98:120"/>
    <row r="40" spans="98:120"/>
    <row r="41" spans="98:120"/>
    <row r="42" spans="98:120"/>
    <row r="43" spans="98:120"/>
    <row r="44" spans="98:120"/>
    <row r="45" spans="98:120"/>
    <row r="46" spans="98:120"/>
    <row r="47" spans="98:120"/>
    <row r="48" spans="98:120"/>
    <row r="49" spans="22:120">
      <c r="DN49" s="261"/>
      <c r="DO49" s="261"/>
      <c r="DP49" s="26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1"/>
      <c r="CS63" s="261"/>
      <c r="CX63" s="261"/>
      <c r="DC63" s="261"/>
      <c r="DH63" s="261"/>
    </row>
    <row r="64" spans="22:120">
      <c r="V64" s="261"/>
    </row>
    <row r="65" spans="15:120">
      <c r="X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U65" s="261"/>
      <c r="CZ65" s="261"/>
      <c r="DE65" s="261"/>
      <c r="DJ65" s="261"/>
    </row>
    <row r="66" spans="15:120">
      <c r="Q66" s="261"/>
      <c r="S66" s="261"/>
      <c r="U66" s="261"/>
      <c r="DM66" s="261"/>
    </row>
    <row r="67" spans="15:120">
      <c r="O67" s="261"/>
      <c r="P67" s="261"/>
      <c r="R67" s="261"/>
      <c r="T67" s="261"/>
      <c r="Y67" s="261"/>
      <c r="CT67" s="261"/>
      <c r="CV67" s="261"/>
      <c r="CW67" s="261"/>
      <c r="CY67" s="261"/>
      <c r="DA67" s="261"/>
      <c r="DB67" s="261"/>
      <c r="DD67" s="261"/>
      <c r="DF67" s="261"/>
      <c r="DG67" s="261"/>
      <c r="DI67" s="261"/>
      <c r="DK67" s="261"/>
      <c r="DL67" s="261"/>
      <c r="DN67" s="261"/>
      <c r="DO67" s="261"/>
      <c r="DP67" s="261"/>
    </row>
    <row r="68" spans="15:120"/>
    <row r="69" spans="15:120"/>
    <row r="70" spans="15:120"/>
    <row r="71" spans="15:120"/>
    <row r="72" spans="15:120">
      <c r="DP72" s="261"/>
    </row>
    <row r="73" spans="15:120">
      <c r="DP73" s="26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1"/>
      <c r="CX96" s="261"/>
      <c r="DC96" s="261"/>
      <c r="DH96" s="261"/>
    </row>
    <row r="97" spans="24:120">
      <c r="CS97" s="261"/>
      <c r="CX97" s="261"/>
      <c r="DC97" s="261"/>
      <c r="DH97" s="261"/>
      <c r="DP97" s="262" t="s">
        <v>514</v>
      </c>
    </row>
    <row r="98" spans="24:120" hidden="1">
      <c r="CS98" s="261"/>
      <c r="CX98" s="261"/>
      <c r="DC98" s="261"/>
      <c r="DH98" s="261"/>
    </row>
    <row r="99" spans="24:120" hidden="1">
      <c r="CS99" s="261"/>
      <c r="CX99" s="261"/>
      <c r="DC99" s="261"/>
      <c r="DH99" s="261"/>
    </row>
    <row r="101" spans="24:120" ht="12" hidden="1" customHeight="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c r="CO101" s="261"/>
      <c r="CP101" s="261"/>
      <c r="CQ101" s="261"/>
      <c r="CR101" s="261"/>
      <c r="CU101" s="261"/>
      <c r="CZ101" s="261"/>
      <c r="DE101" s="261"/>
      <c r="DJ101" s="261"/>
    </row>
    <row r="102" spans="24:120" ht="1.5" hidden="1" customHeight="1">
      <c r="CU102" s="261"/>
      <c r="CZ102" s="261"/>
      <c r="DE102" s="261"/>
      <c r="DJ102" s="261"/>
      <c r="DM102" s="261"/>
    </row>
    <row r="103" spans="24:120" hidden="1">
      <c r="CT103" s="261"/>
      <c r="CV103" s="261"/>
      <c r="CW103" s="261"/>
      <c r="CY103" s="261"/>
      <c r="DA103" s="261"/>
      <c r="DB103" s="261"/>
      <c r="DD103" s="261"/>
      <c r="DF103" s="261"/>
      <c r="DG103" s="261"/>
      <c r="DI103" s="261"/>
      <c r="DK103" s="261"/>
      <c r="DL103" s="261"/>
      <c r="DM103" s="261"/>
      <c r="DN103" s="261"/>
      <c r="DO103" s="261"/>
      <c r="DP103" s="261"/>
    </row>
    <row r="104" spans="24:120" hidden="1">
      <c r="CV104" s="261"/>
      <c r="CW104" s="261"/>
      <c r="DA104" s="261"/>
      <c r="DB104" s="261"/>
      <c r="DF104" s="261"/>
      <c r="DG104" s="261"/>
      <c r="DK104" s="261"/>
      <c r="DL104" s="261"/>
      <c r="DN104" s="261"/>
      <c r="DO104" s="261"/>
      <c r="DP104" s="261"/>
    </row>
    <row r="105" spans="24:120" ht="12.75" hidden="1" customHeight="1"/>
  </sheetData>
  <sheetProtection algorithmName="SHA-512" hashValue="9Rw0WXeNASmh6BxtoQFCXMNL+9rmlrJSS8Dzlze/uttGeMNs8+wN736qSUBuX3PqxtwENXY10Tqq8/w2fl28JA==" saltValue="tBP1qeBmqqEU9IFeVwXE0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2" customWidth="1"/>
    <col min="117" max="16384" width="9" style="261" hidden="1"/>
  </cols>
  <sheetData>
    <row r="1" spans="2:116">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row>
    <row r="2" spans="2:116"/>
    <row r="3" spans="2:116"/>
    <row r="4" spans="2:116">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row>
    <row r="5" spans="2:116">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row>
    <row r="6" spans="2:116"/>
    <row r="7" spans="2:116"/>
    <row r="8" spans="2:116"/>
    <row r="9" spans="2:116"/>
    <row r="10" spans="2:116"/>
    <row r="11" spans="2:116"/>
    <row r="12" spans="2:116"/>
    <row r="13" spans="2:116"/>
    <row r="14" spans="2:116"/>
    <row r="15" spans="2:116"/>
    <row r="16" spans="2:116"/>
    <row r="17" spans="9:116"/>
    <row r="18" spans="9:116">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row>
    <row r="19" spans="9:116"/>
    <row r="20" spans="9:116"/>
    <row r="21" spans="9:116">
      <c r="DL21" s="261"/>
    </row>
    <row r="22" spans="9:116">
      <c r="DI22" s="261"/>
      <c r="DJ22" s="261"/>
      <c r="DK22" s="261"/>
      <c r="DL22" s="261"/>
    </row>
    <row r="23" spans="9:116">
      <c r="CY23" s="261"/>
      <c r="CZ23" s="261"/>
      <c r="DA23" s="261"/>
      <c r="DB23" s="261"/>
      <c r="DC23" s="261"/>
      <c r="DD23" s="261"/>
      <c r="DE23" s="261"/>
      <c r="DF23" s="261"/>
      <c r="DG23" s="261"/>
      <c r="DH23" s="261"/>
      <c r="DI23" s="261"/>
      <c r="DJ23" s="261"/>
      <c r="DK23" s="261"/>
      <c r="DL23" s="261"/>
    </row>
    <row r="24" spans="9:116"/>
    <row r="25" spans="9:116"/>
    <row r="26" spans="9:116"/>
    <row r="27" spans="9:116"/>
    <row r="28" spans="9:116"/>
    <row r="29" spans="9:116"/>
    <row r="30" spans="9:116"/>
    <row r="31" spans="9:116"/>
    <row r="32" spans="9:116"/>
    <row r="33" spans="15:116"/>
    <row r="34" spans="15:116"/>
    <row r="35" spans="15:116">
      <c r="CZ35" s="261"/>
      <c r="DA35" s="261"/>
      <c r="DB35" s="261"/>
      <c r="DC35" s="261"/>
      <c r="DD35" s="261"/>
      <c r="DE35" s="261"/>
      <c r="DF35" s="261"/>
      <c r="DG35" s="261"/>
      <c r="DH35" s="261"/>
      <c r="DI35" s="261"/>
      <c r="DJ35" s="261"/>
      <c r="DK35" s="261"/>
      <c r="DL35" s="261"/>
    </row>
    <row r="36" spans="15:116"/>
    <row r="37" spans="15:116">
      <c r="DL37" s="261"/>
    </row>
    <row r="38" spans="15:116">
      <c r="DI38" s="261"/>
      <c r="DJ38" s="261"/>
      <c r="DK38" s="261"/>
      <c r="DL38" s="261"/>
    </row>
    <row r="39" spans="15:116"/>
    <row r="40" spans="15:116"/>
    <row r="41" spans="15:116"/>
    <row r="42" spans="15:116"/>
    <row r="43" spans="15:116">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row>
    <row r="44" spans="15:116">
      <c r="DL44" s="261"/>
    </row>
    <row r="45" spans="15:116"/>
    <row r="46" spans="15:116">
      <c r="DA46" s="261"/>
      <c r="DB46" s="261"/>
      <c r="DC46" s="261"/>
      <c r="DD46" s="261"/>
      <c r="DE46" s="261"/>
      <c r="DF46" s="261"/>
      <c r="DG46" s="261"/>
      <c r="DH46" s="261"/>
      <c r="DI46" s="261"/>
      <c r="DJ46" s="261"/>
      <c r="DK46" s="261"/>
      <c r="DL46" s="261"/>
    </row>
    <row r="47" spans="15:116"/>
    <row r="48" spans="15:116"/>
    <row r="49" spans="104:116"/>
    <row r="50" spans="104:116">
      <c r="CZ50" s="261"/>
      <c r="DA50" s="261"/>
      <c r="DB50" s="261"/>
      <c r="DC50" s="261"/>
      <c r="DD50" s="261"/>
      <c r="DE50" s="261"/>
      <c r="DF50" s="261"/>
      <c r="DG50" s="261"/>
      <c r="DH50" s="261"/>
      <c r="DI50" s="261"/>
      <c r="DJ50" s="261"/>
      <c r="DK50" s="261"/>
      <c r="DL50" s="261"/>
    </row>
    <row r="51" spans="104:116"/>
    <row r="52" spans="104:116"/>
    <row r="53" spans="104:116">
      <c r="DL53" s="26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1"/>
      <c r="DD67" s="261"/>
      <c r="DE67" s="261"/>
      <c r="DF67" s="261"/>
      <c r="DG67" s="261"/>
      <c r="DH67" s="261"/>
      <c r="DI67" s="261"/>
      <c r="DJ67" s="261"/>
      <c r="DK67" s="261"/>
      <c r="DL67" s="26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F0wjfz0w/CifXRC3xS1ryDTwaDz6p/IpkyOLFP5p6MWr9tpgel24NZUK+nooftbMkyV2bYnxmfhIaq5n6tgi6A==" saltValue="U4jk5/WSspDg9atYGy+ex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63" customWidth="1"/>
    <col min="37" max="44" width="17" style="263" customWidth="1"/>
    <col min="45" max="45" width="6.125" style="269" customWidth="1"/>
    <col min="46" max="46" width="3" style="267" customWidth="1"/>
    <col min="47" max="47" width="19.125" style="263" hidden="1" customWidth="1"/>
    <col min="48" max="52" width="12.625" style="263" hidden="1" customWidth="1"/>
    <col min="53" max="16384" width="8.625" style="263" hidden="1"/>
  </cols>
  <sheetData>
    <row r="1" spans="1:46">
      <c r="AS1" s="263"/>
      <c r="AT1" s="263"/>
    </row>
    <row r="2" spans="1:46">
      <c r="AS2" s="263"/>
      <c r="AT2" s="263"/>
    </row>
    <row r="3" spans="1:46">
      <c r="AS3" s="263"/>
      <c r="AT3" s="263"/>
    </row>
    <row r="4" spans="1:46">
      <c r="AS4" s="263"/>
      <c r="AT4" s="263"/>
    </row>
    <row r="5" spans="1:46" ht="17.25">
      <c r="A5" s="264" t="s">
        <v>515</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c r="A6" s="267"/>
      <c r="AK6" s="268" t="s">
        <v>516</v>
      </c>
      <c r="AL6" s="268"/>
      <c r="AM6" s="268"/>
      <c r="AN6" s="268"/>
    </row>
    <row r="7" spans="1:46" ht="13.5" customHeight="1">
      <c r="A7" s="267"/>
      <c r="AK7" s="270"/>
      <c r="AL7" s="271"/>
      <c r="AM7" s="271"/>
      <c r="AN7" s="272"/>
      <c r="AO7" s="1119" t="s">
        <v>517</v>
      </c>
      <c r="AP7" s="273"/>
      <c r="AQ7" s="274" t="s">
        <v>518</v>
      </c>
      <c r="AR7" s="275"/>
    </row>
    <row r="8" spans="1:46">
      <c r="A8" s="267"/>
      <c r="AK8" s="276"/>
      <c r="AL8" s="277"/>
      <c r="AM8" s="277"/>
      <c r="AN8" s="278"/>
      <c r="AO8" s="1120"/>
      <c r="AP8" s="279" t="s">
        <v>519</v>
      </c>
      <c r="AQ8" s="280" t="s">
        <v>520</v>
      </c>
      <c r="AR8" s="281" t="s">
        <v>521</v>
      </c>
    </row>
    <row r="9" spans="1:46">
      <c r="A9" s="267"/>
      <c r="AK9" s="1121" t="s">
        <v>522</v>
      </c>
      <c r="AL9" s="1122"/>
      <c r="AM9" s="1122"/>
      <c r="AN9" s="1123"/>
      <c r="AO9" s="282">
        <v>6988842</v>
      </c>
      <c r="AP9" s="282">
        <v>59781</v>
      </c>
      <c r="AQ9" s="283">
        <v>63345</v>
      </c>
      <c r="AR9" s="284">
        <v>-5.6</v>
      </c>
    </row>
    <row r="10" spans="1:46" ht="13.5" customHeight="1">
      <c r="A10" s="267"/>
      <c r="AK10" s="1121" t="s">
        <v>523</v>
      </c>
      <c r="AL10" s="1122"/>
      <c r="AM10" s="1122"/>
      <c r="AN10" s="1123"/>
      <c r="AO10" s="285">
        <v>176574</v>
      </c>
      <c r="AP10" s="285">
        <v>1510</v>
      </c>
      <c r="AQ10" s="286">
        <v>4099</v>
      </c>
      <c r="AR10" s="287">
        <v>-63.2</v>
      </c>
    </row>
    <row r="11" spans="1:46" ht="13.5" customHeight="1">
      <c r="A11" s="267"/>
      <c r="AK11" s="1121" t="s">
        <v>524</v>
      </c>
      <c r="AL11" s="1122"/>
      <c r="AM11" s="1122"/>
      <c r="AN11" s="1123"/>
      <c r="AO11" s="285">
        <v>133483</v>
      </c>
      <c r="AP11" s="285">
        <v>1142</v>
      </c>
      <c r="AQ11" s="286">
        <v>1825</v>
      </c>
      <c r="AR11" s="287">
        <v>-37.4</v>
      </c>
    </row>
    <row r="12" spans="1:46" ht="13.5" customHeight="1">
      <c r="A12" s="267"/>
      <c r="AK12" s="1121" t="s">
        <v>525</v>
      </c>
      <c r="AL12" s="1122"/>
      <c r="AM12" s="1122"/>
      <c r="AN12" s="1123"/>
      <c r="AO12" s="285" t="s">
        <v>526</v>
      </c>
      <c r="AP12" s="285" t="s">
        <v>526</v>
      </c>
      <c r="AQ12" s="286">
        <v>40</v>
      </c>
      <c r="AR12" s="287" t="s">
        <v>526</v>
      </c>
    </row>
    <row r="13" spans="1:46" ht="13.5" customHeight="1">
      <c r="A13" s="267"/>
      <c r="AK13" s="1121" t="s">
        <v>527</v>
      </c>
      <c r="AL13" s="1122"/>
      <c r="AM13" s="1122"/>
      <c r="AN13" s="1123"/>
      <c r="AO13" s="285">
        <v>251648</v>
      </c>
      <c r="AP13" s="285">
        <v>2153</v>
      </c>
      <c r="AQ13" s="286">
        <v>1974</v>
      </c>
      <c r="AR13" s="287">
        <v>9.1</v>
      </c>
    </row>
    <row r="14" spans="1:46" ht="13.5" customHeight="1">
      <c r="A14" s="267"/>
      <c r="AK14" s="1121" t="s">
        <v>528</v>
      </c>
      <c r="AL14" s="1122"/>
      <c r="AM14" s="1122"/>
      <c r="AN14" s="1123"/>
      <c r="AO14" s="285">
        <v>32092</v>
      </c>
      <c r="AP14" s="285">
        <v>275</v>
      </c>
      <c r="AQ14" s="286">
        <v>1633</v>
      </c>
      <c r="AR14" s="287">
        <v>-83.2</v>
      </c>
    </row>
    <row r="15" spans="1:46" ht="13.5" customHeight="1">
      <c r="A15" s="267"/>
      <c r="AK15" s="1127" t="s">
        <v>529</v>
      </c>
      <c r="AL15" s="1128"/>
      <c r="AM15" s="1128"/>
      <c r="AN15" s="1129"/>
      <c r="AO15" s="285">
        <v>-508817</v>
      </c>
      <c r="AP15" s="285">
        <v>-4352</v>
      </c>
      <c r="AQ15" s="286">
        <v>-4020</v>
      </c>
      <c r="AR15" s="287">
        <v>8.3000000000000007</v>
      </c>
    </row>
    <row r="16" spans="1:46">
      <c r="A16" s="267"/>
      <c r="AK16" s="1127" t="s">
        <v>185</v>
      </c>
      <c r="AL16" s="1128"/>
      <c r="AM16" s="1128"/>
      <c r="AN16" s="1129"/>
      <c r="AO16" s="285">
        <v>7073822</v>
      </c>
      <c r="AP16" s="285">
        <v>60508</v>
      </c>
      <c r="AQ16" s="286">
        <v>68896</v>
      </c>
      <c r="AR16" s="287">
        <v>-12.2</v>
      </c>
    </row>
    <row r="17" spans="1:46">
      <c r="A17" s="267"/>
    </row>
    <row r="18" spans="1:46">
      <c r="A18" s="267"/>
      <c r="AQ18" s="288"/>
      <c r="AR18" s="288"/>
    </row>
    <row r="19" spans="1:46">
      <c r="A19" s="267"/>
      <c r="AK19" s="263" t="s">
        <v>530</v>
      </c>
    </row>
    <row r="20" spans="1:46">
      <c r="A20" s="267"/>
      <c r="AK20" s="289"/>
      <c r="AL20" s="290"/>
      <c r="AM20" s="290"/>
      <c r="AN20" s="291"/>
      <c r="AO20" s="292" t="s">
        <v>531</v>
      </c>
      <c r="AP20" s="293" t="s">
        <v>532</v>
      </c>
      <c r="AQ20" s="294" t="s">
        <v>533</v>
      </c>
      <c r="AR20" s="295"/>
    </row>
    <row r="21" spans="1:46" s="268" customFormat="1">
      <c r="A21" s="296"/>
      <c r="AK21" s="1130" t="s">
        <v>534</v>
      </c>
      <c r="AL21" s="1131"/>
      <c r="AM21" s="1131"/>
      <c r="AN21" s="1132"/>
      <c r="AO21" s="297">
        <v>6.05</v>
      </c>
      <c r="AP21" s="298">
        <v>6.55</v>
      </c>
      <c r="AQ21" s="299">
        <v>-0.5</v>
      </c>
      <c r="AS21" s="300"/>
      <c r="AT21" s="296"/>
    </row>
    <row r="22" spans="1:46" s="268" customFormat="1">
      <c r="A22" s="296"/>
      <c r="AK22" s="1130" t="s">
        <v>535</v>
      </c>
      <c r="AL22" s="1131"/>
      <c r="AM22" s="1131"/>
      <c r="AN22" s="1132"/>
      <c r="AO22" s="301">
        <v>102.2</v>
      </c>
      <c r="AP22" s="302">
        <v>99.7</v>
      </c>
      <c r="AQ22" s="303">
        <v>2.5</v>
      </c>
      <c r="AR22" s="288"/>
      <c r="AS22" s="300"/>
      <c r="AT22" s="296"/>
    </row>
    <row r="23" spans="1:46" s="268" customFormat="1">
      <c r="A23" s="296"/>
      <c r="AP23" s="288"/>
      <c r="AQ23" s="288"/>
      <c r="AR23" s="288"/>
      <c r="AS23" s="300"/>
      <c r="AT23" s="296"/>
    </row>
    <row r="24" spans="1:46" s="268" customFormat="1">
      <c r="A24" s="296"/>
      <c r="AP24" s="288"/>
      <c r="AQ24" s="288"/>
      <c r="AR24" s="288"/>
      <c r="AS24" s="300"/>
      <c r="AT24" s="296"/>
    </row>
    <row r="25" spans="1:46" s="268" customFormat="1">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6"/>
    </row>
    <row r="26" spans="1:46" s="268" customFormat="1">
      <c r="A26" s="268" t="s">
        <v>536</v>
      </c>
      <c r="AP26" s="288"/>
      <c r="AQ26" s="288"/>
      <c r="AR26" s="288"/>
    </row>
    <row r="27" spans="1:46">
      <c r="A27" s="308"/>
      <c r="AS27" s="263"/>
      <c r="AT27" s="263"/>
    </row>
    <row r="28" spans="1:46" ht="17.25">
      <c r="A28" s="264" t="s">
        <v>537</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09"/>
    </row>
    <row r="29" spans="1:46">
      <c r="A29" s="267"/>
      <c r="AK29" s="268" t="s">
        <v>538</v>
      </c>
      <c r="AL29" s="268"/>
      <c r="AM29" s="268"/>
      <c r="AN29" s="268"/>
      <c r="AS29" s="310"/>
    </row>
    <row r="30" spans="1:46" ht="13.5" customHeight="1">
      <c r="A30" s="267"/>
      <c r="AK30" s="270"/>
      <c r="AL30" s="271"/>
      <c r="AM30" s="271"/>
      <c r="AN30" s="272"/>
      <c r="AO30" s="1119" t="s">
        <v>517</v>
      </c>
      <c r="AP30" s="273"/>
      <c r="AQ30" s="274" t="s">
        <v>518</v>
      </c>
      <c r="AR30" s="275"/>
    </row>
    <row r="31" spans="1:46">
      <c r="A31" s="267"/>
      <c r="AK31" s="276"/>
      <c r="AL31" s="277"/>
      <c r="AM31" s="277"/>
      <c r="AN31" s="278"/>
      <c r="AO31" s="1120"/>
      <c r="AP31" s="279" t="s">
        <v>519</v>
      </c>
      <c r="AQ31" s="280" t="s">
        <v>520</v>
      </c>
      <c r="AR31" s="281" t="s">
        <v>521</v>
      </c>
    </row>
    <row r="32" spans="1:46" ht="27" customHeight="1">
      <c r="A32" s="267"/>
      <c r="AK32" s="1124" t="s">
        <v>539</v>
      </c>
      <c r="AL32" s="1125"/>
      <c r="AM32" s="1125"/>
      <c r="AN32" s="1126"/>
      <c r="AO32" s="311">
        <v>5228673</v>
      </c>
      <c r="AP32" s="311">
        <v>44725</v>
      </c>
      <c r="AQ32" s="312">
        <v>35933</v>
      </c>
      <c r="AR32" s="313">
        <v>24.5</v>
      </c>
    </row>
    <row r="33" spans="1:46" ht="13.5" customHeight="1">
      <c r="A33" s="267"/>
      <c r="AK33" s="1124" t="s">
        <v>540</v>
      </c>
      <c r="AL33" s="1125"/>
      <c r="AM33" s="1125"/>
      <c r="AN33" s="1126"/>
      <c r="AO33" s="311" t="s">
        <v>526</v>
      </c>
      <c r="AP33" s="311" t="s">
        <v>526</v>
      </c>
      <c r="AQ33" s="312" t="s">
        <v>526</v>
      </c>
      <c r="AR33" s="313" t="s">
        <v>526</v>
      </c>
    </row>
    <row r="34" spans="1:46" ht="27" customHeight="1">
      <c r="A34" s="267"/>
      <c r="AK34" s="1124" t="s">
        <v>541</v>
      </c>
      <c r="AL34" s="1125"/>
      <c r="AM34" s="1125"/>
      <c r="AN34" s="1126"/>
      <c r="AO34" s="311" t="s">
        <v>526</v>
      </c>
      <c r="AP34" s="311" t="s">
        <v>526</v>
      </c>
      <c r="AQ34" s="312">
        <v>14</v>
      </c>
      <c r="AR34" s="313" t="s">
        <v>526</v>
      </c>
    </row>
    <row r="35" spans="1:46" ht="27" customHeight="1">
      <c r="A35" s="267"/>
      <c r="AK35" s="1124" t="s">
        <v>542</v>
      </c>
      <c r="AL35" s="1125"/>
      <c r="AM35" s="1125"/>
      <c r="AN35" s="1126"/>
      <c r="AO35" s="311">
        <v>1048417</v>
      </c>
      <c r="AP35" s="311">
        <v>8968</v>
      </c>
      <c r="AQ35" s="312">
        <v>11386</v>
      </c>
      <c r="AR35" s="313">
        <v>-21.2</v>
      </c>
    </row>
    <row r="36" spans="1:46" ht="27" customHeight="1">
      <c r="A36" s="267"/>
      <c r="AK36" s="1124" t="s">
        <v>543</v>
      </c>
      <c r="AL36" s="1125"/>
      <c r="AM36" s="1125"/>
      <c r="AN36" s="1126"/>
      <c r="AO36" s="311">
        <v>556241</v>
      </c>
      <c r="AP36" s="311">
        <v>4758</v>
      </c>
      <c r="AQ36" s="312">
        <v>1734</v>
      </c>
      <c r="AR36" s="313">
        <v>174.4</v>
      </c>
    </row>
    <row r="37" spans="1:46" ht="13.5" customHeight="1">
      <c r="A37" s="267"/>
      <c r="AK37" s="1124" t="s">
        <v>544</v>
      </c>
      <c r="AL37" s="1125"/>
      <c r="AM37" s="1125"/>
      <c r="AN37" s="1126"/>
      <c r="AO37" s="311">
        <v>668045</v>
      </c>
      <c r="AP37" s="311">
        <v>5714</v>
      </c>
      <c r="AQ37" s="312">
        <v>495</v>
      </c>
      <c r="AR37" s="313">
        <v>1054.3</v>
      </c>
    </row>
    <row r="38" spans="1:46" ht="27" customHeight="1">
      <c r="A38" s="267"/>
      <c r="AK38" s="1133" t="s">
        <v>545</v>
      </c>
      <c r="AL38" s="1134"/>
      <c r="AM38" s="1134"/>
      <c r="AN38" s="1135"/>
      <c r="AO38" s="314">
        <v>152</v>
      </c>
      <c r="AP38" s="314">
        <v>1</v>
      </c>
      <c r="AQ38" s="315">
        <v>1</v>
      </c>
      <c r="AR38" s="303">
        <v>0</v>
      </c>
      <c r="AS38" s="310"/>
    </row>
    <row r="39" spans="1:46">
      <c r="A39" s="267"/>
      <c r="AK39" s="1133" t="s">
        <v>546</v>
      </c>
      <c r="AL39" s="1134"/>
      <c r="AM39" s="1134"/>
      <c r="AN39" s="1135"/>
      <c r="AO39" s="311">
        <v>-1370417</v>
      </c>
      <c r="AP39" s="311">
        <v>-11722</v>
      </c>
      <c r="AQ39" s="312">
        <v>-7666</v>
      </c>
      <c r="AR39" s="313">
        <v>52.9</v>
      </c>
      <c r="AS39" s="310"/>
    </row>
    <row r="40" spans="1:46" ht="27" customHeight="1">
      <c r="A40" s="267"/>
      <c r="AK40" s="1124" t="s">
        <v>547</v>
      </c>
      <c r="AL40" s="1125"/>
      <c r="AM40" s="1125"/>
      <c r="AN40" s="1126"/>
      <c r="AO40" s="311">
        <v>-4337886</v>
      </c>
      <c r="AP40" s="311">
        <v>-37105</v>
      </c>
      <c r="AQ40" s="312">
        <v>-31862</v>
      </c>
      <c r="AR40" s="313">
        <v>16.5</v>
      </c>
      <c r="AS40" s="310"/>
    </row>
    <row r="41" spans="1:46">
      <c r="A41" s="267"/>
      <c r="AK41" s="1136" t="s">
        <v>297</v>
      </c>
      <c r="AL41" s="1137"/>
      <c r="AM41" s="1137"/>
      <c r="AN41" s="1138"/>
      <c r="AO41" s="311">
        <v>1793225</v>
      </c>
      <c r="AP41" s="311">
        <v>15339</v>
      </c>
      <c r="AQ41" s="312">
        <v>10035</v>
      </c>
      <c r="AR41" s="313">
        <v>52.9</v>
      </c>
      <c r="AS41" s="310"/>
    </row>
    <row r="42" spans="1:46">
      <c r="A42" s="267"/>
      <c r="AK42" s="316" t="s">
        <v>548</v>
      </c>
      <c r="AQ42" s="288"/>
      <c r="AR42" s="288"/>
      <c r="AS42" s="310"/>
    </row>
    <row r="43" spans="1:46">
      <c r="A43" s="267"/>
      <c r="AP43" s="317"/>
      <c r="AQ43" s="288"/>
      <c r="AS43" s="310"/>
    </row>
    <row r="44" spans="1:46">
      <c r="A44" s="267"/>
      <c r="AQ44" s="288"/>
    </row>
    <row r="45" spans="1:46">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18"/>
      <c r="AR45" s="265"/>
      <c r="AS45" s="265"/>
      <c r="AT45" s="263"/>
    </row>
    <row r="46" spans="1:46">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3"/>
    </row>
    <row r="47" spans="1:46" ht="17.25" customHeight="1">
      <c r="A47" s="320" t="s">
        <v>549</v>
      </c>
    </row>
    <row r="48" spans="1:46">
      <c r="A48" s="267"/>
      <c r="AK48" s="321" t="s">
        <v>550</v>
      </c>
      <c r="AL48" s="321"/>
      <c r="AM48" s="321"/>
      <c r="AN48" s="321"/>
      <c r="AO48" s="321"/>
      <c r="AP48" s="321"/>
      <c r="AQ48" s="322"/>
      <c r="AR48" s="321"/>
    </row>
    <row r="49" spans="1:44" ht="13.5" customHeight="1">
      <c r="A49" s="267"/>
      <c r="AK49" s="323"/>
      <c r="AL49" s="324"/>
      <c r="AM49" s="1139" t="s">
        <v>517</v>
      </c>
      <c r="AN49" s="1141" t="s">
        <v>551</v>
      </c>
      <c r="AO49" s="1142"/>
      <c r="AP49" s="1142"/>
      <c r="AQ49" s="1142"/>
      <c r="AR49" s="1143"/>
    </row>
    <row r="50" spans="1:44">
      <c r="A50" s="267"/>
      <c r="AK50" s="325"/>
      <c r="AL50" s="326"/>
      <c r="AM50" s="1140"/>
      <c r="AN50" s="327" t="s">
        <v>552</v>
      </c>
      <c r="AO50" s="328" t="s">
        <v>553</v>
      </c>
      <c r="AP50" s="329" t="s">
        <v>554</v>
      </c>
      <c r="AQ50" s="330" t="s">
        <v>555</v>
      </c>
      <c r="AR50" s="331" t="s">
        <v>556</v>
      </c>
    </row>
    <row r="51" spans="1:44">
      <c r="A51" s="267"/>
      <c r="AK51" s="323" t="s">
        <v>557</v>
      </c>
      <c r="AL51" s="324"/>
      <c r="AM51" s="332">
        <v>7773869</v>
      </c>
      <c r="AN51" s="333">
        <v>65997</v>
      </c>
      <c r="AO51" s="334">
        <v>16.8</v>
      </c>
      <c r="AP51" s="335">
        <v>63257</v>
      </c>
      <c r="AQ51" s="336">
        <v>36.200000000000003</v>
      </c>
      <c r="AR51" s="337">
        <v>-19.399999999999999</v>
      </c>
    </row>
    <row r="52" spans="1:44">
      <c r="A52" s="267"/>
      <c r="AK52" s="338"/>
      <c r="AL52" s="339" t="s">
        <v>558</v>
      </c>
      <c r="AM52" s="340">
        <v>5106923</v>
      </c>
      <c r="AN52" s="341">
        <v>43355</v>
      </c>
      <c r="AO52" s="342">
        <v>11.2</v>
      </c>
      <c r="AP52" s="343">
        <v>27259</v>
      </c>
      <c r="AQ52" s="344">
        <v>-1.4</v>
      </c>
      <c r="AR52" s="345">
        <v>12.6</v>
      </c>
    </row>
    <row r="53" spans="1:44">
      <c r="A53" s="267"/>
      <c r="AK53" s="323" t="s">
        <v>559</v>
      </c>
      <c r="AL53" s="324"/>
      <c r="AM53" s="332">
        <v>7283135</v>
      </c>
      <c r="AN53" s="333">
        <v>61808</v>
      </c>
      <c r="AO53" s="334">
        <v>-6.3</v>
      </c>
      <c r="AP53" s="335">
        <v>52308</v>
      </c>
      <c r="AQ53" s="336">
        <v>-17.3</v>
      </c>
      <c r="AR53" s="337">
        <v>11</v>
      </c>
    </row>
    <row r="54" spans="1:44">
      <c r="A54" s="267"/>
      <c r="AK54" s="338"/>
      <c r="AL54" s="339" t="s">
        <v>558</v>
      </c>
      <c r="AM54" s="340">
        <v>4776403</v>
      </c>
      <c r="AN54" s="341">
        <v>40535</v>
      </c>
      <c r="AO54" s="342">
        <v>-6.5</v>
      </c>
      <c r="AP54" s="343">
        <v>28695</v>
      </c>
      <c r="AQ54" s="344">
        <v>5.3</v>
      </c>
      <c r="AR54" s="345">
        <v>-11.8</v>
      </c>
    </row>
    <row r="55" spans="1:44">
      <c r="A55" s="267"/>
      <c r="AK55" s="323" t="s">
        <v>560</v>
      </c>
      <c r="AL55" s="324"/>
      <c r="AM55" s="332">
        <v>7152213</v>
      </c>
      <c r="AN55" s="333">
        <v>60647</v>
      </c>
      <c r="AO55" s="334">
        <v>-1.9</v>
      </c>
      <c r="AP55" s="335">
        <v>46402</v>
      </c>
      <c r="AQ55" s="336">
        <v>-11.3</v>
      </c>
      <c r="AR55" s="337">
        <v>9.4</v>
      </c>
    </row>
    <row r="56" spans="1:44">
      <c r="A56" s="267"/>
      <c r="AK56" s="338"/>
      <c r="AL56" s="339" t="s">
        <v>558</v>
      </c>
      <c r="AM56" s="340">
        <v>4569665</v>
      </c>
      <c r="AN56" s="341">
        <v>38749</v>
      </c>
      <c r="AO56" s="342">
        <v>-4.4000000000000004</v>
      </c>
      <c r="AP56" s="343">
        <v>26897</v>
      </c>
      <c r="AQ56" s="344">
        <v>-6.3</v>
      </c>
      <c r="AR56" s="345">
        <v>1.9</v>
      </c>
    </row>
    <row r="57" spans="1:44">
      <c r="A57" s="267"/>
      <c r="AK57" s="323" t="s">
        <v>561</v>
      </c>
      <c r="AL57" s="324"/>
      <c r="AM57" s="332">
        <v>6824176</v>
      </c>
      <c r="AN57" s="333">
        <v>57928</v>
      </c>
      <c r="AO57" s="334">
        <v>-4.5</v>
      </c>
      <c r="AP57" s="335">
        <v>66343</v>
      </c>
      <c r="AQ57" s="336">
        <v>43</v>
      </c>
      <c r="AR57" s="337">
        <v>-47.5</v>
      </c>
    </row>
    <row r="58" spans="1:44">
      <c r="A58" s="267"/>
      <c r="AK58" s="338"/>
      <c r="AL58" s="339" t="s">
        <v>558</v>
      </c>
      <c r="AM58" s="340">
        <v>3562704</v>
      </c>
      <c r="AN58" s="341">
        <v>30243</v>
      </c>
      <c r="AO58" s="342">
        <v>-22</v>
      </c>
      <c r="AP58" s="343">
        <v>34529</v>
      </c>
      <c r="AQ58" s="344">
        <v>28.4</v>
      </c>
      <c r="AR58" s="345">
        <v>-50.4</v>
      </c>
    </row>
    <row r="59" spans="1:44">
      <c r="A59" s="267"/>
      <c r="AK59" s="323" t="s">
        <v>562</v>
      </c>
      <c r="AL59" s="324"/>
      <c r="AM59" s="332">
        <v>7351704</v>
      </c>
      <c r="AN59" s="333">
        <v>62885</v>
      </c>
      <c r="AO59" s="334">
        <v>8.6</v>
      </c>
      <c r="AP59" s="335">
        <v>56416</v>
      </c>
      <c r="AQ59" s="336">
        <v>-15</v>
      </c>
      <c r="AR59" s="337">
        <v>23.6</v>
      </c>
    </row>
    <row r="60" spans="1:44">
      <c r="A60" s="267"/>
      <c r="AK60" s="338"/>
      <c r="AL60" s="339" t="s">
        <v>558</v>
      </c>
      <c r="AM60" s="340">
        <v>4141216</v>
      </c>
      <c r="AN60" s="341">
        <v>35423</v>
      </c>
      <c r="AO60" s="342">
        <v>17.100000000000001</v>
      </c>
      <c r="AP60" s="343">
        <v>32623</v>
      </c>
      <c r="AQ60" s="344">
        <v>-5.5</v>
      </c>
      <c r="AR60" s="345">
        <v>22.6</v>
      </c>
    </row>
    <row r="61" spans="1:44">
      <c r="A61" s="267"/>
      <c r="AK61" s="323" t="s">
        <v>563</v>
      </c>
      <c r="AL61" s="346"/>
      <c r="AM61" s="332">
        <v>7277019</v>
      </c>
      <c r="AN61" s="333">
        <v>61853</v>
      </c>
      <c r="AO61" s="334">
        <v>2.5</v>
      </c>
      <c r="AP61" s="335">
        <v>56945</v>
      </c>
      <c r="AQ61" s="347">
        <v>7.1</v>
      </c>
      <c r="AR61" s="337">
        <v>-4.5999999999999996</v>
      </c>
    </row>
    <row r="62" spans="1:44">
      <c r="A62" s="267"/>
      <c r="AK62" s="338"/>
      <c r="AL62" s="339" t="s">
        <v>558</v>
      </c>
      <c r="AM62" s="340">
        <v>4431382</v>
      </c>
      <c r="AN62" s="341">
        <v>37661</v>
      </c>
      <c r="AO62" s="342">
        <v>-0.9</v>
      </c>
      <c r="AP62" s="343">
        <v>30001</v>
      </c>
      <c r="AQ62" s="344">
        <v>4.0999999999999996</v>
      </c>
      <c r="AR62" s="345">
        <v>-5</v>
      </c>
    </row>
    <row r="63" spans="1:44">
      <c r="A63" s="267"/>
    </row>
    <row r="64" spans="1:44">
      <c r="A64" s="267"/>
    </row>
    <row r="65" spans="1:46">
      <c r="A65" s="267"/>
    </row>
    <row r="66" spans="1:46">
      <c r="A66" s="348"/>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49"/>
    </row>
    <row r="67" spans="1:46" ht="13.5" hidden="1" customHeight="1">
      <c r="AS67" s="263"/>
      <c r="AT67" s="263"/>
    </row>
    <row r="70" spans="1:46" hidden="1"/>
    <row r="71" spans="1:46" hidden="1"/>
    <row r="72" spans="1:46" hidden="1"/>
    <row r="73" spans="1:46" hidden="1"/>
  </sheetData>
  <sheetProtection algorithmName="SHA-512" hashValue="UlWZ7HqKu6B5SLO1yAz76qT2b4oVBOZEB7K2f7PhhcxPt85hibHbx6s6Uv/wKLIKwABhhWFUpJeeOl6iH77zzw==" saltValue="q2g7j8CGoB6pLANd5Jtkr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2" customWidth="1"/>
    <col min="126" max="16384" width="9" style="261" hidden="1"/>
  </cols>
  <sheetData>
    <row r="1" spans="2:125" ht="13.5" customHeight="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2:125">
      <c r="B2" s="261"/>
      <c r="DG2" s="261"/>
    </row>
    <row r="3" spans="2:125">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H3" s="261"/>
      <c r="DI3" s="261"/>
      <c r="DJ3" s="261"/>
      <c r="DK3" s="261"/>
      <c r="DL3" s="261"/>
      <c r="DM3" s="261"/>
      <c r="DN3" s="261"/>
      <c r="DO3" s="261"/>
      <c r="DP3" s="261"/>
      <c r="DQ3" s="261"/>
      <c r="DR3" s="261"/>
      <c r="DS3" s="261"/>
      <c r="DT3" s="261"/>
      <c r="DU3" s="261"/>
    </row>
    <row r="4" spans="2:125"/>
    <row r="5" spans="2:125"/>
    <row r="6" spans="2:125"/>
    <row r="7" spans="2:125"/>
    <row r="8" spans="2:125"/>
    <row r="9" spans="2:125">
      <c r="DU9" s="261"/>
    </row>
    <row r="10" spans="2:125"/>
    <row r="11" spans="2:125"/>
    <row r="12" spans="2:125"/>
    <row r="13" spans="2:125"/>
    <row r="14" spans="2:125"/>
    <row r="15" spans="2:125"/>
    <row r="16" spans="2:125"/>
    <row r="17" spans="125:125">
      <c r="DU17" s="261"/>
    </row>
    <row r="18" spans="125:125"/>
    <row r="19" spans="125:125"/>
    <row r="20" spans="125:125">
      <c r="DU20" s="261"/>
    </row>
    <row r="21" spans="125:125">
      <c r="DU21" s="261"/>
    </row>
    <row r="22" spans="125:125"/>
    <row r="23" spans="125:125"/>
    <row r="24" spans="125:125"/>
    <row r="25" spans="125:125"/>
    <row r="26" spans="125:125"/>
    <row r="27" spans="125:125"/>
    <row r="28" spans="125:125">
      <c r="DU28" s="261"/>
    </row>
    <row r="29" spans="125:125"/>
    <row r="30" spans="125:125"/>
    <row r="31" spans="125:125"/>
    <row r="32" spans="125:125"/>
    <row r="33" spans="2:125">
      <c r="B33" s="261"/>
      <c r="G33" s="261"/>
      <c r="I33" s="261"/>
    </row>
    <row r="34" spans="2:125">
      <c r="C34" s="261"/>
      <c r="P34" s="261"/>
      <c r="DE34" s="261"/>
      <c r="DH34" s="261"/>
    </row>
    <row r="35" spans="2:125">
      <c r="D35" s="261"/>
      <c r="E35" s="261"/>
      <c r="DG35" s="261"/>
      <c r="DJ35" s="261"/>
      <c r="DP35" s="261"/>
      <c r="DQ35" s="261"/>
      <c r="DR35" s="261"/>
      <c r="DS35" s="261"/>
      <c r="DT35" s="261"/>
      <c r="DU35" s="261"/>
    </row>
    <row r="36" spans="2:125">
      <c r="F36" s="261"/>
      <c r="H36" s="261"/>
      <c r="J36" s="261"/>
      <c r="K36" s="261"/>
      <c r="L36" s="261"/>
      <c r="M36" s="261"/>
      <c r="N36" s="261"/>
      <c r="O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F36" s="261"/>
      <c r="DI36" s="261"/>
      <c r="DK36" s="261"/>
      <c r="DL36" s="261"/>
      <c r="DM36" s="261"/>
      <c r="DN36" s="261"/>
      <c r="DO36" s="261"/>
      <c r="DP36" s="261"/>
      <c r="DQ36" s="261"/>
      <c r="DR36" s="261"/>
      <c r="DS36" s="261"/>
      <c r="DT36" s="261"/>
      <c r="DU36" s="261"/>
    </row>
    <row r="37" spans="2:125">
      <c r="DU37" s="261"/>
    </row>
    <row r="38" spans="2:125">
      <c r="DT38" s="261"/>
      <c r="DU38" s="261"/>
    </row>
    <row r="39" spans="2:125"/>
    <row r="40" spans="2:125">
      <c r="DH40" s="261"/>
    </row>
    <row r="41" spans="2:125">
      <c r="DE41" s="261"/>
    </row>
    <row r="42" spans="2:125">
      <c r="DG42" s="261"/>
      <c r="DJ42" s="261"/>
    </row>
    <row r="43" spans="2:125">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F43" s="261"/>
      <c r="DI43" s="261"/>
      <c r="DK43" s="261"/>
      <c r="DL43" s="261"/>
      <c r="DM43" s="261"/>
      <c r="DN43" s="261"/>
      <c r="DO43" s="261"/>
      <c r="DP43" s="261"/>
      <c r="DQ43" s="261"/>
      <c r="DR43" s="261"/>
      <c r="DS43" s="261"/>
      <c r="DT43" s="261"/>
      <c r="DU43" s="261"/>
    </row>
    <row r="44" spans="2:125">
      <c r="DU44" s="261"/>
    </row>
    <row r="45" spans="2:125"/>
    <row r="46" spans="2:125"/>
    <row r="47" spans="2:125"/>
    <row r="48" spans="2:125">
      <c r="DT48" s="261"/>
      <c r="DU48" s="261"/>
    </row>
    <row r="49" spans="120:125">
      <c r="DU49" s="261"/>
    </row>
    <row r="50" spans="120:125">
      <c r="DU50" s="261"/>
    </row>
    <row r="51" spans="120:125">
      <c r="DP51" s="261"/>
      <c r="DQ51" s="261"/>
      <c r="DR51" s="261"/>
      <c r="DS51" s="261"/>
      <c r="DT51" s="261"/>
      <c r="DU51" s="261"/>
    </row>
    <row r="52" spans="120:125"/>
    <row r="53" spans="120:125"/>
    <row r="54" spans="120:125">
      <c r="DU54" s="261"/>
    </row>
    <row r="55" spans="120:125"/>
    <row r="56" spans="120:125"/>
    <row r="57" spans="120:125"/>
    <row r="58" spans="120:125">
      <c r="DU58" s="261"/>
    </row>
    <row r="59" spans="120:125"/>
    <row r="60" spans="120:125"/>
    <row r="61" spans="120:125"/>
    <row r="62" spans="120:125"/>
    <row r="63" spans="120:125">
      <c r="DU63" s="261"/>
    </row>
    <row r="64" spans="120:125">
      <c r="DT64" s="261"/>
      <c r="DU64" s="261"/>
    </row>
    <row r="65" spans="123:125"/>
    <row r="66" spans="123:125"/>
    <row r="67" spans="123:125"/>
    <row r="68" spans="123:125"/>
    <row r="69" spans="123:125">
      <c r="DS69" s="261"/>
      <c r="DT69" s="261"/>
      <c r="DU69" s="261"/>
    </row>
    <row r="70" spans="123:125"/>
    <row r="71" spans="123:125"/>
    <row r="72" spans="123:125"/>
    <row r="73" spans="123:125"/>
    <row r="74" spans="123:125"/>
    <row r="75" spans="123:125"/>
    <row r="76" spans="123:125"/>
    <row r="77" spans="123:125"/>
    <row r="78" spans="123:125"/>
    <row r="79" spans="123:125"/>
    <row r="80" spans="123:125"/>
    <row r="81" spans="116:125"/>
    <row r="82" spans="116:125">
      <c r="DL82" s="261"/>
    </row>
    <row r="83" spans="116:125">
      <c r="DM83" s="261"/>
      <c r="DN83" s="261"/>
      <c r="DO83" s="261"/>
      <c r="DP83" s="261"/>
      <c r="DQ83" s="261"/>
      <c r="DR83" s="261"/>
      <c r="DS83" s="261"/>
      <c r="DT83" s="261"/>
      <c r="DU83" s="261"/>
    </row>
    <row r="84" spans="116:125"/>
    <row r="85" spans="116:125"/>
    <row r="86" spans="116:125"/>
    <row r="87" spans="116:125"/>
    <row r="88" spans="116:125">
      <c r="DU88" s="261"/>
    </row>
    <row r="89" spans="116:125"/>
    <row r="90" spans="116:125"/>
    <row r="91" spans="116:125"/>
    <row r="92" spans="116:125" ht="13.5" customHeight="1"/>
    <row r="93" spans="116:125" ht="13.5" customHeight="1"/>
    <row r="94" spans="116:125" ht="13.5" customHeight="1">
      <c r="DS94" s="261"/>
      <c r="DT94" s="261"/>
      <c r="DU94" s="261"/>
    </row>
    <row r="95" spans="116:125" ht="13.5" customHeight="1">
      <c r="DU95" s="261"/>
    </row>
    <row r="96" spans="116:125" ht="13.5" customHeight="1"/>
    <row r="97" spans="124:125" ht="13.5" customHeight="1"/>
    <row r="98" spans="124:125" ht="13.5" customHeight="1"/>
    <row r="99" spans="124:125" ht="13.5" customHeight="1"/>
    <row r="100" spans="124:125" ht="13.5" customHeight="1"/>
    <row r="101" spans="124:125" ht="13.5" customHeight="1">
      <c r="DU101" s="261"/>
    </row>
    <row r="102" spans="124:125" ht="13.5" customHeight="1"/>
    <row r="103" spans="124:125" ht="13.5" customHeight="1"/>
    <row r="104" spans="124:125" ht="13.5" customHeight="1">
      <c r="DT104" s="261"/>
      <c r="DU104" s="26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1" t="s">
        <v>565</v>
      </c>
    </row>
    <row r="121" spans="125:125" ht="13.5" hidden="1" customHeight="1">
      <c r="DU121" s="261"/>
    </row>
  </sheetData>
  <sheetProtection algorithmName="SHA-512" hashValue="N+y9VUQg+3WD6g2cerEf7l1PnQFBHBSTnnCsIpWIK2zZjvjXxXgpTaexkabYesvadU9dofPfKWkvIYfEkFEcig==" saltValue="RlUBwJnlqJp0hV2+nEhnY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2" customWidth="1"/>
    <col min="126" max="142" width="0" style="261" hidden="1" customWidth="1"/>
    <col min="143" max="16384" width="9" style="261" hidden="1"/>
  </cols>
  <sheetData>
    <row r="1" spans="1:125" ht="13.5" customHeight="1">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c r="B2" s="261"/>
      <c r="T2" s="261"/>
    </row>
    <row r="3" spans="1:12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1"/>
      <c r="G33" s="261"/>
      <c r="I33" s="261"/>
    </row>
    <row r="34" spans="2:125">
      <c r="C34" s="261"/>
      <c r="P34" s="261"/>
      <c r="R34" s="261"/>
      <c r="U34" s="261"/>
    </row>
    <row r="35" spans="2:125">
      <c r="D35" s="261"/>
      <c r="E35" s="261"/>
      <c r="T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row>
    <row r="36" spans="2:125">
      <c r="F36" s="261"/>
      <c r="H36" s="261"/>
      <c r="J36" s="261"/>
      <c r="K36" s="261"/>
      <c r="L36" s="261"/>
      <c r="M36" s="261"/>
      <c r="N36" s="261"/>
      <c r="O36" s="261"/>
      <c r="Q36" s="261"/>
      <c r="S36" s="261"/>
      <c r="V36" s="261"/>
    </row>
    <row r="37" spans="2:125"/>
    <row r="38" spans="2:125"/>
    <row r="39" spans="2:125"/>
    <row r="40" spans="2:125">
      <c r="U40" s="261"/>
    </row>
    <row r="41" spans="2:125">
      <c r="R41" s="261"/>
    </row>
    <row r="42" spans="2:125">
      <c r="T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row>
    <row r="43" spans="2:125">
      <c r="Q43" s="261"/>
      <c r="S43" s="261"/>
      <c r="V43" s="26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2" t="s">
        <v>566</v>
      </c>
    </row>
  </sheetData>
  <sheetProtection algorithmName="SHA-512" hashValue="TyWTQP9i9naL/lstF2ePRI5gELoVX/SY0h5GZlWyw8y3FfptMd4u5MTtXSPN1vl29U8tQS5D4BPX7mULSAFmyA==" saltValue="IqXmML3YQJxhvLjVxiIy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567</v>
      </c>
      <c r="G46" s="8" t="s">
        <v>568</v>
      </c>
      <c r="H46" s="8" t="s">
        <v>569</v>
      </c>
      <c r="I46" s="8" t="s">
        <v>570</v>
      </c>
      <c r="J46" s="9" t="s">
        <v>571</v>
      </c>
    </row>
    <row r="47" spans="2:10" ht="57.75" customHeight="1">
      <c r="B47" s="10"/>
      <c r="C47" s="1144" t="s">
        <v>3</v>
      </c>
      <c r="D47" s="1144"/>
      <c r="E47" s="1145"/>
      <c r="F47" s="11">
        <v>16.66</v>
      </c>
      <c r="G47" s="12">
        <v>15.32</v>
      </c>
      <c r="H47" s="12">
        <v>14.67</v>
      </c>
      <c r="I47" s="12">
        <v>13.88</v>
      </c>
      <c r="J47" s="13">
        <v>10.06</v>
      </c>
    </row>
    <row r="48" spans="2:10" ht="57.75" customHeight="1">
      <c r="B48" s="14"/>
      <c r="C48" s="1146" t="s">
        <v>4</v>
      </c>
      <c r="D48" s="1146"/>
      <c r="E48" s="1147"/>
      <c r="F48" s="15">
        <v>3.72</v>
      </c>
      <c r="G48" s="16">
        <v>4.43</v>
      </c>
      <c r="H48" s="16">
        <v>5.08</v>
      </c>
      <c r="I48" s="16">
        <v>5.34</v>
      </c>
      <c r="J48" s="17">
        <v>5.8</v>
      </c>
    </row>
    <row r="49" spans="2:10" ht="57.75" customHeight="1" thickBot="1">
      <c r="B49" s="18"/>
      <c r="C49" s="1148" t="s">
        <v>5</v>
      </c>
      <c r="D49" s="1148"/>
      <c r="E49" s="1149"/>
      <c r="F49" s="19" t="s">
        <v>572</v>
      </c>
      <c r="G49" s="20" t="s">
        <v>573</v>
      </c>
      <c r="H49" s="20">
        <v>0.03</v>
      </c>
      <c r="I49" s="20" t="s">
        <v>574</v>
      </c>
      <c r="J49" s="21" t="s">
        <v>575</v>
      </c>
    </row>
    <row r="50" spans="2:10" ht="13.5" customHeight="1"/>
  </sheetData>
  <sheetProtection algorithmName="SHA-512" hashValue="Vs/Qw7PG3KDV/vcNypmwSxaI4dXvidTA/wMRqM7zQlEri52F8C8LV8vjVH9SLkcZ3A2/v1n4/P1CWAfQyH+I4A==" saltValue="KIUNRiu3mn61IP6R5g/y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伊藤 敦毅</cp:lastModifiedBy>
  <cp:lastPrinted>2022-09-21T07:37:20Z</cp:lastPrinted>
  <dcterms:created xsi:type="dcterms:W3CDTF">2022-02-02T05:22:44Z</dcterms:created>
  <dcterms:modified xsi:type="dcterms:W3CDTF">2022-09-21T07:46:14Z</dcterms:modified>
  <cp:category/>
</cp:coreProperties>
</file>