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予算スタッフ\04各種報告\☆調査・報告\202209061830_〇【財政状況資料集（9_20〆）】令和２年度財政状況資料集（追加分）の作成について.eml\03 確認依頼\"/>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8"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U36" i="10"/>
  <c r="C36" i="10"/>
  <c r="CO35" i="10"/>
  <c r="CO36" i="10" s="1"/>
  <c r="CO37" i="10" s="1"/>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<sst xmlns="http://schemas.openxmlformats.org/spreadsheetml/2006/main" count="1148" uniqueCount="635">
  <si>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</si>
  <si>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</si>
  <si>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</si>
  <si>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</si>
  <si>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</si>
  <si>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</si>
  <si>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</si>
  <si>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</si>
  <si>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</si>
  <si>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</si>
  <si>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</si>
  <si>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</si>
  <si>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</si>
  <si>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</si>
  <si>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</si>
  <si>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</si>
  <si>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</si>
  <si>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</si>
  <si>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</si>
  <si>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</si>
  <si>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</si>
  <si>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</si>
  <si>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</si>
  <si>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</si>
  <si>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</si>
  <si>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</si>
  <si>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</si>
  <si>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</si>
  <si>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</si>
  <si>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</si>
  <si>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</si>
  <si>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</si>
  <si>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</si>
  <si>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</si>
  <si>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</si>
  <si>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</si>
  <si>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</si>
  <si>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</si>
  <si>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</si>
  <si>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</si>
  <si>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</si>
  <si>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</si>
  <si>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</si>
  <si>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</si>
  <si>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</si>
  <si>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</si>
  <si>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</si>
  <si>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</si>
  <si>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</si>
  <si>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</si>
  <si>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</si>
  <si>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</si>
  <si>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</si>
  <si>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</si>
  <si>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</si>
  <si>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</si>
  <si>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</si>
  <si>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</si>
  <si>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</si>
  <si>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</si>
  <si>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</si>
  <si>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</si>
  <si>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</si>
  <si>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</si>
  <si>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</si>
  <si>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</si>
  <si>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</si>
  <si>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</si>
  <si>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</si>
  <si>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</si>
  <si>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</si>
  <si>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</si>
  <si>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</si>
  <si>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</si>
  <si>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</si>
  <si>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</si>
  <si>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</si>
  <si>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</si>
  <si>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</si>
  <si>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</si>
  <si>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</si>
  <si>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</si>
  <si>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</si>
  <si>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</si>
  <si>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</si>
  <si>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</si>
  <si>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</si>
  <si>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</si>
  <si>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</si>
  <si>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</si>
  <si>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</si>
  <si>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</si>
  <si>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</si>
  <si>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</si>
  <si>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</si>
  <si>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</si>
  <si>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</si>
  <si>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</si>
  <si>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御殿場市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</si>
  <si>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</si>
  <si>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</si>
  <si>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</si>
  <si>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</si>
  <si>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</si>
  <si>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</si>
  <si>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</si>
  <si>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</si>
  <si>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</si>
  <si>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</si>
  <si>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</si>
  <si>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</si>
  <si>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</si>
  <si>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</si>
  <si>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</si>
  <si>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</si>
  <si>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</si>
  <si>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</si>
  <si>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</si>
  <si>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</si>
  <si>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</si>
  <si>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</si>
  <si>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</si>
  <si>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</si>
  <si>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</si>
  <si>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</si>
  <si>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</si>
  <si>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</si>
  <si>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</si>
  <si>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</si>
  <si>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</si>
  <si>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</si>
  <si>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</si>
  <si>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</si>
  <si>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</si>
  <si>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</si>
  <si>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</si>
  <si>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</si>
  <si>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</si>
  <si>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</si>
  <si>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</si>
  <si>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</si>
  <si>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</si>
  <si>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</si>
  <si>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</si>
  <si>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</si>
  <si>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</si>
  <si>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</si>
  <si>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</si>
  <si>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</si>
  <si>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</si>
  <si>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</si>
  <si>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</si>
  <si>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</si>
  <si>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</si>
  <si>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</si>
  <si>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</si>
  <si>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</si>
  <si>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</si>
  <si>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</si>
  <si>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</si>
  <si>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</si>
  <si>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</si>
  <si>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</si>
  <si>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</si>
  <si>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</si>
  <si>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</si>
  <si>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</si>
  <si>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</si>
  <si>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</si>
  <si>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</si>
  <si>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</si>
  <si>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</si>
  <si>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</si>
  <si>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</si>
  <si>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</si>
  <si>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</si>
  <si>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</si>
  <si>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</si>
  <si>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</si>
  <si>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</si>
  <si>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</si>
  <si>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</si>
  <si>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</si>
  <si>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</si>
  <si>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</si>
  <si>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</si>
  <si>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</si>
  <si>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</si>
  <si>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</si>
  <si>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</si>
  <si>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</si>
  <si>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</si>
  <si>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</si>
  <si>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</si>
  <si>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</si>
  <si>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</si>
  <si>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</si>
  <si>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</si>
  <si>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</si>
  <si>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</si>
  <si>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</si>
  <si>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</si>
  <si>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</si>
  <si>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</si>
  <si>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</si>
  <si>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</si>
  <si>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</si>
  <si>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</si>
  <si>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</si>
  <si>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</si>
  <si>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</si>
  <si>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</si>
  <si>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</si>
  <si>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</si>
  <si>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</si>
  <si>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静岡県御殿場市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</si>
  <si>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</si>
  <si>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</si>
  <si>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</si>
  <si>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</si>
  <si>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</si>
  <si>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</si>
  <si>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</si>
  <si>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</si>
  <si>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</si>
  <si>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</si>
  <si>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</si>
  <si>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</si>
  <si>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</si>
  <si>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</si>
  <si>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</si>
  <si>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</si>
  <si>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</si>
  <si>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</si>
  <si>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</si>
  <si>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</si>
  <si>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</si>
  <si>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</si>
  <si>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</si>
  <si>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</si>
  <si>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</si>
  <si>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</si>
  <si>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</si>
  <si>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</si>
  <si>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</si>
  <si>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</si>
  <si>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</si>
  <si>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</si>
  <si>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</si>
  <si>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</si>
  <si>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</si>
  <si>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</si>
  <si>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</si>
  <si>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</si>
  <si>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</si>
  <si>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</si>
  <si>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</si>
  <si>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</si>
  <si>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</si>
  <si>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</si>
  <si>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</si>
  <si>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</si>
  <si>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</si>
  <si>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</si>
  <si>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</si>
  <si>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</si>
  <si>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</si>
  <si>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</si>
  <si>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</si>
  <si>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</si>
  <si>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</si>
  <si>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</si>
  <si>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</si>
  <si>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</si>
  <si>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</si>
  <si>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</si>
  <si>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</si>
  <si>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</si>
  <si>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</si>
  <si>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</si>
  <si>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</si>
  <si>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</si>
  <si>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</si>
  <si>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</si>
  <si>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</si>
  <si>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</si>
  <si>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</si>
  <si>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</si>
  <si>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</si>
  <si>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</si>
  <si>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</si>
  <si>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</si>
  <si>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</si>
  <si>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</si>
  <si>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</si>
  <si>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</si>
  <si>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</si>
  <si>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</si>
  <si>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</si>
  <si>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</si>
  <si>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</si>
  <si>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</si>
  <si>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</si>
  <si>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</si>
  <si>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</si>
  <si>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</si>
  <si>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</si>
  <si>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</si>
  <si>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</si>
  <si>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</si>
  <si>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</si>
  <si>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</si>
  <si>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</si>
  <si>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</si>
  <si>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</si>
  <si>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</si>
  <si>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</si>
  <si>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</si>
  <si>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</si>
  <si>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</si>
  <si>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</si>
  <si>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</si>
  <si>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</si>
  <si>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</si>
  <si>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</si>
  <si>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</si>
  <si>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</si>
  <si>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</si>
  <si>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</si>
  <si>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</si>
  <si>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</si>
  <si>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</si>
  <si>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</si>
  <si>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</si>
  <si>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</si>
  <si>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</si>
  <si>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</si>
  <si>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</si>
  <si>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</si>
  <si>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</si>
  <si>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</si>
  <si>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</si>
  <si>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</si>
  <si>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</si>
  <si>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</si>
  <si>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</si>
  <si>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</si>
  <si>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</si>
  <si>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</si>
  <si>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</si>
  <si>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</si>
  <si>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</si>
  <si>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</si>
  <si>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</si>
  <si>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</si>
  <si>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</si>
  <si>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</si>
  <si>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</si>
  <si>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</si>
  <si>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</si>
  <si>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</si>
  <si>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</si>
  <si>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</si>
  <si>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</si>
  <si>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</si>
  <si>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</si>
  <si>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</si>
  <si>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</si>
  <si>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</si>
  <si>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</si>
  <si>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静岡県御殿場市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</si>
  <si>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</si>
  <si>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</si>
  <si>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</si>
  <si>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</si>
  <si>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</si>
  <si>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</si>
  <si>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</si>
  <si>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</si>
  <si>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</si>
  <si>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</si>
  <si>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</si>
  <si>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</si>
  <si>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</si>
  <si>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</si>
  <si>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</si>
  <si>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</si>
  <si>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</si>
  <si>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</si>
  <si>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</si>
  <si>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</si>
  <si>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救急医療センター特別会計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</si>
  <si>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</si>
  <si>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</si>
  <si>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</si>
  <si>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</si>
  <si>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</si>
  <si>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</si>
  <si>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</si>
  <si>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</si>
  <si>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</si>
  <si>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</si>
  <si>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</si>
  <si>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</si>
  <si>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</si>
  <si>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</si>
  <si>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</si>
  <si>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</si>
  <si>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</si>
  <si>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</si>
  <si>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</si>
  <si>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工業用水道事業会計</t>
    <phoneticPr fontId="5"/>
  </si>
  <si>
    <t>法適用企業</t>
    <phoneticPr fontId="5"/>
  </si>
  <si>
    <t>簡易水道事業会計</t>
    <phoneticPr fontId="5"/>
  </si>
  <si>
    <t>法適用企業</t>
    <phoneticPr fontId="5"/>
  </si>
  <si>
    <t>公共下水道事業会計</t>
    <phoneticPr fontId="5"/>
  </si>
  <si>
    <t>法適用企業</t>
    <phoneticPr fontId="5"/>
  </si>
  <si>
    <t>農業集落排水事業会計</t>
    <phoneticPr fontId="5"/>
  </si>
  <si>
    <t>観光施設事業特別会計</t>
    <phoneticPr fontId="5"/>
  </si>
  <si>
    <t>法非適用企業</t>
    <phoneticPr fontId="5"/>
  </si>
  <si>
    <t>公設浄化槽事業特別会計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</si>
  <si>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</si>
  <si>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</si>
  <si>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</si>
  <si>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</si>
  <si>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</si>
  <si>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</si>
  <si>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</si>
  <si>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</si>
  <si>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</si>
  <si>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</si>
  <si>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</si>
  <si>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</si>
  <si>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</si>
  <si>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</si>
  <si>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</si>
  <si>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</si>
  <si>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</si>
  <si>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</si>
  <si>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</si>
  <si>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</si>
  <si>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</si>
  <si>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</si>
  <si>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</si>
  <si>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</si>
  <si>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</si>
  <si>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</si>
  <si>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</si>
  <si>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</si>
  <si>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</si>
  <si>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</si>
  <si>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</si>
  <si>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</si>
  <si>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</si>
  <si>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</si>
  <si>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</si>
  <si>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</si>
  <si>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</si>
  <si>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</si>
  <si>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</si>
  <si>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</si>
  <si>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</si>
  <si>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</si>
  <si>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</si>
  <si>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</si>
  <si>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</si>
  <si>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</si>
  <si>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</si>
  <si>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</si>
  <si>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</si>
  <si>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</si>
  <si>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</si>
  <si>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</si>
  <si>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</si>
  <si>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</si>
  <si>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</si>
  <si>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</si>
  <si>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</si>
  <si>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</si>
  <si>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</si>
  <si>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</si>
  <si>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</si>
  <si>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</si>
  <si>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</si>
  <si>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</si>
  <si>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</si>
  <si>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</si>
  <si>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</si>
  <si>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</si>
  <si>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</si>
  <si>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</si>
  <si>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</si>
  <si>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</si>
  <si>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</si>
  <si>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</si>
  <si>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</si>
  <si>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</si>
  <si>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</si>
  <si>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</si>
  <si>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</si>
  <si>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簡易水道事業会計</t>
    <phoneticPr fontId="5"/>
  </si>
  <si>
    <t>(Ｆ)</t>
    <phoneticPr fontId="5"/>
  </si>
  <si>
    <t>観光施設事業特別会計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</si>
  <si>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</si>
  <si>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</si>
  <si>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</si>
  <si>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</si>
  <si>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</si>
  <si>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</si>
  <si>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</si>
  <si>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</si>
  <si>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</si>
  <si>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</si>
  <si>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</si>
  <si>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</si>
  <si>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</si>
  <si>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</si>
  <si>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</si>
  <si>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</si>
  <si>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</si>
  <si>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</si>
  <si>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</si>
  <si>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</si>
  <si>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</si>
  <si>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</si>
  <si>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</si>
  <si>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</si>
  <si>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</si>
  <si>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</si>
  <si>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</si>
  <si>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</si>
  <si>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</si>
  <si>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</si>
  <si>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</si>
  <si>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</si>
  <si>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</si>
  <si>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</si>
  <si>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</si>
  <si>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</si>
  <si>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</si>
  <si>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</si>
  <si>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</si>
  <si>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</si>
  <si>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</si>
  <si>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</si>
  <si>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</si>
  <si>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</si>
  <si>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</si>
  <si>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</si>
  <si>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</si>
  <si>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</si>
  <si>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</si>
  <si>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</si>
  <si>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</si>
  <si>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</si>
  <si>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</si>
  <si>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</si>
  <si>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</si>
  <si>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</si>
  <si>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</si>
  <si>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</si>
  <si>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</si>
  <si>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</si>
  <si>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</si>
  <si>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</si>
  <si>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</si>
  <si>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</si>
  <si>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</si>
  <si>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</si>
  <si>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</si>
  <si>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</si>
  <si>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</si>
  <si>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</si>
  <si>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</si>
  <si>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</si>
  <si>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</si>
  <si>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</si>
  <si>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</si>
  <si>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</si>
  <si>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</si>
  <si>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</si>
  <si>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</si>
  <si>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</si>
  <si>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</si>
  <si>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</si>
  <si>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</si>
  <si>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2.17</t>
  </si>
  <si>
    <t>上水道事業会計</t>
  </si>
  <si>
    <t>一般会計</t>
  </si>
  <si>
    <t>工業用水道事業会計</t>
  </si>
  <si>
    <t>介護保険特別会計</t>
  </si>
  <si>
    <t>国民健康保険特別会計</t>
  </si>
  <si>
    <t>公共下水道事業会計</t>
  </si>
  <si>
    <t>救急医療センター特別会計</t>
  </si>
  <si>
    <t>公設浄化槽事業特別会計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</si>
  <si>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</si>
  <si>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</si>
  <si>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</si>
  <si>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</si>
  <si>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</si>
  <si>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</si>
  <si>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</si>
  <si>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</si>
  <si>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御殿場市・小山町広域行政組合</t>
  </si>
  <si>
    <t>駿東地区交通災害共済組合</t>
  </si>
  <si>
    <t>静岡県芦湖水利組合</t>
  </si>
  <si>
    <t>静岡県後期高齢者医療広域連合</t>
  </si>
  <si>
    <t>静岡県後期高齢者医療広域連合（事業会計分）</t>
  </si>
  <si>
    <t>静岡地方税滞納整理機構</t>
  </si>
  <si>
    <t>御殿場市小山町土地開発公社</t>
  </si>
  <si>
    <t>御殿場総合サービス</t>
  </si>
  <si>
    <t>御殿場まちづくり</t>
  </si>
  <si>
    <t>駿東勤労者福祉サービスセンター</t>
  </si>
  <si>
    <t>-</t>
    <phoneticPr fontId="2"/>
  </si>
  <si>
    <t>-</t>
    <phoneticPr fontId="2"/>
  </si>
  <si>
    <t>○</t>
    <phoneticPr fontId="2"/>
  </si>
  <si>
    <t>-</t>
    <phoneticPr fontId="2"/>
  </si>
  <si>
    <t>地域振興推進基金</t>
    <rPh sb="0" eb="2">
      <t>チイキ</t>
    </rPh>
    <rPh sb="2" eb="4">
      <t>シンコウ</t>
    </rPh>
    <rPh sb="4" eb="6">
      <t>スイシン</t>
    </rPh>
    <rPh sb="6" eb="8">
      <t>キキン</t>
    </rPh>
    <phoneticPr fontId="5"/>
  </si>
  <si>
    <t>新型コロナウイルス感染症対策推進基金</t>
    <rPh sb="0" eb="2">
      <t>シンガタ</t>
    </rPh>
    <rPh sb="9" eb="12">
      <t>カンセンショウ</t>
    </rPh>
    <rPh sb="12" eb="14">
      <t>タイサク</t>
    </rPh>
    <rPh sb="14" eb="16">
      <t>スイシン</t>
    </rPh>
    <rPh sb="16" eb="18">
      <t>キキン</t>
    </rPh>
    <phoneticPr fontId="5"/>
  </si>
  <si>
    <t>-</t>
    <phoneticPr fontId="2"/>
  </si>
  <si>
    <t>特定防衛施設周辺調整交付金事業基金（子ども医療費）</t>
    <rPh sb="0" eb="2">
      <t>トクテイ</t>
    </rPh>
    <rPh sb="2" eb="4">
      <t>ボウエイ</t>
    </rPh>
    <rPh sb="4" eb="6">
      <t>シセツ</t>
    </rPh>
    <rPh sb="6" eb="8">
      <t>シュウヘン</t>
    </rPh>
    <rPh sb="8" eb="10">
      <t>チョウセイ</t>
    </rPh>
    <rPh sb="10" eb="13">
      <t>コウフキン</t>
    </rPh>
    <rPh sb="13" eb="15">
      <t>ジギョウ</t>
    </rPh>
    <rPh sb="15" eb="17">
      <t>キキン</t>
    </rPh>
    <rPh sb="18" eb="19">
      <t>コ</t>
    </rPh>
    <rPh sb="21" eb="24">
      <t>イリョウヒ</t>
    </rPh>
    <phoneticPr fontId="5"/>
  </si>
  <si>
    <t>特定防衛施設周辺調整交付金事業基金（予防接種）</t>
    <rPh sb="0" eb="2">
      <t>トクテイ</t>
    </rPh>
    <rPh sb="2" eb="4">
      <t>ボウエイ</t>
    </rPh>
    <rPh sb="4" eb="6">
      <t>シセツ</t>
    </rPh>
    <rPh sb="6" eb="8">
      <t>シュウヘン</t>
    </rPh>
    <rPh sb="8" eb="10">
      <t>チョウセイ</t>
    </rPh>
    <rPh sb="10" eb="13">
      <t>コウフキン</t>
    </rPh>
    <rPh sb="13" eb="15">
      <t>ジギョウ</t>
    </rPh>
    <rPh sb="15" eb="17">
      <t>キキン</t>
    </rPh>
    <rPh sb="18" eb="20">
      <t>ヨボウ</t>
    </rPh>
    <rPh sb="20" eb="22">
      <t>セッシュ</t>
    </rPh>
    <phoneticPr fontId="5"/>
  </si>
  <si>
    <t>ふるさと応援基金</t>
    <rPh sb="4" eb="6">
      <t>オウエン</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</si>
  <si>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</si>
  <si>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</si>
  <si>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</si>
  <si>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</si>
  <si>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</si>
  <si>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</si>
  <si>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</si>
  <si>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</si>
  <si>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</si>
  <si>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</si>
  <si>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類似団体と比較すると将来負担比率が高いものの、有形固定資産減価償却率は低くなっている。
　これは、施設の老朽化対策を含め、普通建設事業を積極的に行っている結果、地方債残高が高止まりしている状況となっている。
　今後は、将来負担比率及び有形固定資産減価償却率の適正なバランスを保つよう、公共施設等総合管理計画の個別計画等により、事業の平準化を図る必要がある。</t>
    <phoneticPr fontId="5"/>
  </si>
  <si>
    <t>　将来負担比率は低下傾向にあり、実質公債費比率は同程度で推移している。類似団体平均と比較すると将来負担比率及び実質公債費比率は高い。
　類似団体平均よりも将来負担比率及び実質公債費比率が高くなっている理由として、交付税算入される公債費の割合が少ないこと等が挙げられる。
　今後は、新たな起債による将来負担の増加と、新設、老朽化対策を含めた総合的な公共施設・インフラ整備のバランスを図りながら、事業の平準化を検討する必要がある。</t>
    <rPh sb="47" eb="49">
      <t>ショウライ</t>
    </rPh>
    <rPh sb="49" eb="51">
      <t>フタン</t>
    </rPh>
    <rPh sb="51" eb="53">
      <t>ヒリツ</t>
    </rPh>
    <rPh sb="53" eb="54">
      <t>オヨ</t>
    </rPh>
    <rPh sb="55" eb="57">
      <t>ジッシツ</t>
    </rPh>
    <rPh sb="57" eb="60">
      <t>コウサイヒ</t>
    </rPh>
    <rPh sb="60" eb="62">
      <t>ヒリツ</t>
    </rPh>
    <rPh sb="126" eb="127">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</si>
</sst>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CC8A-45B1-96BB-F93AEE02C6B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102061</c:v>
                </c:pt>
                <c:pt idx="1">
                  <c:v>78974</c:v>
                </c:pt>
                <c:pt idx="2">
                  <c:v>97471</c:v>
                </c:pt>
                <c:pt idx="3">
                  <c:v>80713</c:v>
                </c:pt>
                <c:pt idx="4">
                  <c:v>68425</c:v>
                </c:pt>
              </c:numCache>
            </c:numRef>
          </c:val>
          <c:smooth val="0"/>
          <c:extLst>
            <c:ext xmlns:c16="http://schemas.microsoft.com/office/drawing/2014/chart" uri="{C3380CC4-5D6E-409C-BE32-E72D297353CC}">
              <c16:uniqueId val="{00000001-CC8A-45B1-96BB-F93AEE02C6B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9.83</c:v>
                </c:pt>
                <c:pt idx="1">
                  <c:v>8.2899999999999991</c:v>
                </c:pt>
                <c:pt idx="2">
                  <c:v>10.59</c:v>
                </c:pt>
                <c:pt idx="3">
                  <c:v>10.94</c:v>
                </c:pt>
                <c:pt idx="4">
                  <c:v>9.23</c:v>
                </c:pt>
              </c:numCache>
            </c:numRef>
          </c:val>
          <c:extLst>
            <c:ext xmlns:c16="http://schemas.microsoft.com/office/drawing/2014/chart" uri="{C3380CC4-5D6E-409C-BE32-E72D297353CC}">
              <c16:uniqueId val="{00000000-0A27-4440-94CE-3C27795D6BD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9.06</c:v>
                </c:pt>
                <c:pt idx="1">
                  <c:v>8.33</c:v>
                </c:pt>
                <c:pt idx="2">
                  <c:v>9.7799999999999994</c:v>
                </c:pt>
                <c:pt idx="3">
                  <c:v>12.08</c:v>
                </c:pt>
                <c:pt idx="4">
                  <c:v>13.24</c:v>
                </c:pt>
              </c:numCache>
            </c:numRef>
          </c:val>
          <c:extLst>
            <c:ext xmlns:c16="http://schemas.microsoft.com/office/drawing/2014/chart" uri="{C3380CC4-5D6E-409C-BE32-E72D297353CC}">
              <c16:uniqueId val="{00000001-0A27-4440-94CE-3C27795D6BD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1.99</c:v>
                </c:pt>
                <c:pt idx="1">
                  <c:v>-2.17</c:v>
                </c:pt>
                <c:pt idx="2">
                  <c:v>3.43</c:v>
                </c:pt>
                <c:pt idx="3">
                  <c:v>3.06</c:v>
                </c:pt>
                <c:pt idx="4">
                  <c:v>0.4</c:v>
                </c:pt>
              </c:numCache>
            </c:numRef>
          </c:val>
          <c:smooth val="0"/>
          <c:extLst>
            <c:ext xmlns:c16="http://schemas.microsoft.com/office/drawing/2014/chart" uri="{C3380CC4-5D6E-409C-BE32-E72D297353CC}">
              <c16:uniqueId val="{00000002-0A27-4440-94CE-3C27795D6BD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0.46</c:v>
                </c:pt>
                <c:pt idx="2">
                  <c:v>#N/A</c:v>
                </c:pt>
                <c:pt idx="3">
                  <c:v>0.33</c:v>
                </c:pt>
                <c:pt idx="4">
                  <c:v>#N/A</c:v>
                </c:pt>
                <c:pt idx="5">
                  <c:v>0.88</c:v>
                </c:pt>
                <c:pt idx="6">
                  <c:v>#N/A</c:v>
                </c:pt>
                <c:pt idx="7">
                  <c:v>0.22</c:v>
                </c:pt>
                <c:pt idx="8">
                  <c:v>#N/A</c:v>
                </c:pt>
                <c:pt idx="9">
                  <c:v>0.12</c:v>
                </c:pt>
              </c:numCache>
            </c:numRef>
          </c:val>
          <c:extLst>
            <c:ext xmlns:c16="http://schemas.microsoft.com/office/drawing/2014/chart" uri="{C3380CC4-5D6E-409C-BE32-E72D297353CC}">
              <c16:uniqueId val="{00000000-36BA-4FAF-A260-FB58BEABEB7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6BA-4FAF-A260-FB58BEABEB77}"/>
            </c:ext>
          </c:extLst>
        </c:ser>
        <c:ser>
          <c:idx val="2"/>
          <c:order val="2"/>
          <c:tx>
            <c:strRef>
              <c:f>データシート!$A$29</c:f>
              <c:strCache>
                <c:ptCount val="1"/>
                <c:pt idx="0">
                  <c:v>公設浄化槽事業特別会計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0.05</c:v>
                </c:pt>
                <c:pt idx="4">
                  <c:v>#N/A</c:v>
                </c:pt>
                <c:pt idx="5">
                  <c:v>0.05</c:v>
                </c:pt>
                <c:pt idx="6">
                  <c:v>#N/A</c:v>
                </c:pt>
                <c:pt idx="7">
                  <c:v>0.06</c:v>
                </c:pt>
                <c:pt idx="8">
                  <c:v>#N/A</c:v>
                </c:pt>
                <c:pt idx="9">
                  <c:v>0.06</c:v>
                </c:pt>
              </c:numCache>
            </c:numRef>
          </c:val>
          <c:extLst>
            <c:ext xmlns:c16="http://schemas.microsoft.com/office/drawing/2014/chart" uri="{C3380CC4-5D6E-409C-BE32-E72D297353CC}">
              <c16:uniqueId val="{00000002-36BA-4FAF-A260-FB58BEABEB77}"/>
            </c:ext>
          </c:extLst>
        </c:ser>
        <c:ser>
          <c:idx val="3"/>
          <c:order val="3"/>
          <c:tx>
            <c:strRef>
              <c:f>データシート!$A$30</c:f>
              <c:strCache>
                <c:ptCount val="1"/>
                <c:pt idx="0">
                  <c:v>救急医療センター特別会計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0.14000000000000001</c:v>
                </c:pt>
                <c:pt idx="2">
                  <c:v>#N/A</c:v>
                </c:pt>
                <c:pt idx="3">
                  <c:v>0.18</c:v>
                </c:pt>
                <c:pt idx="4">
                  <c:v>#N/A</c:v>
                </c:pt>
                <c:pt idx="5">
                  <c:v>0.16</c:v>
                </c:pt>
                <c:pt idx="6">
                  <c:v>#N/A</c:v>
                </c:pt>
                <c:pt idx="7">
                  <c:v>0.12</c:v>
                </c:pt>
                <c:pt idx="8">
                  <c:v>#N/A</c:v>
                </c:pt>
                <c:pt idx="9">
                  <c:v>0.09</c:v>
                </c:pt>
              </c:numCache>
            </c:numRef>
          </c:val>
          <c:extLst>
            <c:ext xmlns:c16="http://schemas.microsoft.com/office/drawing/2014/chart" uri="{C3380CC4-5D6E-409C-BE32-E72D297353CC}">
              <c16:uniqueId val="{00000003-36BA-4FAF-A260-FB58BEABEB77}"/>
            </c:ext>
          </c:extLst>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0.28999999999999998</c:v>
                </c:pt>
                <c:pt idx="8">
                  <c:v>#N/A</c:v>
                </c:pt>
                <c:pt idx="9">
                  <c:v>0.46</c:v>
                </c:pt>
              </c:numCache>
            </c:numRef>
          </c:val>
          <c:extLst>
            <c:ext xmlns:c16="http://schemas.microsoft.com/office/drawing/2014/chart" uri="{C3380CC4-5D6E-409C-BE32-E72D297353CC}">
              <c16:uniqueId val="{00000004-36BA-4FAF-A260-FB58BEABEB77}"/>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4.68</c:v>
                </c:pt>
                <c:pt idx="2">
                  <c:v>#N/A</c:v>
                </c:pt>
                <c:pt idx="3">
                  <c:v>5.75</c:v>
                </c:pt>
                <c:pt idx="4">
                  <c:v>#N/A</c:v>
                </c:pt>
                <c:pt idx="5">
                  <c:v>1.32</c:v>
                </c:pt>
                <c:pt idx="6">
                  <c:v>#N/A</c:v>
                </c:pt>
                <c:pt idx="7">
                  <c:v>1.87</c:v>
                </c:pt>
                <c:pt idx="8">
                  <c:v>#N/A</c:v>
                </c:pt>
                <c:pt idx="9">
                  <c:v>1.68</c:v>
                </c:pt>
              </c:numCache>
            </c:numRef>
          </c:val>
          <c:extLst>
            <c:ext xmlns:c16="http://schemas.microsoft.com/office/drawing/2014/chart" uri="{C3380CC4-5D6E-409C-BE32-E72D297353CC}">
              <c16:uniqueId val="{00000005-36BA-4FAF-A260-FB58BEABEB7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1.5</c:v>
                </c:pt>
                <c:pt idx="2">
                  <c:v>#N/A</c:v>
                </c:pt>
                <c:pt idx="3">
                  <c:v>1.4</c:v>
                </c:pt>
                <c:pt idx="4">
                  <c:v>#N/A</c:v>
                </c:pt>
                <c:pt idx="5">
                  <c:v>1.81</c:v>
                </c:pt>
                <c:pt idx="6">
                  <c:v>#N/A</c:v>
                </c:pt>
                <c:pt idx="7">
                  <c:v>1.74</c:v>
                </c:pt>
                <c:pt idx="8">
                  <c:v>#N/A</c:v>
                </c:pt>
                <c:pt idx="9">
                  <c:v>1.76</c:v>
                </c:pt>
              </c:numCache>
            </c:numRef>
          </c:val>
          <c:extLst>
            <c:ext xmlns:c16="http://schemas.microsoft.com/office/drawing/2014/chart" uri="{C3380CC4-5D6E-409C-BE32-E72D297353CC}">
              <c16:uniqueId val="{00000006-36BA-4FAF-A260-FB58BEABEB77}"/>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2.42</c:v>
                </c:pt>
                <c:pt idx="2">
                  <c:v>#N/A</c:v>
                </c:pt>
                <c:pt idx="3">
                  <c:v>2.46</c:v>
                </c:pt>
                <c:pt idx="4">
                  <c:v>#N/A</c:v>
                </c:pt>
                <c:pt idx="5">
                  <c:v>2.54</c:v>
                </c:pt>
                <c:pt idx="6">
                  <c:v>#N/A</c:v>
                </c:pt>
                <c:pt idx="7">
                  <c:v>2.5</c:v>
                </c:pt>
                <c:pt idx="8">
                  <c:v>#N/A</c:v>
                </c:pt>
                <c:pt idx="9">
                  <c:v>2.5299999999999998</c:v>
                </c:pt>
              </c:numCache>
            </c:numRef>
          </c:val>
          <c:extLst>
            <c:ext xmlns:c16="http://schemas.microsoft.com/office/drawing/2014/chart" uri="{C3380CC4-5D6E-409C-BE32-E72D297353CC}">
              <c16:uniqueId val="{00000007-36BA-4FAF-A260-FB58BEABEB7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9.68</c:v>
                </c:pt>
                <c:pt idx="2">
                  <c:v>#N/A</c:v>
                </c:pt>
                <c:pt idx="3">
                  <c:v>8.09</c:v>
                </c:pt>
                <c:pt idx="4">
                  <c:v>#N/A</c:v>
                </c:pt>
                <c:pt idx="5">
                  <c:v>10.42</c:v>
                </c:pt>
                <c:pt idx="6">
                  <c:v>#N/A</c:v>
                </c:pt>
                <c:pt idx="7">
                  <c:v>10.81</c:v>
                </c:pt>
                <c:pt idx="8">
                  <c:v>#N/A</c:v>
                </c:pt>
                <c:pt idx="9">
                  <c:v>9.1300000000000008</c:v>
                </c:pt>
              </c:numCache>
            </c:numRef>
          </c:val>
          <c:extLst>
            <c:ext xmlns:c16="http://schemas.microsoft.com/office/drawing/2014/chart" uri="{C3380CC4-5D6E-409C-BE32-E72D297353CC}">
              <c16:uniqueId val="{00000008-36BA-4FAF-A260-FB58BEABEB77}"/>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21.59</c:v>
                </c:pt>
                <c:pt idx="2">
                  <c:v>#N/A</c:v>
                </c:pt>
                <c:pt idx="3">
                  <c:v>21.64</c:v>
                </c:pt>
                <c:pt idx="4">
                  <c:v>#N/A</c:v>
                </c:pt>
                <c:pt idx="5">
                  <c:v>23.27</c:v>
                </c:pt>
                <c:pt idx="6">
                  <c:v>#N/A</c:v>
                </c:pt>
                <c:pt idx="7">
                  <c:v>23.17</c:v>
                </c:pt>
                <c:pt idx="8">
                  <c:v>#N/A</c:v>
                </c:pt>
                <c:pt idx="9">
                  <c:v>21.66</c:v>
                </c:pt>
              </c:numCache>
            </c:numRef>
          </c:val>
          <c:extLst>
            <c:ext xmlns:c16="http://schemas.microsoft.com/office/drawing/2014/chart" uri="{C3380CC4-5D6E-409C-BE32-E72D297353CC}">
              <c16:uniqueId val="{00000009-36BA-4FAF-A260-FB58BEABEB7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2060</c:v>
                </c:pt>
                <c:pt idx="5">
                  <c:v>2160</c:v>
                </c:pt>
                <c:pt idx="8">
                  <c:v>2021</c:v>
                </c:pt>
                <c:pt idx="11">
                  <c:v>1926</c:v>
                </c:pt>
                <c:pt idx="14">
                  <c:v>1893</c:v>
                </c:pt>
              </c:numCache>
            </c:numRef>
          </c:val>
          <c:extLst>
            <c:ext xmlns:c16="http://schemas.microsoft.com/office/drawing/2014/chart" uri="{C3380CC4-5D6E-409C-BE32-E72D297353CC}">
              <c16:uniqueId val="{00000000-7550-4796-8FF9-E85B868F10A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550-4796-8FF9-E85B868F10A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68</c:v>
                </c:pt>
                <c:pt idx="3">
                  <c:v>68</c:v>
                </c:pt>
                <c:pt idx="6">
                  <c:v>68</c:v>
                </c:pt>
                <c:pt idx="9">
                  <c:v>69</c:v>
                </c:pt>
                <c:pt idx="12">
                  <c:v>69</c:v>
                </c:pt>
              </c:numCache>
            </c:numRef>
          </c:val>
          <c:extLst>
            <c:ext xmlns:c16="http://schemas.microsoft.com/office/drawing/2014/chart" uri="{C3380CC4-5D6E-409C-BE32-E72D297353CC}">
              <c16:uniqueId val="{00000002-7550-4796-8FF9-E85B868F10A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121</c:v>
                </c:pt>
                <c:pt idx="3">
                  <c:v>110</c:v>
                </c:pt>
                <c:pt idx="6">
                  <c:v>114</c:v>
                </c:pt>
                <c:pt idx="9">
                  <c:v>108</c:v>
                </c:pt>
                <c:pt idx="12">
                  <c:v>196</c:v>
                </c:pt>
              </c:numCache>
            </c:numRef>
          </c:val>
          <c:extLst>
            <c:ext xmlns:c16="http://schemas.microsoft.com/office/drawing/2014/chart" uri="{C3380CC4-5D6E-409C-BE32-E72D297353CC}">
              <c16:uniqueId val="{00000003-7550-4796-8FF9-E85B868F10A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657</c:v>
                </c:pt>
                <c:pt idx="3">
                  <c:v>728</c:v>
                </c:pt>
                <c:pt idx="6">
                  <c:v>645</c:v>
                </c:pt>
                <c:pt idx="9">
                  <c:v>490</c:v>
                </c:pt>
                <c:pt idx="12">
                  <c:v>496</c:v>
                </c:pt>
              </c:numCache>
            </c:numRef>
          </c:val>
          <c:extLst>
            <c:ext xmlns:c16="http://schemas.microsoft.com/office/drawing/2014/chart" uri="{C3380CC4-5D6E-409C-BE32-E72D297353CC}">
              <c16:uniqueId val="{00000004-7550-4796-8FF9-E85B868F10A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550-4796-8FF9-E85B868F10A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550-4796-8FF9-E85B868F10A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2906</c:v>
                </c:pt>
                <c:pt idx="3">
                  <c:v>2955</c:v>
                </c:pt>
                <c:pt idx="6">
                  <c:v>2885</c:v>
                </c:pt>
                <c:pt idx="9">
                  <c:v>2894</c:v>
                </c:pt>
                <c:pt idx="12">
                  <c:v>2915</c:v>
                </c:pt>
              </c:numCache>
            </c:numRef>
          </c:val>
          <c:extLst>
            <c:ext xmlns:c16="http://schemas.microsoft.com/office/drawing/2014/chart" uri="{C3380CC4-5D6E-409C-BE32-E72D297353CC}">
              <c16:uniqueId val="{00000007-7550-4796-8FF9-E85B868F10A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1692</c:v>
                </c:pt>
                <c:pt idx="2">
                  <c:v>#N/A</c:v>
                </c:pt>
                <c:pt idx="3">
                  <c:v>#N/A</c:v>
                </c:pt>
                <c:pt idx="4">
                  <c:v>1701</c:v>
                </c:pt>
                <c:pt idx="5">
                  <c:v>#N/A</c:v>
                </c:pt>
                <c:pt idx="6">
                  <c:v>#N/A</c:v>
                </c:pt>
                <c:pt idx="7">
                  <c:v>1691</c:v>
                </c:pt>
                <c:pt idx="8">
                  <c:v>#N/A</c:v>
                </c:pt>
                <c:pt idx="9">
                  <c:v>#N/A</c:v>
                </c:pt>
                <c:pt idx="10">
                  <c:v>1635</c:v>
                </c:pt>
                <c:pt idx="11">
                  <c:v>#N/A</c:v>
                </c:pt>
                <c:pt idx="12">
                  <c:v>#N/A</c:v>
                </c:pt>
                <c:pt idx="13">
                  <c:v>1783</c:v>
                </c:pt>
                <c:pt idx="14">
                  <c:v>#N/A</c:v>
                </c:pt>
              </c:numCache>
            </c:numRef>
          </c:val>
          <c:smooth val="0"/>
          <c:extLst>
            <c:ext xmlns:c16="http://schemas.microsoft.com/office/drawing/2014/chart" uri="{C3380CC4-5D6E-409C-BE32-E72D297353CC}">
              <c16:uniqueId val="{00000008-7550-4796-8FF9-E85B868F10A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17814</c:v>
                </c:pt>
                <c:pt idx="5">
                  <c:v>17390</c:v>
                </c:pt>
                <c:pt idx="8">
                  <c:v>16705</c:v>
                </c:pt>
                <c:pt idx="11">
                  <c:v>15672</c:v>
                </c:pt>
                <c:pt idx="14">
                  <c:v>14935</c:v>
                </c:pt>
              </c:numCache>
            </c:numRef>
          </c:val>
          <c:extLst>
            <c:ext xmlns:c16="http://schemas.microsoft.com/office/drawing/2014/chart" uri="{C3380CC4-5D6E-409C-BE32-E72D297353CC}">
              <c16:uniqueId val="{00000000-AD21-4B49-9639-6D47A0AF94C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4456</c:v>
                </c:pt>
                <c:pt idx="5">
                  <c:v>4329</c:v>
                </c:pt>
                <c:pt idx="8">
                  <c:v>4308</c:v>
                </c:pt>
                <c:pt idx="11">
                  <c:v>5317</c:v>
                </c:pt>
                <c:pt idx="14">
                  <c:v>5613</c:v>
                </c:pt>
              </c:numCache>
            </c:numRef>
          </c:val>
          <c:extLst>
            <c:ext xmlns:c16="http://schemas.microsoft.com/office/drawing/2014/chart" uri="{C3380CC4-5D6E-409C-BE32-E72D297353CC}">
              <c16:uniqueId val="{00000001-AD21-4B49-9639-6D47A0AF94C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5003</c:v>
                </c:pt>
                <c:pt idx="5">
                  <c:v>5165</c:v>
                </c:pt>
                <c:pt idx="8">
                  <c:v>6613</c:v>
                </c:pt>
                <c:pt idx="11">
                  <c:v>7457</c:v>
                </c:pt>
                <c:pt idx="14">
                  <c:v>9599</c:v>
                </c:pt>
              </c:numCache>
            </c:numRef>
          </c:val>
          <c:extLst>
            <c:ext xmlns:c16="http://schemas.microsoft.com/office/drawing/2014/chart" uri="{C3380CC4-5D6E-409C-BE32-E72D297353CC}">
              <c16:uniqueId val="{00000002-AD21-4B49-9639-6D47A0AF94C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D21-4B49-9639-6D47A0AF94C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D21-4B49-9639-6D47A0AF94C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D21-4B49-9639-6D47A0AF94C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4226</c:v>
                </c:pt>
                <c:pt idx="3">
                  <c:v>4246</c:v>
                </c:pt>
                <c:pt idx="6">
                  <c:v>4016</c:v>
                </c:pt>
                <c:pt idx="9">
                  <c:v>4026</c:v>
                </c:pt>
                <c:pt idx="12">
                  <c:v>4160</c:v>
                </c:pt>
              </c:numCache>
            </c:numRef>
          </c:val>
          <c:extLst>
            <c:ext xmlns:c16="http://schemas.microsoft.com/office/drawing/2014/chart" uri="{C3380CC4-5D6E-409C-BE32-E72D297353CC}">
              <c16:uniqueId val="{00000006-AD21-4B49-9639-6D47A0AF94C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829</c:v>
                </c:pt>
                <c:pt idx="3">
                  <c:v>1752</c:v>
                </c:pt>
                <c:pt idx="6">
                  <c:v>1629</c:v>
                </c:pt>
                <c:pt idx="9">
                  <c:v>1559</c:v>
                </c:pt>
                <c:pt idx="12">
                  <c:v>1377</c:v>
                </c:pt>
              </c:numCache>
            </c:numRef>
          </c:val>
          <c:extLst>
            <c:ext xmlns:c16="http://schemas.microsoft.com/office/drawing/2014/chart" uri="{C3380CC4-5D6E-409C-BE32-E72D297353CC}">
              <c16:uniqueId val="{00000007-AD21-4B49-9639-6D47A0AF94C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6301</c:v>
                </c:pt>
                <c:pt idx="3">
                  <c:v>6255</c:v>
                </c:pt>
                <c:pt idx="6">
                  <c:v>6212</c:v>
                </c:pt>
                <c:pt idx="9">
                  <c:v>6880</c:v>
                </c:pt>
                <c:pt idx="12">
                  <c:v>6791</c:v>
                </c:pt>
              </c:numCache>
            </c:numRef>
          </c:val>
          <c:extLst>
            <c:ext xmlns:c16="http://schemas.microsoft.com/office/drawing/2014/chart" uri="{C3380CC4-5D6E-409C-BE32-E72D297353CC}">
              <c16:uniqueId val="{00000008-AD21-4B49-9639-6D47A0AF94C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1423</c:v>
                </c:pt>
                <c:pt idx="3">
                  <c:v>1002</c:v>
                </c:pt>
                <c:pt idx="6">
                  <c:v>972</c:v>
                </c:pt>
                <c:pt idx="9">
                  <c:v>1332</c:v>
                </c:pt>
                <c:pt idx="12">
                  <c:v>1123</c:v>
                </c:pt>
              </c:numCache>
            </c:numRef>
          </c:val>
          <c:extLst>
            <c:ext xmlns:c16="http://schemas.microsoft.com/office/drawing/2014/chart" uri="{C3380CC4-5D6E-409C-BE32-E72D297353CC}">
              <c16:uniqueId val="{00000009-AD21-4B49-9639-6D47A0AF94C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26973</c:v>
                </c:pt>
                <c:pt idx="3">
                  <c:v>26396</c:v>
                </c:pt>
                <c:pt idx="6">
                  <c:v>26300</c:v>
                </c:pt>
                <c:pt idx="9">
                  <c:v>25441</c:v>
                </c:pt>
                <c:pt idx="12">
                  <c:v>24612</c:v>
                </c:pt>
              </c:numCache>
            </c:numRef>
          </c:val>
          <c:extLst>
            <c:ext xmlns:c16="http://schemas.microsoft.com/office/drawing/2014/chart" uri="{C3380CC4-5D6E-409C-BE32-E72D297353CC}">
              <c16:uniqueId val="{0000000A-AD21-4B49-9639-6D47A0AF94C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12479</c:v>
                </c:pt>
                <c:pt idx="2">
                  <c:v>#N/A</c:v>
                </c:pt>
                <c:pt idx="3">
                  <c:v>#N/A</c:v>
                </c:pt>
                <c:pt idx="4">
                  <c:v>12767</c:v>
                </c:pt>
                <c:pt idx="5">
                  <c:v>#N/A</c:v>
                </c:pt>
                <c:pt idx="6">
                  <c:v>#N/A</c:v>
                </c:pt>
                <c:pt idx="7">
                  <c:v>11502</c:v>
                </c:pt>
                <c:pt idx="8">
                  <c:v>#N/A</c:v>
                </c:pt>
                <c:pt idx="9">
                  <c:v>#N/A</c:v>
                </c:pt>
                <c:pt idx="10">
                  <c:v>10792</c:v>
                </c:pt>
                <c:pt idx="11">
                  <c:v>#N/A</c:v>
                </c:pt>
                <c:pt idx="12">
                  <c:v>#N/A</c:v>
                </c:pt>
                <c:pt idx="13">
                  <c:v>7916</c:v>
                </c:pt>
                <c:pt idx="14">
                  <c:v>#N/A</c:v>
                </c:pt>
              </c:numCache>
            </c:numRef>
          </c:val>
          <c:smooth val="0"/>
          <c:extLst>
            <c:ext xmlns:c16="http://schemas.microsoft.com/office/drawing/2014/chart" uri="{C3380CC4-5D6E-409C-BE32-E72D297353CC}">
              <c16:uniqueId val="{0000000B-AD21-4B49-9639-6D47A0AF94C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1751</c:v>
                </c:pt>
                <c:pt idx="1">
                  <c:v>2207</c:v>
                </c:pt>
                <c:pt idx="2">
                  <c:v>2524</c:v>
                </c:pt>
              </c:numCache>
            </c:numRef>
          </c:val>
          <c:extLst>
            <c:ext xmlns:c16="http://schemas.microsoft.com/office/drawing/2014/chart" uri="{C3380CC4-5D6E-409C-BE32-E72D297353CC}">
              <c16:uniqueId val="{00000000-5C55-4716-9084-46BBF57B0C0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c:v>
                </c:pt>
                <c:pt idx="1">
                  <c:v>10</c:v>
                </c:pt>
                <c:pt idx="2">
                  <c:v>440</c:v>
                </c:pt>
              </c:numCache>
            </c:numRef>
          </c:val>
          <c:extLst>
            <c:ext xmlns:c16="http://schemas.microsoft.com/office/drawing/2014/chart" uri="{C3380CC4-5D6E-409C-BE32-E72D297353CC}">
              <c16:uniqueId val="{00000001-5C55-4716-9084-46BBF57B0C0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2886</c:v>
                </c:pt>
                <c:pt idx="1">
                  <c:v>3206</c:v>
                </c:pt>
                <c:pt idx="2">
                  <c:v>4485</c:v>
                </c:pt>
              </c:numCache>
            </c:numRef>
          </c:val>
          <c:extLst>
            <c:ext xmlns:c16="http://schemas.microsoft.com/office/drawing/2014/chart" uri="{C3380CC4-5D6E-409C-BE32-E72D297353CC}">
              <c16:uniqueId val="{00000002-5C55-4716-9084-46BBF57B0C0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{A93AF34A-9115-4CB3-9660-4E307D90F2A0}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93D-4010-AE4E-4BB29A4099E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{8FA7BD6F-8E78-4B8D-A81F-71C589D4FF70}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93D-4010-AE4E-4BB29A4099E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{0B1ADD86-8EDD-492E-A38B-AE8C7C8A1247}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93D-4010-AE4E-4BB29A4099E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{C8A8FB5F-6898-409F-9BE0-4FC84DCF4A79}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93D-4010-AE4E-4BB29A4099E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{1583E6E7-02F4-41E2-AF3A-F0DB74818D09}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93D-4010-AE4E-4BB29A4099EA}"/>
                </c:ext>
              </c:extLst>
            </c:dLbl>
            <c:dLbl>
              <c:idx val="8"/>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{E3A4F1B8-FA92-462E-B2BF-278E0EEE2571}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93D-4010-AE4E-4BB29A4099EA}"/>
                </c:ext>
              </c:extLst>
            </c:dLbl>
            <c:dLbl>
              <c:idx val="16"/>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{6D1AC2B8-A375-4A53-93B2-D1C70430F7FE}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93D-4010-AE4E-4BB29A4099EA}"/>
                </c:ext>
              </c:extLst>
            </c:dLbl>
            <c:dLbl>
              <c:idx val="24"/>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{276A14DC-1D85-42E2-8C0D-21A1A4FA794B}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93D-4010-AE4E-4BB29A4099EA}"/>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{56407A9E-F55A-4655-A36E-3D5A84A96FB4}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93D-4010-AE4E-4BB29A4099E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44.1</c:v>
                </c:pt>
                <c:pt idx="8">
                  <c:v>45.4</c:v>
                </c:pt>
                <c:pt idx="16">
                  <c:v>46.1</c:v>
                </c:pt>
                <c:pt idx="24">
                  <c:v>46.8</c:v>
                </c:pt>
                <c:pt idx="32">
                  <c:v>48</c:v>
                </c:pt>
              </c:numCache>
            </c:numRef>
          </c:xVal>
          <c:yVal>
            <c:numRef>
              <c:f>公会計指標分析・財政指標組合せ分析表!$BP$51:$DC$51</c:f>
              <c:numCache>
                <c:formatCode>#,##0.0;"▲ "#,##0.0</c:formatCode>
                <c:ptCount val="40"/>
                <c:pt idx="0">
                  <c:v>75.400000000000006</c:v>
                </c:pt>
                <c:pt idx="8">
                  <c:v>76.7</c:v>
                </c:pt>
                <c:pt idx="16">
                  <c:v>70.2</c:v>
                </c:pt>
                <c:pt idx="24">
                  <c:v>64.099999999999994</c:v>
                </c:pt>
                <c:pt idx="32">
                  <c:v>44.8</c:v>
                </c:pt>
              </c:numCache>
            </c:numRef>
          </c:yVal>
          <c:smooth val="0"/>
          <c:extLst>
            <c:ext xmlns:c16="http://schemas.microsoft.com/office/drawing/2014/chart" uri="{C3380CC4-5D6E-409C-BE32-E72D297353CC}">
              <c16:uniqueId val="{00000009-993D-4010-AE4E-4BB29A4099E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{47860D17-7058-4945-AB12-CC8BB2FD43AE}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93D-4010-AE4E-4BB29A4099E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{5430AE75-64E7-4E53-8835-D5F603E38D21}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93D-4010-AE4E-4BB29A4099E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{4F14B1AD-76D2-4551-B7AC-A47343D1AFDC}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93D-4010-AE4E-4BB29A4099E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{2194E3E3-0A71-4306-B037-7C4538506EA2}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93D-4010-AE4E-4BB29A4099E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{6E6628F4-D107-45BE-B6D7-E488E143C38C}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93D-4010-AE4E-4BB29A4099EA}"/>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{34BFC26F-3AA7-468E-B55A-F787C6E695DC}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93D-4010-AE4E-4BB29A4099EA}"/>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{0A466949-7669-4AA0-A541-9C51C2B2F488}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93D-4010-AE4E-4BB29A4099EA}"/>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{EB6A664A-808D-436E-A0D1-665C9967542A}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93D-4010-AE4E-4BB29A4099EA}"/>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{715300F3-A054-45A9-9527-638542E5E978}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93D-4010-AE4E-4BB29A4099E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pt idx="32">
                  <c:v>62.8</c:v>
                </c:pt>
              </c:numCache>
            </c:numRef>
          </c:xVal>
          <c:yVal>
            <c:numRef>
              <c:f>公会計指標分析・財政指標組合せ分析表!$BP$55:$DC$55</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993D-4010-AE4E-4BB29A4099EA}"/>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1238387102740026E-2"/>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{DA257FA1-C260-4012-A10E-532DBD697489}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B82-4DDE-BCDF-B153FB8708F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{12C6C3E7-3FAA-4BE6-B411-FCBC63949BD0}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B82-4DDE-BCDF-B153FB8708F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{7ACD04E0-506C-4530-A7D0-C8E0FF96A505}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B82-4DDE-BCDF-B153FB8708F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{E8DEC226-9BFB-4B14-B7F0-6D75E0CC35C4}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B82-4DDE-BCDF-B153FB8708F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{9F55651C-9D07-4F6C-9290-D7425A79B024}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B82-4DDE-BCDF-B153FB8708F9}"/>
                </c:ext>
              </c:extLst>
            </c:dLbl>
            <c:dLbl>
              <c:idx val="8"/>
              <c:layout>
                <c:manualLayout>
                  <c:x val="0"/>
                  <c:y val="1.5301145894909744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{AFAF5255-CF41-496E-82F4-F1DBFFBA8CF5}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B82-4DDE-BCDF-B153FB8708F9}"/>
                </c:ext>
              </c:extLst>
            </c:dLbl>
            <c:dLbl>
              <c:idx val="16"/>
              <c:layout>
                <c:manualLayout>
                  <c:x val="0"/>
                  <c:y val="-4.0629300359543447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{7AB3D1E4-6797-48DC-B51A-B1731D63E7B0}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B82-4DDE-BCDF-B153FB8708F9}"/>
                </c:ext>
              </c:extLst>
            </c:dLbl>
            <c:dLbl>
              <c:idx val="24"/>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{8E96D008-9EF3-4042-B439-BE6018D3315F}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B82-4DDE-BCDF-B153FB8708F9}"/>
                </c:ext>
              </c:extLst>
            </c:dLbl>
            <c:dLbl>
              <c:idx val="32"/>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{A09A0878-9B90-4C09-8523-D3041A23E9B8}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B82-4DDE-BCDF-B153FB8708F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10.199999999999999</c:v>
                </c:pt>
                <c:pt idx="16">
                  <c:v>10.199999999999999</c:v>
                </c:pt>
                <c:pt idx="24">
                  <c:v>9.9</c:v>
                </c:pt>
                <c:pt idx="32">
                  <c:v>9.9</c:v>
                </c:pt>
              </c:numCache>
            </c:numRef>
          </c:xVal>
          <c:yVal>
            <c:numRef>
              <c:f>公会計指標分析・財政指標組合せ分析表!$BP$73:$DC$73</c:f>
              <c:numCache>
                <c:formatCode>#,##0.0;"▲ "#,##0.0</c:formatCode>
                <c:ptCount val="40"/>
                <c:pt idx="0">
                  <c:v>75.400000000000006</c:v>
                </c:pt>
                <c:pt idx="8">
                  <c:v>76.7</c:v>
                </c:pt>
                <c:pt idx="16">
                  <c:v>70.2</c:v>
                </c:pt>
                <c:pt idx="24">
                  <c:v>64.099999999999994</c:v>
                </c:pt>
                <c:pt idx="32">
                  <c:v>44.8</c:v>
                </c:pt>
              </c:numCache>
            </c:numRef>
          </c:yVal>
          <c:smooth val="0"/>
          <c:extLst>
            <c:ext xmlns:c16="http://schemas.microsoft.com/office/drawing/2014/chart" uri="{C3380CC4-5D6E-409C-BE32-E72D297353CC}">
              <c16:uniqueId val="{00000009-9B82-4DDE-BCDF-B153FB8708F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{9320B518-6C82-463C-975E-62C396706F59}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B82-4DDE-BCDF-B153FB8708F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{48F7EB43-D203-4F50-99CC-1E2D63F83968}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B82-4DDE-BCDF-B153FB8708F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{A0AB37E2-78C4-4648-A5FC-AF49948F9C60}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B82-4DDE-BCDF-B153FB8708F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{AC997FFE-2A6E-4CB8-BD8B-A5B8C162CD55}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B82-4DDE-BCDF-B153FB8708F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{6A038831-7A0C-4CE6-A829-7E0ACBD6456C}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B82-4DDE-BCDF-B153FB8708F9}"/>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{F3AD2BD8-2E93-4EC0-9A23-3F4ABB694A8C}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B82-4DDE-BCDF-B153FB8708F9}"/>
                </c:ext>
              </c:extLst>
            </c:dLbl>
            <c:dLbl>
              <c:idx val="16"/>
              <c:layout>
                <c:manualLayout>
                  <c:x val="-3.8033698733677027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{E376E94F-7275-46ED-AC1B-126DCFDB5A3E}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B82-4DDE-BCDF-B153FB8708F9}"/>
                </c:ext>
              </c:extLst>
            </c:dLbl>
            <c:dLbl>
              <c:idx val="24"/>
              <c:layout>
                <c:manualLayout>
                  <c:x val="-2.5234635610509194E-2"/>
                  <c:y val="-5.085443798817324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{47E92478-1006-40E6-94CD-6050694E7675}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B82-4DDE-BCDF-B153FB8708F9}"/>
                </c:ext>
              </c:extLst>
            </c:dLbl>
            <c:dLbl>
              <c:idx val="32"/>
              <c:layout>
                <c:manualLayout>
                  <c:x val="-3.1570342725075584E-2"/>
                  <c:y val="-7.3978856187414677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{BD677809-53D9-4E67-B6B2-FE616D3C2E1B}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B82-4DDE-BCDF-B153FB8708F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9B82-4DDE-BCDF-B153FB8708F9}"/>
            </c:ext>
          </c:extLst>
        </c:ser>
        <c:dLbls>
          <c:showLegendKey val="0"/>
          <c:showVal val="1"/>
          <c:showCatName val="0"/>
          <c:showSerName val="0"/>
          <c:showPercent val="0"/>
          <c:showBubbleSize val="0"/>
        </c:dLbls>
        <c:axId val="84219776"/>
        <c:axId val="84234240"/>
      </c:scatterChart>
      <c:valAx>
        <c:axId val="84219776"/>
        <c:scaling>
          <c:orientation val="maxMin"/>
          <c:max val="11"/>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静岡県御殿場市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base"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令和２</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年度においては、元利償還金は前年度と比べ</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２１</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p>
        <a:p>
          <a:pPr marL="0" marR="0" lvl="0" indent="0" defTabSz="914400" eaLnBrk="1" fontAlgn="base"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元利償還金等は、</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元利償還金</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２８</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年度に借入れを行った</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庁舎東館建設事業</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等に係る元金償還の</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開始</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ことで、全体としては増加した。また、算入公債費等は、災害復旧費等に係る基準財政需要額の減少により、前年度と比べ３３百万円の減となった。</a:t>
          </a:r>
          <a:endPar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base"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本市の特徴として、単独事業債や防衛関係補助金を財源とする事業債が多いことや、非合併団体であること等により、算入公債費等の割合が低い。</a:t>
          </a:r>
        </a:p>
        <a:p>
          <a:pPr marL="0" marR="0" lvl="0" indent="0" defTabSz="914400" eaLnBrk="1" fontAlgn="base"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大規模建設事業</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が複数予定されていることから、</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建設事業費の縮減や平準化に努め、元利償還金の低減を図る。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静岡県御殿場市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令和２</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年度においては、前年度と比べ将来負担額</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は減少した一方で充当可能財源等</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増加した。</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地方債残高については、今後も大規模事業</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が複数予定されている</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ものの、令和２年度以降は</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一旦</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落ち着く見込みであるため、起債計画に沿った借入により、地方債残高の抑制に努める。</a:t>
          </a: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退職手当負担見込額については、</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会計年度任用</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職員数</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の増加による</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一般職の基本額の</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に伴い</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a:t>
          </a: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また、本市の重要な課題として、基金残高の低水準が挙げられる。その他特定目的基金は増加しているものの、財政調整基金の計画的な積立てについては不透明な状況にある</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。今後は、</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基金残高を増やしていくともに起債発行額や債務負担行為の総額を抑制し、将来負担額の縮減及び充当可能基金の増額に努める必要がある。　</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静岡県御殿場市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基金全体としては、前年度から</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２０</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６００万</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円余の増となった。この主な要因として、財政調整基金の積立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１，６</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００万円余）のほか、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ふるさと納税寄付金の増に伴うふるさと応援基金への積立増（７億５，８００万円余）、減債基金への積立増（４億３</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０００万円余）</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等が挙げられる。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ついては、財政計画等に基づき、計画的に積立てを行っていくとともに、その他特定目的基金については、基金の目的に沿った積立て、事業充当を行い、適正かつ計画的な基金運用を図っ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（基金の使途）</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・地域振興推進基金：地域の学校や道路等の整備、環境対策等による地域振興の推進</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・ふるさと応援基金：ふるさと納税制度により本市に寄附を行った寄附者の思いを実現するための事業</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・特定防衛施設周辺整備調整交付金事業基金（子ども医療費助成事業）：子育て世帯の医療費負担を軽減するため、特定防衛施設周辺整備調整交付金を財源として子ども医療費の助成を行う</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・特定防衛施設周辺整備調整交付金事業基金（予防接種事業）：市民の健康維持のため、特定防衛施設周辺整備調整交付金を財源として乳幼児・児童に対する定期予防接種費用を助成を行う</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・特定防衛施設周辺整備調整交付金事業基金（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各種がん検診等事業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lang="ja-JP" altLang="ja-JP" sz="1400">
              <a:effectLst/>
              <a:latin typeface="ＭＳ Ｐゴシック" panose="020B0600070205080204" pitchFamily="50" charset="-128"/>
              <a:ea typeface="ＭＳ Ｐゴシック" panose="020B0600070205080204" pitchFamily="50" charset="-128"/>
              <a:cs typeface="ＭＳ 明朝" panose="02020609040205080304" pitchFamily="17" charset="-128"/>
            </a:rPr>
            <a:t>市民の生活習慣病の罹患及び重症化を防止</a:t>
          </a:r>
          <a:r>
            <a:rPr lang="ja-JP" altLang="en-US" sz="1400">
              <a:effectLst/>
              <a:latin typeface="ＭＳ Ｐゴシック" panose="020B0600070205080204" pitchFamily="50" charset="-128"/>
              <a:ea typeface="ＭＳ Ｐゴシック" panose="020B0600070205080204" pitchFamily="50" charset="-128"/>
              <a:cs typeface="ＭＳ 明朝" panose="02020609040205080304" pitchFamily="17" charset="-128"/>
            </a:rPr>
            <a:t>のため、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特定防衛施設周辺整備調整交付金を財源として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各種がん検診等の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助成を行う</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・特定防衛施設周辺整備調整交付金事業基金（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教育用コンピュータ整備事業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小中学校のＩＣＴ教育の充実化を図るため、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特定防衛施設周辺整備調整交付金を財源として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ＩＣＴ環境の整備、維持を行う</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・地域振興推進基金：浄化槽設置事業や道路修繕事業等の財源として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８，４００</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万円余を充当した一方で、</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３，０００万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円を積み立てたことにより、全体としては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４，５００</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万円余の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・ふるさと応援基金：ふるさと納税寄附金の増額に伴う増</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・特定防衛施設周辺整備調整交付金事業基金（子ども医療費助成事業及び予防接種事業）：国の交付決定に基づく事業充当配分による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新型コロナウイルス感染症対策推進基金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新型コロナウイルス感染症に対応するため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の財源として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基金造成したことによる増</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・図書館整備事業基金：新図書館建設に向けた財源として基金積立したことによる増</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基金の目的に沿った積立て、事業への充当を行うとともに、所期の目的を達成した基金については整理する等、適正な運営を行う。</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市税収入は減少したものの国県支出金の増、各種特定目的基金の運用などにより、３</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６</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００万円余の積立てを行った。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市税収入の１割程度（１５億円程度）を</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下限に確保しておくことを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目標に計画的に積立てを行っていく。そのためにも、歳入確保と歳出抑制に努めるとともに、事業の見直しや統廃合等により事業の効率化を図っていく。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今後数年で公債費のピークを迎えることから各種特定目的基金の運用などにより、４億３，０００万円余の積立てを行った。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基金残高が少なく、起債計画上、令和５年度以降、公債費が減少に転じることから、通常の歳入歳出の枠内で対応する。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静岡県御殿場市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87,687
85,293
194.90
50,878,459
48,967,271
1,758,605
19,061,211
24,612,078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類似団体と比較すると、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は低くなっている。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これは、当市の普通建設事業費が大きく、インフラ整備や老朽化が進んだ学校教育施設の改築、改修（長寿命化）等を重点的に実施していることが理由として挙げられる。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しかしながら、市民会館や本庁舎等の大規模施設の老朽化が進んでおり、公共施設等総合管理計画の個別計画を基に施設の老朽化対策を積極的に取り組む必要がある。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67" name="直線コネクタ 66"/>
        <xdr:cNvCxnSpPr/>
      </xdr:nvCxnSpPr>
      <xdr:spPr>
        <a:xfrm flipV="1">
          <a:off x="4760595" y="5307693"/>
          <a:ext cx="127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68" name="有形固定資産減価償却率最小値テキスト"/>
        <xdr:cNvSpPr txBox="1"/>
      </xdr:nvSpPr>
      <xdr:spPr>
        <a:xfrm>
          <a:off x="4813300" y="6838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69" name="直線コネクタ 68"/>
        <xdr:cNvCxnSpPr/>
      </xdr:nvCxnSpPr>
      <xdr:spPr>
        <a:xfrm>
          <a:off x="4673600" y="683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70" name="有形固定資産減価償却率最大値テキスト"/>
        <xdr:cNvSpPr txBox="1"/>
      </xdr:nvSpPr>
      <xdr:spPr>
        <a:xfrm>
          <a:off x="4813300" y="508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71" name="直線コネクタ 70"/>
        <xdr:cNvCxnSpPr/>
      </xdr:nvCxnSpPr>
      <xdr:spPr>
        <a:xfrm>
          <a:off x="4673600" y="530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72" name="有形固定資産減価償却率平均値テキスト"/>
        <xdr:cNvSpPr txBox="1"/>
      </xdr:nvSpPr>
      <xdr:spPr>
        <a:xfrm>
          <a:off x="4813300" y="6200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74" name="フローチャート: 判断 73"/>
        <xdr:cNvSpPr/>
      </xdr:nvSpPr>
      <xdr:spPr>
        <a:xfrm>
          <a:off x="40005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75" name="フローチャート: 判断 74"/>
        <xdr:cNvSpPr/>
      </xdr:nvSpPr>
      <xdr:spPr>
        <a:xfrm>
          <a:off x="3238500" y="614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76" name="フローチャート: 判断 75"/>
        <xdr:cNvSpPr/>
      </xdr:nvSpPr>
      <xdr:spPr>
        <a:xfrm>
          <a:off x="2476500" y="611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77" name="フローチャート: 判断 76"/>
        <xdr:cNvSpPr/>
      </xdr:nvSpPr>
      <xdr:spPr>
        <a:xfrm>
          <a:off x="1714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22225</xdr:rowOff>
    </xdr:from>
    <xdr:to>
      <xdr:col>23</xdr:col>
      <xdr:colOff>136525</xdr:colOff>
      <xdr:row>29</xdr:row>
      <xdr:rowOff>123825</xdr:rowOff>
    </xdr:to>
    <xdr:sp macro="" textlink="">
      <xdr:nvSpPr>
        <xdr:cNvPr id="83" name="楕円 82"/>
        <xdr:cNvSpPr/>
      </xdr:nvSpPr>
      <xdr:spPr>
        <a:xfrm>
          <a:off x="47117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45102</xdr:rowOff>
    </xdr:from>
    <xdr:ext cx="405111" cy="259045"/>
    <xdr:sp macro="" textlink="">
      <xdr:nvSpPr>
        <xdr:cNvPr id="84" name="有形固定資産減価償却率該当値テキスト"/>
        <xdr:cNvSpPr txBox="1"/>
      </xdr:nvSpPr>
      <xdr:spPr>
        <a:xfrm>
          <a:off x="4813300" y="561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156664</xdr:rowOff>
    </xdr:from>
    <xdr:to>
      <xdr:col>19</xdr:col>
      <xdr:colOff>187325</xdr:colOff>
      <xdr:row>29</xdr:row>
      <xdr:rowOff>86814</xdr:rowOff>
    </xdr:to>
    <xdr:sp macro="" textlink="">
      <xdr:nvSpPr>
        <xdr:cNvPr id="85" name="楕円 84"/>
        <xdr:cNvSpPr/>
      </xdr:nvSpPr>
      <xdr:spPr>
        <a:xfrm>
          <a:off x="4000500" y="572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36014</xdr:rowOff>
    </xdr:from>
    <xdr:to>
      <xdr:col>23</xdr:col>
      <xdr:colOff>85725</xdr:colOff>
      <xdr:row>29</xdr:row>
      <xdr:rowOff>73025</xdr:rowOff>
    </xdr:to>
    <xdr:cxnSp macro="">
      <xdr:nvCxnSpPr>
        <xdr:cNvPr id="86" name="直線コネクタ 85"/>
        <xdr:cNvCxnSpPr/>
      </xdr:nvCxnSpPr>
      <xdr:spPr>
        <a:xfrm>
          <a:off x="4051300" y="5779589"/>
          <a:ext cx="711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135074</xdr:rowOff>
    </xdr:from>
    <xdr:to>
      <xdr:col>15</xdr:col>
      <xdr:colOff>187325</xdr:colOff>
      <xdr:row>29</xdr:row>
      <xdr:rowOff>65224</xdr:rowOff>
    </xdr:to>
    <xdr:sp macro="" textlink="">
      <xdr:nvSpPr>
        <xdr:cNvPr id="87" name="楕円 86"/>
        <xdr:cNvSpPr/>
      </xdr:nvSpPr>
      <xdr:spPr>
        <a:xfrm>
          <a:off x="3238500" y="570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14424</xdr:rowOff>
    </xdr:from>
    <xdr:to>
      <xdr:col>19</xdr:col>
      <xdr:colOff>136525</xdr:colOff>
      <xdr:row>29</xdr:row>
      <xdr:rowOff>36014</xdr:rowOff>
    </xdr:to>
    <xdr:cxnSp macro="">
      <xdr:nvCxnSpPr>
        <xdr:cNvPr id="88" name="直線コネクタ 87"/>
        <xdr:cNvCxnSpPr/>
      </xdr:nvCxnSpPr>
      <xdr:spPr>
        <a:xfrm>
          <a:off x="3289300" y="5757999"/>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113483</xdr:rowOff>
    </xdr:from>
    <xdr:to>
      <xdr:col>11</xdr:col>
      <xdr:colOff>187325</xdr:colOff>
      <xdr:row>29</xdr:row>
      <xdr:rowOff>43633</xdr:rowOff>
    </xdr:to>
    <xdr:sp macro="" textlink="">
      <xdr:nvSpPr>
        <xdr:cNvPr id="89" name="楕円 88"/>
        <xdr:cNvSpPr/>
      </xdr:nvSpPr>
      <xdr:spPr>
        <a:xfrm>
          <a:off x="2476500" y="568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164283</xdr:rowOff>
    </xdr:from>
    <xdr:to>
      <xdr:col>15</xdr:col>
      <xdr:colOff>136525</xdr:colOff>
      <xdr:row>29</xdr:row>
      <xdr:rowOff>14424</xdr:rowOff>
    </xdr:to>
    <xdr:cxnSp macro="">
      <xdr:nvCxnSpPr>
        <xdr:cNvPr id="90" name="直線コネクタ 89"/>
        <xdr:cNvCxnSpPr/>
      </xdr:nvCxnSpPr>
      <xdr:spPr>
        <a:xfrm>
          <a:off x="2527300" y="5736408"/>
          <a:ext cx="762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73388</xdr:rowOff>
    </xdr:from>
    <xdr:to>
      <xdr:col>7</xdr:col>
      <xdr:colOff>187325</xdr:colOff>
      <xdr:row>29</xdr:row>
      <xdr:rowOff>3538</xdr:rowOff>
    </xdr:to>
    <xdr:sp macro="" textlink="">
      <xdr:nvSpPr>
        <xdr:cNvPr id="91" name="楕円 90"/>
        <xdr:cNvSpPr/>
      </xdr:nvSpPr>
      <xdr:spPr>
        <a:xfrm>
          <a:off x="1714500" y="56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124188</xdr:rowOff>
    </xdr:from>
    <xdr:to>
      <xdr:col>11</xdr:col>
      <xdr:colOff>136525</xdr:colOff>
      <xdr:row>28</xdr:row>
      <xdr:rowOff>164283</xdr:rowOff>
    </xdr:to>
    <xdr:cxnSp macro="">
      <xdr:nvCxnSpPr>
        <xdr:cNvPr id="92" name="直線コネクタ 91"/>
        <xdr:cNvCxnSpPr/>
      </xdr:nvCxnSpPr>
      <xdr:spPr>
        <a:xfrm>
          <a:off x="1765300" y="5696313"/>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16980</xdr:rowOff>
    </xdr:from>
    <xdr:ext cx="405111" cy="259045"/>
    <xdr:sp macro="" textlink="">
      <xdr:nvSpPr>
        <xdr:cNvPr id="93" name="n_1aveValue有形固定資産減価償却率"/>
        <xdr:cNvSpPr txBox="1"/>
      </xdr:nvSpPr>
      <xdr:spPr>
        <a:xfrm>
          <a:off x="383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148335</xdr:rowOff>
    </xdr:from>
    <xdr:ext cx="405111" cy="259045"/>
    <xdr:sp macro="" textlink="">
      <xdr:nvSpPr>
        <xdr:cNvPr id="94" name="n_2aveValue有形固定資産減価償却率"/>
        <xdr:cNvSpPr txBox="1"/>
      </xdr:nvSpPr>
      <xdr:spPr>
        <a:xfrm>
          <a:off x="3086744" y="6234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123660</xdr:rowOff>
    </xdr:from>
    <xdr:ext cx="405111" cy="259045"/>
    <xdr:sp macro="" textlink="">
      <xdr:nvSpPr>
        <xdr:cNvPr id="95" name="n_3aveValue有形固定資産減価償却率"/>
        <xdr:cNvSpPr txBox="1"/>
      </xdr:nvSpPr>
      <xdr:spPr>
        <a:xfrm>
          <a:off x="2324744" y="621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154503</xdr:rowOff>
    </xdr:from>
    <xdr:ext cx="405111" cy="259045"/>
    <xdr:sp macro="" textlink="">
      <xdr:nvSpPr>
        <xdr:cNvPr id="96" name="n_4aveValue有形固定資産減価償却率"/>
        <xdr:cNvSpPr txBox="1"/>
      </xdr:nvSpPr>
      <xdr:spPr>
        <a:xfrm>
          <a:off x="1562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103341</xdr:rowOff>
    </xdr:from>
    <xdr:ext cx="405111" cy="259045"/>
    <xdr:sp macro="" textlink="">
      <xdr:nvSpPr>
        <xdr:cNvPr id="97" name="n_1mainValue有形固定資産減価償却率"/>
        <xdr:cNvSpPr txBox="1"/>
      </xdr:nvSpPr>
      <xdr:spPr>
        <a:xfrm>
          <a:off x="3836044" y="5504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81751</xdr:rowOff>
    </xdr:from>
    <xdr:ext cx="405111" cy="259045"/>
    <xdr:sp macro="" textlink="">
      <xdr:nvSpPr>
        <xdr:cNvPr id="98" name="n_2mainValue有形固定資産減価償却率"/>
        <xdr:cNvSpPr txBox="1"/>
      </xdr:nvSpPr>
      <xdr:spPr>
        <a:xfrm>
          <a:off x="3086744" y="54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60160</xdr:rowOff>
    </xdr:from>
    <xdr:ext cx="405111" cy="259045"/>
    <xdr:sp macro="" textlink="">
      <xdr:nvSpPr>
        <xdr:cNvPr id="99" name="n_3mainValue有形固定資産減価償却率"/>
        <xdr:cNvSpPr txBox="1"/>
      </xdr:nvSpPr>
      <xdr:spPr>
        <a:xfrm>
          <a:off x="2324744" y="5460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20065</xdr:rowOff>
    </xdr:from>
    <xdr:ext cx="405111" cy="259045"/>
    <xdr:sp macro="" textlink="">
      <xdr:nvSpPr>
        <xdr:cNvPr id="100" name="n_4mainValue有形固定資産減価償却率"/>
        <xdr:cNvSpPr txBox="1"/>
      </xdr:nvSpPr>
      <xdr:spPr>
        <a:xfrm>
          <a:off x="1562744" y="5420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類似団体平均と比較すると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債務償還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比率は低くなっている。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これは、算定式の分母である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経常</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一般財源等（歳入）等と経常経費充当財源等の差が大きいこと及び分子である充当可能基金残高及び充当可能特定歳入が微増していることが要因として考えられる。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しかしながら、当該年度と将来で負担のバランスが適切になるように今後は事業内容等を考慮し、検討していく必要がある。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29" name="直線コネクタ 128"/>
        <xdr:cNvCxnSpPr/>
      </xdr:nvCxnSpPr>
      <xdr:spPr>
        <a:xfrm flipV="1">
          <a:off x="14793595" y="5312833"/>
          <a:ext cx="1269" cy="137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30" name="債務償還比率最小値テキスト"/>
        <xdr:cNvSpPr txBox="1"/>
      </xdr:nvSpPr>
      <xdr:spPr>
        <a:xfrm>
          <a:off x="14846300" y="669398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31" name="直線コネクタ 130"/>
        <xdr:cNvCxnSpPr/>
      </xdr:nvCxnSpPr>
      <xdr:spPr>
        <a:xfrm>
          <a:off x="14706600" y="669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77487</xdr:rowOff>
    </xdr:from>
    <xdr:ext cx="469744" cy="259045"/>
    <xdr:sp macro="" textlink="">
      <xdr:nvSpPr>
        <xdr:cNvPr id="134" name="債務償還比率平均値テキスト"/>
        <xdr:cNvSpPr txBox="1"/>
      </xdr:nvSpPr>
      <xdr:spPr>
        <a:xfrm>
          <a:off x="14846300" y="5992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35" name="フローチャート: 判断 134"/>
        <xdr:cNvSpPr/>
      </xdr:nvSpPr>
      <xdr:spPr>
        <a:xfrm>
          <a:off x="14744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36" name="フローチャート: 判断 135"/>
        <xdr:cNvSpPr/>
      </xdr:nvSpPr>
      <xdr:spPr>
        <a:xfrm>
          <a:off x="140335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37" name="フローチャート: 判断 136"/>
        <xdr:cNvSpPr/>
      </xdr:nvSpPr>
      <xdr:spPr>
        <a:xfrm>
          <a:off x="13271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38" name="フローチャート: 判断 137"/>
        <xdr:cNvSpPr/>
      </xdr:nvSpPr>
      <xdr:spPr>
        <a:xfrm>
          <a:off x="12509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39" name="フローチャート: 判断 138"/>
        <xdr:cNvSpPr/>
      </xdr:nvSpPr>
      <xdr:spPr>
        <a:xfrm>
          <a:off x="11747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122428</xdr:rowOff>
    </xdr:from>
    <xdr:to>
      <xdr:col>76</xdr:col>
      <xdr:colOff>73025</xdr:colOff>
      <xdr:row>29</xdr:row>
      <xdr:rowOff>52578</xdr:rowOff>
    </xdr:to>
    <xdr:sp macro="" textlink="">
      <xdr:nvSpPr>
        <xdr:cNvPr id="145" name="楕円 144"/>
        <xdr:cNvSpPr/>
      </xdr:nvSpPr>
      <xdr:spPr>
        <a:xfrm>
          <a:off x="14744700" y="569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145305</xdr:rowOff>
    </xdr:from>
    <xdr:ext cx="469744" cy="259045"/>
    <xdr:sp macro="" textlink="">
      <xdr:nvSpPr>
        <xdr:cNvPr id="146" name="債務償還比率該当値テキスト"/>
        <xdr:cNvSpPr txBox="1"/>
      </xdr:nvSpPr>
      <xdr:spPr>
        <a:xfrm>
          <a:off x="14846300" y="554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166208</xdr:rowOff>
    </xdr:from>
    <xdr:to>
      <xdr:col>72</xdr:col>
      <xdr:colOff>123825</xdr:colOff>
      <xdr:row>29</xdr:row>
      <xdr:rowOff>96358</xdr:rowOff>
    </xdr:to>
    <xdr:sp macro="" textlink="">
      <xdr:nvSpPr>
        <xdr:cNvPr id="147" name="楕円 146"/>
        <xdr:cNvSpPr/>
      </xdr:nvSpPr>
      <xdr:spPr>
        <a:xfrm>
          <a:off x="14033500" y="573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1778</xdr:rowOff>
    </xdr:from>
    <xdr:to>
      <xdr:col>76</xdr:col>
      <xdr:colOff>22225</xdr:colOff>
      <xdr:row>29</xdr:row>
      <xdr:rowOff>45558</xdr:rowOff>
    </xdr:to>
    <xdr:cxnSp macro="">
      <xdr:nvCxnSpPr>
        <xdr:cNvPr id="148" name="直線コネクタ 147"/>
        <xdr:cNvCxnSpPr/>
      </xdr:nvCxnSpPr>
      <xdr:spPr>
        <a:xfrm flipV="1">
          <a:off x="14084300" y="5745353"/>
          <a:ext cx="711200" cy="4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26543</xdr:rowOff>
    </xdr:from>
    <xdr:to>
      <xdr:col>68</xdr:col>
      <xdr:colOff>123825</xdr:colOff>
      <xdr:row>29</xdr:row>
      <xdr:rowOff>128143</xdr:rowOff>
    </xdr:to>
    <xdr:sp macro="" textlink="">
      <xdr:nvSpPr>
        <xdr:cNvPr id="149" name="楕円 148"/>
        <xdr:cNvSpPr/>
      </xdr:nvSpPr>
      <xdr:spPr>
        <a:xfrm>
          <a:off x="13271500" y="577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45558</xdr:rowOff>
    </xdr:from>
    <xdr:to>
      <xdr:col>72</xdr:col>
      <xdr:colOff>73025</xdr:colOff>
      <xdr:row>29</xdr:row>
      <xdr:rowOff>77343</xdr:rowOff>
    </xdr:to>
    <xdr:cxnSp macro="">
      <xdr:nvCxnSpPr>
        <xdr:cNvPr id="150" name="直線コネクタ 149"/>
        <xdr:cNvCxnSpPr/>
      </xdr:nvCxnSpPr>
      <xdr:spPr>
        <a:xfrm flipV="1">
          <a:off x="13322300" y="5789133"/>
          <a:ext cx="762000" cy="3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88794</xdr:rowOff>
    </xdr:from>
    <xdr:to>
      <xdr:col>64</xdr:col>
      <xdr:colOff>123825</xdr:colOff>
      <xdr:row>30</xdr:row>
      <xdr:rowOff>18944</xdr:rowOff>
    </xdr:to>
    <xdr:sp macro="" textlink="">
      <xdr:nvSpPr>
        <xdr:cNvPr id="151" name="楕円 150"/>
        <xdr:cNvSpPr/>
      </xdr:nvSpPr>
      <xdr:spPr>
        <a:xfrm>
          <a:off x="12509500" y="583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77343</xdr:rowOff>
    </xdr:from>
    <xdr:to>
      <xdr:col>68</xdr:col>
      <xdr:colOff>73025</xdr:colOff>
      <xdr:row>29</xdr:row>
      <xdr:rowOff>139594</xdr:rowOff>
    </xdr:to>
    <xdr:cxnSp macro="">
      <xdr:nvCxnSpPr>
        <xdr:cNvPr id="152" name="直線コネクタ 151"/>
        <xdr:cNvCxnSpPr/>
      </xdr:nvCxnSpPr>
      <xdr:spPr>
        <a:xfrm flipV="1">
          <a:off x="12560300" y="5820918"/>
          <a:ext cx="762000" cy="6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103787</xdr:rowOff>
    </xdr:from>
    <xdr:to>
      <xdr:col>60</xdr:col>
      <xdr:colOff>123825</xdr:colOff>
      <xdr:row>30</xdr:row>
      <xdr:rowOff>33937</xdr:rowOff>
    </xdr:to>
    <xdr:sp macro="" textlink="">
      <xdr:nvSpPr>
        <xdr:cNvPr id="153" name="楕円 152"/>
        <xdr:cNvSpPr/>
      </xdr:nvSpPr>
      <xdr:spPr>
        <a:xfrm>
          <a:off x="11747500" y="584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139594</xdr:rowOff>
    </xdr:from>
    <xdr:to>
      <xdr:col>64</xdr:col>
      <xdr:colOff>73025</xdr:colOff>
      <xdr:row>29</xdr:row>
      <xdr:rowOff>154587</xdr:rowOff>
    </xdr:to>
    <xdr:cxnSp macro="">
      <xdr:nvCxnSpPr>
        <xdr:cNvPr id="154" name="直線コネクタ 153"/>
        <xdr:cNvCxnSpPr/>
      </xdr:nvCxnSpPr>
      <xdr:spPr>
        <a:xfrm flipV="1">
          <a:off x="11798300" y="5883169"/>
          <a:ext cx="762000" cy="1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32811</xdr:rowOff>
    </xdr:from>
    <xdr:ext cx="469744" cy="259045"/>
    <xdr:sp macro="" textlink="">
      <xdr:nvSpPr>
        <xdr:cNvPr id="155" name="n_1aveValue債務償還比率"/>
        <xdr:cNvSpPr txBox="1"/>
      </xdr:nvSpPr>
      <xdr:spPr>
        <a:xfrm>
          <a:off x="13836727" y="611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40248</xdr:rowOff>
    </xdr:from>
    <xdr:ext cx="469744" cy="259045"/>
    <xdr:sp macro="" textlink="">
      <xdr:nvSpPr>
        <xdr:cNvPr id="156" name="n_2aveValue債務償還比率"/>
        <xdr:cNvSpPr txBox="1"/>
      </xdr:nvSpPr>
      <xdr:spPr>
        <a:xfrm>
          <a:off x="13087427" y="612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83548</xdr:rowOff>
    </xdr:from>
    <xdr:ext cx="469744" cy="259045"/>
    <xdr:sp macro="" textlink="">
      <xdr:nvSpPr>
        <xdr:cNvPr id="157" name="n_3aveValue債務償還比率"/>
        <xdr:cNvSpPr txBox="1"/>
      </xdr:nvSpPr>
      <xdr:spPr>
        <a:xfrm>
          <a:off x="12325427" y="617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105618</xdr:rowOff>
    </xdr:from>
    <xdr:ext cx="469744" cy="259045"/>
    <xdr:sp macro="" textlink="">
      <xdr:nvSpPr>
        <xdr:cNvPr id="158" name="n_4aveValue債務償還比率"/>
        <xdr:cNvSpPr txBox="1"/>
      </xdr:nvSpPr>
      <xdr:spPr>
        <a:xfrm>
          <a:off x="11563427"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112885</xdr:rowOff>
    </xdr:from>
    <xdr:ext cx="469744" cy="259045"/>
    <xdr:sp macro="" textlink="">
      <xdr:nvSpPr>
        <xdr:cNvPr id="159" name="n_1mainValue債務償還比率"/>
        <xdr:cNvSpPr txBox="1"/>
      </xdr:nvSpPr>
      <xdr:spPr>
        <a:xfrm>
          <a:off x="13836727" y="5513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144670</xdr:rowOff>
    </xdr:from>
    <xdr:ext cx="469744" cy="259045"/>
    <xdr:sp macro="" textlink="">
      <xdr:nvSpPr>
        <xdr:cNvPr id="160" name="n_2mainValue債務償還比率"/>
        <xdr:cNvSpPr txBox="1"/>
      </xdr:nvSpPr>
      <xdr:spPr>
        <a:xfrm>
          <a:off x="13087427" y="554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35471</xdr:rowOff>
    </xdr:from>
    <xdr:ext cx="469744" cy="259045"/>
    <xdr:sp macro="" textlink="">
      <xdr:nvSpPr>
        <xdr:cNvPr id="161" name="n_3mainValue債務償還比率"/>
        <xdr:cNvSpPr txBox="1"/>
      </xdr:nvSpPr>
      <xdr:spPr>
        <a:xfrm>
          <a:off x="12325427" y="560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50464</xdr:rowOff>
    </xdr:from>
    <xdr:ext cx="469744" cy="259045"/>
    <xdr:sp macro="" textlink="">
      <xdr:nvSpPr>
        <xdr:cNvPr id="162" name="n_4mainValue債務償還比率"/>
        <xdr:cNvSpPr txBox="1"/>
      </xdr:nvSpPr>
      <xdr:spPr>
        <a:xfrm>
          <a:off x="11563427" y="562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静岡県御殿場市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87,687
85,293
194.90
50,878,459
48,967,271
1,758,605
19,061,211
24,612,078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xdr:cNvCxnSpPr/>
      </xdr:nvCxnSpPr>
      <xdr:spPr>
        <a:xfrm flipV="1">
          <a:off x="4634865" y="5660572"/>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xdr:cNvSpPr txBox="1"/>
      </xdr:nvSpPr>
      <xdr:spPr>
        <a:xfrm>
          <a:off x="4673600" y="727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xdr:cNvCxnSpPr/>
      </xdr:nvCxnSpPr>
      <xdr:spPr>
        <a:xfrm>
          <a:off x="4546600" y="72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114861</xdr:rowOff>
    </xdr:from>
    <xdr:ext cx="405111" cy="259045"/>
    <xdr:sp macro="" textlink="">
      <xdr:nvSpPr>
        <xdr:cNvPr id="63" name="【道路】&#10;有形固定資産減価償却率平均値テキスト"/>
        <xdr:cNvSpPr txBox="1"/>
      </xdr:nvSpPr>
      <xdr:spPr>
        <a:xfrm>
          <a:off x="4673600" y="662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xdr:cNvSpPr/>
      </xdr:nvSpPr>
      <xdr:spPr>
        <a:xfrm>
          <a:off x="2857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xdr:cNvSpPr/>
      </xdr:nvSpPr>
      <xdr:spPr>
        <a:xfrm>
          <a:off x="1968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74" name="楕円 73"/>
        <xdr:cNvSpPr/>
      </xdr:nvSpPr>
      <xdr:spPr>
        <a:xfrm>
          <a:off x="45847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46644</xdr:rowOff>
    </xdr:from>
    <xdr:ext cx="405111" cy="259045"/>
    <xdr:sp macro="" textlink="">
      <xdr:nvSpPr>
        <xdr:cNvPr id="75" name="【道路】&#10;有形固定資産減価償却率該当値テキスト"/>
        <xdr:cNvSpPr txBox="1"/>
      </xdr:nvSpPr>
      <xdr:spPr>
        <a:xfrm>
          <a:off x="4673600" y="6218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10704</xdr:rowOff>
    </xdr:from>
    <xdr:to>
      <xdr:col>20</xdr:col>
      <xdr:colOff>38100</xdr:colOff>
      <xdr:row>37</xdr:row>
      <xdr:rowOff>112304</xdr:rowOff>
    </xdr:to>
    <xdr:sp macro="" textlink="">
      <xdr:nvSpPr>
        <xdr:cNvPr id="76" name="楕円 75"/>
        <xdr:cNvSpPr/>
      </xdr:nvSpPr>
      <xdr:spPr>
        <a:xfrm>
          <a:off x="37465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61504</xdr:rowOff>
    </xdr:from>
    <xdr:to>
      <xdr:col>24</xdr:col>
      <xdr:colOff>63500</xdr:colOff>
      <xdr:row>37</xdr:row>
      <xdr:rowOff>74567</xdr:rowOff>
    </xdr:to>
    <xdr:cxnSp macro="">
      <xdr:nvCxnSpPr>
        <xdr:cNvPr id="77" name="直線コネクタ 76"/>
        <xdr:cNvCxnSpPr/>
      </xdr:nvCxnSpPr>
      <xdr:spPr>
        <a:xfrm>
          <a:off x="3797300" y="640515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170724</xdr:rowOff>
    </xdr:from>
    <xdr:to>
      <xdr:col>15</xdr:col>
      <xdr:colOff>101600</xdr:colOff>
      <xdr:row>37</xdr:row>
      <xdr:rowOff>100874</xdr:rowOff>
    </xdr:to>
    <xdr:sp macro="" textlink="">
      <xdr:nvSpPr>
        <xdr:cNvPr id="78" name="楕円 77"/>
        <xdr:cNvSpPr/>
      </xdr:nvSpPr>
      <xdr:spPr>
        <a:xfrm>
          <a:off x="2857500" y="63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50074</xdr:rowOff>
    </xdr:from>
    <xdr:to>
      <xdr:col>19</xdr:col>
      <xdr:colOff>177800</xdr:colOff>
      <xdr:row>37</xdr:row>
      <xdr:rowOff>61504</xdr:rowOff>
    </xdr:to>
    <xdr:cxnSp macro="">
      <xdr:nvCxnSpPr>
        <xdr:cNvPr id="79" name="直線コネクタ 78"/>
        <xdr:cNvCxnSpPr/>
      </xdr:nvCxnSpPr>
      <xdr:spPr>
        <a:xfrm>
          <a:off x="2908300" y="639372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4173</xdr:rowOff>
    </xdr:from>
    <xdr:to>
      <xdr:col>10</xdr:col>
      <xdr:colOff>165100</xdr:colOff>
      <xdr:row>37</xdr:row>
      <xdr:rowOff>105773</xdr:rowOff>
    </xdr:to>
    <xdr:sp macro="" textlink="">
      <xdr:nvSpPr>
        <xdr:cNvPr id="80" name="楕円 79"/>
        <xdr:cNvSpPr/>
      </xdr:nvSpPr>
      <xdr:spPr>
        <a:xfrm>
          <a:off x="1968500"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50074</xdr:rowOff>
    </xdr:from>
    <xdr:to>
      <xdr:col>15</xdr:col>
      <xdr:colOff>50800</xdr:colOff>
      <xdr:row>37</xdr:row>
      <xdr:rowOff>54973</xdr:rowOff>
    </xdr:to>
    <xdr:cxnSp macro="">
      <xdr:nvCxnSpPr>
        <xdr:cNvPr id="81" name="直線コネクタ 80"/>
        <xdr:cNvCxnSpPr/>
      </xdr:nvCxnSpPr>
      <xdr:spPr>
        <a:xfrm flipV="1">
          <a:off x="2019300" y="639372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157661</xdr:rowOff>
    </xdr:from>
    <xdr:to>
      <xdr:col>6</xdr:col>
      <xdr:colOff>38100</xdr:colOff>
      <xdr:row>37</xdr:row>
      <xdr:rowOff>87811</xdr:rowOff>
    </xdr:to>
    <xdr:sp macro="" textlink="">
      <xdr:nvSpPr>
        <xdr:cNvPr id="82" name="楕円 81"/>
        <xdr:cNvSpPr/>
      </xdr:nvSpPr>
      <xdr:spPr>
        <a:xfrm>
          <a:off x="1079500" y="63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37011</xdr:rowOff>
    </xdr:from>
    <xdr:to>
      <xdr:col>10</xdr:col>
      <xdr:colOff>114300</xdr:colOff>
      <xdr:row>37</xdr:row>
      <xdr:rowOff>54973</xdr:rowOff>
    </xdr:to>
    <xdr:cxnSp macro="">
      <xdr:nvCxnSpPr>
        <xdr:cNvPr id="83" name="直線コネクタ 82"/>
        <xdr:cNvCxnSpPr/>
      </xdr:nvCxnSpPr>
      <xdr:spPr>
        <a:xfrm>
          <a:off x="1130300" y="638066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38117</xdr:rowOff>
    </xdr:from>
    <xdr:ext cx="405111" cy="259045"/>
    <xdr:sp macro="" textlink="">
      <xdr:nvSpPr>
        <xdr:cNvPr id="84" name="n_1aveValue【道路】&#10;有形固定資産減価償却率"/>
        <xdr:cNvSpPr txBox="1"/>
      </xdr:nvSpPr>
      <xdr:spPr>
        <a:xfrm>
          <a:off x="3582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16890</xdr:rowOff>
    </xdr:from>
    <xdr:ext cx="405111" cy="259045"/>
    <xdr:sp macro="" textlink="">
      <xdr:nvSpPr>
        <xdr:cNvPr id="85" name="n_2aveValue【道路】&#10;有形固定資産減価償却率"/>
        <xdr:cNvSpPr txBox="1"/>
      </xdr:nvSpPr>
      <xdr:spPr>
        <a:xfrm>
          <a:off x="2705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165480</xdr:rowOff>
    </xdr:from>
    <xdr:ext cx="405111" cy="259045"/>
    <xdr:sp macro="" textlink="">
      <xdr:nvSpPr>
        <xdr:cNvPr id="86" name="n_3aveValue【道路】&#10;有形固定資産減価償却率"/>
        <xdr:cNvSpPr txBox="1"/>
      </xdr:nvSpPr>
      <xdr:spPr>
        <a:xfrm>
          <a:off x="1816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128831</xdr:rowOff>
    </xdr:from>
    <xdr:ext cx="405111" cy="259045"/>
    <xdr:sp macro="" textlink="">
      <xdr:nvSpPr>
        <xdr:cNvPr id="88" name="n_1mainValue【道路】&#10;有形固定資産減価償却率"/>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117401</xdr:rowOff>
    </xdr:from>
    <xdr:ext cx="405111" cy="259045"/>
    <xdr:sp macro="" textlink="">
      <xdr:nvSpPr>
        <xdr:cNvPr id="89" name="n_2mainValue【道路】&#10;有形固定資産減価償却率"/>
        <xdr:cNvSpPr txBox="1"/>
      </xdr:nvSpPr>
      <xdr:spPr>
        <a:xfrm>
          <a:off x="2705744" y="61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122300</xdr:rowOff>
    </xdr:from>
    <xdr:ext cx="405111" cy="259045"/>
    <xdr:sp macro="" textlink="">
      <xdr:nvSpPr>
        <xdr:cNvPr id="90" name="n_3mainValue【道路】&#10;有形固定資産減価償却率"/>
        <xdr:cNvSpPr txBox="1"/>
      </xdr:nvSpPr>
      <xdr:spPr>
        <a:xfrm>
          <a:off x="1816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104338</xdr:rowOff>
    </xdr:from>
    <xdr:ext cx="405111" cy="259045"/>
    <xdr:sp macro="" textlink="">
      <xdr:nvSpPr>
        <xdr:cNvPr id="91" name="n_4mainValue【道路】&#10;有形固定資産減価償却率"/>
        <xdr:cNvSpPr txBox="1"/>
      </xdr:nvSpPr>
      <xdr:spPr>
        <a:xfrm>
          <a:off x="9277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5" name="テキスト ボックス 104"/>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7" name="テキスト ボックス 106"/>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9" name="テキスト ボックス 108"/>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1" name="テキスト ボックス 110"/>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3" name="テキスト ボックス 112"/>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5" name="テキスト ボックス 11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39</xdr:row>
      <xdr:rowOff>55626</xdr:rowOff>
    </xdr:from>
    <xdr:to>
      <xdr:col>54</xdr:col>
      <xdr:colOff>189865</xdr:colOff>
      <xdr:row>42</xdr:row>
      <xdr:rowOff>92153</xdr:rowOff>
    </xdr:to>
    <xdr:cxnSp macro="">
      <xdr:nvCxnSpPr>
        <xdr:cNvPr id="117" name="直線コネクタ 116"/>
        <xdr:cNvCxnSpPr/>
      </xdr:nvCxnSpPr>
      <xdr:spPr>
        <a:xfrm flipV="1">
          <a:off x="10476865" y="6742176"/>
          <a:ext cx="0" cy="550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95980</xdr:rowOff>
    </xdr:from>
    <xdr:ext cx="469744" cy="259045"/>
    <xdr:sp macro="" textlink="">
      <xdr:nvSpPr>
        <xdr:cNvPr id="118" name="【道路】&#10;一人当たり延長最小値テキスト"/>
        <xdr:cNvSpPr txBox="1"/>
      </xdr:nvSpPr>
      <xdr:spPr>
        <a:xfrm>
          <a:off x="10515600" y="729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92153</xdr:rowOff>
    </xdr:from>
    <xdr:to>
      <xdr:col>55</xdr:col>
      <xdr:colOff>88900</xdr:colOff>
      <xdr:row>42</xdr:row>
      <xdr:rowOff>92153</xdr:rowOff>
    </xdr:to>
    <xdr:cxnSp macro="">
      <xdr:nvCxnSpPr>
        <xdr:cNvPr id="119" name="直線コネクタ 118"/>
        <xdr:cNvCxnSpPr/>
      </xdr:nvCxnSpPr>
      <xdr:spPr>
        <a:xfrm>
          <a:off x="10388600" y="729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2303</xdr:rowOff>
    </xdr:from>
    <xdr:ext cx="534377" cy="259045"/>
    <xdr:sp macro="" textlink="">
      <xdr:nvSpPr>
        <xdr:cNvPr id="120" name="【道路】&#10;一人当たり延長最大値テキスト"/>
        <xdr:cNvSpPr txBox="1"/>
      </xdr:nvSpPr>
      <xdr:spPr>
        <a:xfrm>
          <a:off x="10515600" y="651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55626</xdr:rowOff>
    </xdr:from>
    <xdr:to>
      <xdr:col>55</xdr:col>
      <xdr:colOff>88900</xdr:colOff>
      <xdr:row>39</xdr:row>
      <xdr:rowOff>55626</xdr:rowOff>
    </xdr:to>
    <xdr:cxnSp macro="">
      <xdr:nvCxnSpPr>
        <xdr:cNvPr id="121" name="直線コネクタ 120"/>
        <xdr:cNvCxnSpPr/>
      </xdr:nvCxnSpPr>
      <xdr:spPr>
        <a:xfrm>
          <a:off x="10388600" y="674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69925</xdr:rowOff>
    </xdr:from>
    <xdr:ext cx="469744" cy="259045"/>
    <xdr:sp macro="" textlink="">
      <xdr:nvSpPr>
        <xdr:cNvPr id="122" name="【道路】&#10;一人当たり延長平均値テキスト"/>
        <xdr:cNvSpPr txBox="1"/>
      </xdr:nvSpPr>
      <xdr:spPr>
        <a:xfrm>
          <a:off x="10515600" y="7099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91498</xdr:rowOff>
    </xdr:from>
    <xdr:to>
      <xdr:col>55</xdr:col>
      <xdr:colOff>50800</xdr:colOff>
      <xdr:row>42</xdr:row>
      <xdr:rowOff>21648</xdr:rowOff>
    </xdr:to>
    <xdr:sp macro="" textlink="">
      <xdr:nvSpPr>
        <xdr:cNvPr id="123" name="フローチャート: 判断 122"/>
        <xdr:cNvSpPr/>
      </xdr:nvSpPr>
      <xdr:spPr>
        <a:xfrm>
          <a:off x="10426700" y="712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92428</xdr:rowOff>
    </xdr:from>
    <xdr:to>
      <xdr:col>50</xdr:col>
      <xdr:colOff>165100</xdr:colOff>
      <xdr:row>42</xdr:row>
      <xdr:rowOff>22578</xdr:rowOff>
    </xdr:to>
    <xdr:sp macro="" textlink="">
      <xdr:nvSpPr>
        <xdr:cNvPr id="124" name="フローチャート: 判断 123"/>
        <xdr:cNvSpPr/>
      </xdr:nvSpPr>
      <xdr:spPr>
        <a:xfrm>
          <a:off x="95885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94845</xdr:rowOff>
    </xdr:from>
    <xdr:to>
      <xdr:col>46</xdr:col>
      <xdr:colOff>38100</xdr:colOff>
      <xdr:row>42</xdr:row>
      <xdr:rowOff>24995</xdr:rowOff>
    </xdr:to>
    <xdr:sp macro="" textlink="">
      <xdr:nvSpPr>
        <xdr:cNvPr id="125" name="フローチャート: 判断 124"/>
        <xdr:cNvSpPr/>
      </xdr:nvSpPr>
      <xdr:spPr>
        <a:xfrm>
          <a:off x="8699500" y="71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74059</xdr:rowOff>
    </xdr:from>
    <xdr:to>
      <xdr:col>41</xdr:col>
      <xdr:colOff>101600</xdr:colOff>
      <xdr:row>42</xdr:row>
      <xdr:rowOff>4209</xdr:rowOff>
    </xdr:to>
    <xdr:sp macro="" textlink="">
      <xdr:nvSpPr>
        <xdr:cNvPr id="126" name="フローチャート: 判断 125"/>
        <xdr:cNvSpPr/>
      </xdr:nvSpPr>
      <xdr:spPr>
        <a:xfrm>
          <a:off x="7810500" y="710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75970</xdr:rowOff>
    </xdr:from>
    <xdr:to>
      <xdr:col>36</xdr:col>
      <xdr:colOff>165100</xdr:colOff>
      <xdr:row>42</xdr:row>
      <xdr:rowOff>6120</xdr:rowOff>
    </xdr:to>
    <xdr:sp macro="" textlink="">
      <xdr:nvSpPr>
        <xdr:cNvPr id="127" name="フローチャート: 判断 126"/>
        <xdr:cNvSpPr/>
      </xdr:nvSpPr>
      <xdr:spPr>
        <a:xfrm>
          <a:off x="6921500" y="710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65928</xdr:rowOff>
    </xdr:from>
    <xdr:to>
      <xdr:col>55</xdr:col>
      <xdr:colOff>50800</xdr:colOff>
      <xdr:row>41</xdr:row>
      <xdr:rowOff>167528</xdr:rowOff>
    </xdr:to>
    <xdr:sp macro="" textlink="">
      <xdr:nvSpPr>
        <xdr:cNvPr id="133" name="楕円 132"/>
        <xdr:cNvSpPr/>
      </xdr:nvSpPr>
      <xdr:spPr>
        <a:xfrm>
          <a:off x="10426700" y="70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88805</xdr:rowOff>
    </xdr:from>
    <xdr:ext cx="469744" cy="259045"/>
    <xdr:sp macro="" textlink="">
      <xdr:nvSpPr>
        <xdr:cNvPr id="134" name="【道路】&#10;一人当たり延長該当値テキスト"/>
        <xdr:cNvSpPr txBox="1"/>
      </xdr:nvSpPr>
      <xdr:spPr>
        <a:xfrm>
          <a:off x="10515600" y="694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64588</xdr:rowOff>
    </xdr:from>
    <xdr:to>
      <xdr:col>50</xdr:col>
      <xdr:colOff>165100</xdr:colOff>
      <xdr:row>41</xdr:row>
      <xdr:rowOff>166188</xdr:rowOff>
    </xdr:to>
    <xdr:sp macro="" textlink="">
      <xdr:nvSpPr>
        <xdr:cNvPr id="135" name="楕円 134"/>
        <xdr:cNvSpPr/>
      </xdr:nvSpPr>
      <xdr:spPr>
        <a:xfrm>
          <a:off x="9588500" y="709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115388</xdr:rowOff>
    </xdr:from>
    <xdr:to>
      <xdr:col>55</xdr:col>
      <xdr:colOff>0</xdr:colOff>
      <xdr:row>41</xdr:row>
      <xdr:rowOff>116728</xdr:rowOff>
    </xdr:to>
    <xdr:cxnSp macro="">
      <xdr:nvCxnSpPr>
        <xdr:cNvPr id="136" name="直線コネクタ 135"/>
        <xdr:cNvCxnSpPr/>
      </xdr:nvCxnSpPr>
      <xdr:spPr>
        <a:xfrm>
          <a:off x="9639300" y="7144838"/>
          <a:ext cx="8382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65878</xdr:rowOff>
    </xdr:from>
    <xdr:to>
      <xdr:col>46</xdr:col>
      <xdr:colOff>38100</xdr:colOff>
      <xdr:row>41</xdr:row>
      <xdr:rowOff>167478</xdr:rowOff>
    </xdr:to>
    <xdr:sp macro="" textlink="">
      <xdr:nvSpPr>
        <xdr:cNvPr id="137" name="楕円 136"/>
        <xdr:cNvSpPr/>
      </xdr:nvSpPr>
      <xdr:spPr>
        <a:xfrm>
          <a:off x="8699500" y="70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115388</xdr:rowOff>
    </xdr:from>
    <xdr:to>
      <xdr:col>50</xdr:col>
      <xdr:colOff>114300</xdr:colOff>
      <xdr:row>41</xdr:row>
      <xdr:rowOff>116678</xdr:rowOff>
    </xdr:to>
    <xdr:cxnSp macro="">
      <xdr:nvCxnSpPr>
        <xdr:cNvPr id="138" name="直線コネクタ 137"/>
        <xdr:cNvCxnSpPr/>
      </xdr:nvCxnSpPr>
      <xdr:spPr>
        <a:xfrm flipV="1">
          <a:off x="8750300" y="7144838"/>
          <a:ext cx="889000" cy="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96609</xdr:rowOff>
    </xdr:from>
    <xdr:to>
      <xdr:col>41</xdr:col>
      <xdr:colOff>101600</xdr:colOff>
      <xdr:row>34</xdr:row>
      <xdr:rowOff>26759</xdr:rowOff>
    </xdr:to>
    <xdr:sp macro="" textlink="">
      <xdr:nvSpPr>
        <xdr:cNvPr id="139" name="楕円 138"/>
        <xdr:cNvSpPr/>
      </xdr:nvSpPr>
      <xdr:spPr>
        <a:xfrm>
          <a:off x="7810500" y="575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147409</xdr:rowOff>
    </xdr:from>
    <xdr:to>
      <xdr:col>45</xdr:col>
      <xdr:colOff>177800</xdr:colOff>
      <xdr:row>41</xdr:row>
      <xdr:rowOff>116678</xdr:rowOff>
    </xdr:to>
    <xdr:cxnSp macro="">
      <xdr:nvCxnSpPr>
        <xdr:cNvPr id="140" name="直線コネクタ 139"/>
        <xdr:cNvCxnSpPr/>
      </xdr:nvCxnSpPr>
      <xdr:spPr>
        <a:xfrm>
          <a:off x="7861300" y="5805259"/>
          <a:ext cx="889000" cy="134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85358</xdr:rowOff>
    </xdr:from>
    <xdr:to>
      <xdr:col>36</xdr:col>
      <xdr:colOff>165100</xdr:colOff>
      <xdr:row>36</xdr:row>
      <xdr:rowOff>15508</xdr:rowOff>
    </xdr:to>
    <xdr:sp macro="" textlink="">
      <xdr:nvSpPr>
        <xdr:cNvPr id="141" name="楕円 140"/>
        <xdr:cNvSpPr/>
      </xdr:nvSpPr>
      <xdr:spPr>
        <a:xfrm>
          <a:off x="6921500" y="608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147409</xdr:rowOff>
    </xdr:from>
    <xdr:to>
      <xdr:col>41</xdr:col>
      <xdr:colOff>50800</xdr:colOff>
      <xdr:row>35</xdr:row>
      <xdr:rowOff>136158</xdr:rowOff>
    </xdr:to>
    <xdr:cxnSp macro="">
      <xdr:nvCxnSpPr>
        <xdr:cNvPr id="142" name="直線コネクタ 141"/>
        <xdr:cNvCxnSpPr/>
      </xdr:nvCxnSpPr>
      <xdr:spPr>
        <a:xfrm flipV="1">
          <a:off x="6972300" y="5805259"/>
          <a:ext cx="889000" cy="33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42</xdr:row>
      <xdr:rowOff>13705</xdr:rowOff>
    </xdr:from>
    <xdr:ext cx="469744" cy="259045"/>
    <xdr:sp macro="" textlink="">
      <xdr:nvSpPr>
        <xdr:cNvPr id="143" name="n_1aveValue【道路】&#10;一人当たり延長"/>
        <xdr:cNvSpPr txBox="1"/>
      </xdr:nvSpPr>
      <xdr:spPr>
        <a:xfrm>
          <a:off x="9391727" y="721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16122</xdr:rowOff>
    </xdr:from>
    <xdr:ext cx="469744" cy="259045"/>
    <xdr:sp macro="" textlink="">
      <xdr:nvSpPr>
        <xdr:cNvPr id="144" name="n_2aveValue【道路】&#10;一人当たり延長"/>
        <xdr:cNvSpPr txBox="1"/>
      </xdr:nvSpPr>
      <xdr:spPr>
        <a:xfrm>
          <a:off x="8515427" y="721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166786</xdr:rowOff>
    </xdr:from>
    <xdr:ext cx="469744" cy="259045"/>
    <xdr:sp macro="" textlink="">
      <xdr:nvSpPr>
        <xdr:cNvPr id="145" name="n_3aveValue【道路】&#10;一人当たり延長"/>
        <xdr:cNvSpPr txBox="1"/>
      </xdr:nvSpPr>
      <xdr:spPr>
        <a:xfrm>
          <a:off x="7626427" y="7196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168697</xdr:rowOff>
    </xdr:from>
    <xdr:ext cx="469744" cy="259045"/>
    <xdr:sp macro="" textlink="">
      <xdr:nvSpPr>
        <xdr:cNvPr id="146" name="n_4aveValue【道路】&#10;一人当たり延長"/>
        <xdr:cNvSpPr txBox="1"/>
      </xdr:nvSpPr>
      <xdr:spPr>
        <a:xfrm>
          <a:off x="6737427" y="719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11265</xdr:rowOff>
    </xdr:from>
    <xdr:ext cx="469744" cy="259045"/>
    <xdr:sp macro="" textlink="">
      <xdr:nvSpPr>
        <xdr:cNvPr id="147" name="n_1mainValue【道路】&#10;一人当たり延長"/>
        <xdr:cNvSpPr txBox="1"/>
      </xdr:nvSpPr>
      <xdr:spPr>
        <a:xfrm>
          <a:off x="9391727" y="686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12555</xdr:rowOff>
    </xdr:from>
    <xdr:ext cx="469744" cy="259045"/>
    <xdr:sp macro="" textlink="">
      <xdr:nvSpPr>
        <xdr:cNvPr id="148" name="n_2mainValue【道路】&#10;一人当たり延長"/>
        <xdr:cNvSpPr txBox="1"/>
      </xdr:nvSpPr>
      <xdr:spPr>
        <a:xfrm>
          <a:off x="8515427" y="687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43286</xdr:rowOff>
    </xdr:from>
    <xdr:ext cx="534377" cy="259045"/>
    <xdr:sp macro="" textlink="">
      <xdr:nvSpPr>
        <xdr:cNvPr id="149" name="n_3mainValue【道路】&#10;一人当たり延長"/>
        <xdr:cNvSpPr txBox="1"/>
      </xdr:nvSpPr>
      <xdr:spPr>
        <a:xfrm>
          <a:off x="7594111" y="55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32035</xdr:rowOff>
    </xdr:from>
    <xdr:ext cx="534377" cy="259045"/>
    <xdr:sp macro="" textlink="">
      <xdr:nvSpPr>
        <xdr:cNvPr id="150" name="n_4mainValue【道路】&#10;一人当たり延長"/>
        <xdr:cNvSpPr txBox="1"/>
      </xdr:nvSpPr>
      <xdr:spPr>
        <a:xfrm>
          <a:off x="6705111" y="586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2" name="直線コネクタ 16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3" name="テキスト ボックス 16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4" name="直線コネクタ 16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5" name="テキスト ボックス 16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6" name="直線コネクタ 16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7" name="テキスト ボックス 16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8" name="直線コネクタ 16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9" name="テキスト ボックス 16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0" name="直線コネクタ 16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1" name="テキスト ボックス 17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2" name="直線コネクタ 17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3" name="テキスト ボックス 17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76" name="直線コネクタ 175"/>
        <xdr:cNvCxnSpPr/>
      </xdr:nvCxnSpPr>
      <xdr:spPr>
        <a:xfrm flipV="1">
          <a:off x="4634865" y="9643654"/>
          <a:ext cx="0" cy="124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77" name="【橋りょう・トンネル】&#10;有形固定資産減価償却率最小値テキスト"/>
        <xdr:cNvSpPr txBox="1"/>
      </xdr:nvSpPr>
      <xdr:spPr>
        <a:xfrm>
          <a:off x="4673600" y="1089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78" name="直線コネクタ 177"/>
        <xdr:cNvCxnSpPr/>
      </xdr:nvCxnSpPr>
      <xdr:spPr>
        <a:xfrm>
          <a:off x="4546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79" name="【橋りょう・トンネル】&#10;有形固定資産減価償却率最大値テキスト"/>
        <xdr:cNvSpPr txBox="1"/>
      </xdr:nvSpPr>
      <xdr:spPr>
        <a:xfrm>
          <a:off x="4673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80" name="直線コネクタ 179"/>
        <xdr:cNvCxnSpPr/>
      </xdr:nvCxnSpPr>
      <xdr:spPr>
        <a:xfrm>
          <a:off x="4546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81" name="【橋りょう・トンネル】&#10;有形固定資産減価償却率平均値テキスト"/>
        <xdr:cNvSpPr txBox="1"/>
      </xdr:nvSpPr>
      <xdr:spPr>
        <a:xfrm>
          <a:off x="4673600" y="10260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2" name="フローチャート: 判断 181"/>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83" name="フローチャート: 判断 182"/>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4" name="フローチャート: 判断 183"/>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85" name="フローチャート: 判断 184"/>
        <xdr:cNvSpPr/>
      </xdr:nvSpPr>
      <xdr:spPr>
        <a:xfrm>
          <a:off x="1968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6" name="フローチャート: 判断 185"/>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81462</xdr:rowOff>
    </xdr:from>
    <xdr:to>
      <xdr:col>24</xdr:col>
      <xdr:colOff>114300</xdr:colOff>
      <xdr:row>62</xdr:row>
      <xdr:rowOff>11612</xdr:rowOff>
    </xdr:to>
    <xdr:sp macro="" textlink="">
      <xdr:nvSpPr>
        <xdr:cNvPr id="192" name="楕円 191"/>
        <xdr:cNvSpPr/>
      </xdr:nvSpPr>
      <xdr:spPr>
        <a:xfrm>
          <a:off x="45847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59889</xdr:rowOff>
    </xdr:from>
    <xdr:ext cx="405111" cy="259045"/>
    <xdr:sp macro="" textlink="">
      <xdr:nvSpPr>
        <xdr:cNvPr id="193" name="【橋りょう・トンネル】&#10;有形固定資産減価償却率該当値テキスト"/>
        <xdr:cNvSpPr txBox="1"/>
      </xdr:nvSpPr>
      <xdr:spPr>
        <a:xfrm>
          <a:off x="4673600"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53703</xdr:rowOff>
    </xdr:from>
    <xdr:to>
      <xdr:col>20</xdr:col>
      <xdr:colOff>38100</xdr:colOff>
      <xdr:row>61</xdr:row>
      <xdr:rowOff>155303</xdr:rowOff>
    </xdr:to>
    <xdr:sp macro="" textlink="">
      <xdr:nvSpPr>
        <xdr:cNvPr id="194" name="楕円 193"/>
        <xdr:cNvSpPr/>
      </xdr:nvSpPr>
      <xdr:spPr>
        <a:xfrm>
          <a:off x="3746500" y="105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104503</xdr:rowOff>
    </xdr:from>
    <xdr:to>
      <xdr:col>24</xdr:col>
      <xdr:colOff>63500</xdr:colOff>
      <xdr:row>61</xdr:row>
      <xdr:rowOff>132262</xdr:rowOff>
    </xdr:to>
    <xdr:cxnSp macro="">
      <xdr:nvCxnSpPr>
        <xdr:cNvPr id="195" name="直線コネクタ 194"/>
        <xdr:cNvCxnSpPr/>
      </xdr:nvCxnSpPr>
      <xdr:spPr>
        <a:xfrm>
          <a:off x="3797300" y="10562953"/>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25944</xdr:rowOff>
    </xdr:from>
    <xdr:to>
      <xdr:col>15</xdr:col>
      <xdr:colOff>101600</xdr:colOff>
      <xdr:row>61</xdr:row>
      <xdr:rowOff>127544</xdr:rowOff>
    </xdr:to>
    <xdr:sp macro="" textlink="">
      <xdr:nvSpPr>
        <xdr:cNvPr id="196" name="楕円 195"/>
        <xdr:cNvSpPr/>
      </xdr:nvSpPr>
      <xdr:spPr>
        <a:xfrm>
          <a:off x="28575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76744</xdr:rowOff>
    </xdr:from>
    <xdr:to>
      <xdr:col>19</xdr:col>
      <xdr:colOff>177800</xdr:colOff>
      <xdr:row>61</xdr:row>
      <xdr:rowOff>104503</xdr:rowOff>
    </xdr:to>
    <xdr:cxnSp macro="">
      <xdr:nvCxnSpPr>
        <xdr:cNvPr id="197" name="直線コネクタ 196"/>
        <xdr:cNvCxnSpPr/>
      </xdr:nvCxnSpPr>
      <xdr:spPr>
        <a:xfrm>
          <a:off x="2908300" y="1053519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169635</xdr:rowOff>
    </xdr:from>
    <xdr:to>
      <xdr:col>10</xdr:col>
      <xdr:colOff>165100</xdr:colOff>
      <xdr:row>61</xdr:row>
      <xdr:rowOff>99785</xdr:rowOff>
    </xdr:to>
    <xdr:sp macro="" textlink="">
      <xdr:nvSpPr>
        <xdr:cNvPr id="198" name="楕円 197"/>
        <xdr:cNvSpPr/>
      </xdr:nvSpPr>
      <xdr:spPr>
        <a:xfrm>
          <a:off x="1968500" y="104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48985</xdr:rowOff>
    </xdr:from>
    <xdr:to>
      <xdr:col>15</xdr:col>
      <xdr:colOff>50800</xdr:colOff>
      <xdr:row>61</xdr:row>
      <xdr:rowOff>76744</xdr:rowOff>
    </xdr:to>
    <xdr:cxnSp macro="">
      <xdr:nvCxnSpPr>
        <xdr:cNvPr id="199" name="直線コネクタ 198"/>
        <xdr:cNvCxnSpPr/>
      </xdr:nvCxnSpPr>
      <xdr:spPr>
        <a:xfrm>
          <a:off x="2019300" y="1050743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138612</xdr:rowOff>
    </xdr:from>
    <xdr:to>
      <xdr:col>6</xdr:col>
      <xdr:colOff>38100</xdr:colOff>
      <xdr:row>61</xdr:row>
      <xdr:rowOff>68762</xdr:rowOff>
    </xdr:to>
    <xdr:sp macro="" textlink="">
      <xdr:nvSpPr>
        <xdr:cNvPr id="200" name="楕円 199"/>
        <xdr:cNvSpPr/>
      </xdr:nvSpPr>
      <xdr:spPr>
        <a:xfrm>
          <a:off x="1079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17962</xdr:rowOff>
    </xdr:from>
    <xdr:to>
      <xdr:col>10</xdr:col>
      <xdr:colOff>114300</xdr:colOff>
      <xdr:row>61</xdr:row>
      <xdr:rowOff>48985</xdr:rowOff>
    </xdr:to>
    <xdr:cxnSp macro="">
      <xdr:nvCxnSpPr>
        <xdr:cNvPr id="201" name="直線コネクタ 200"/>
        <xdr:cNvCxnSpPr/>
      </xdr:nvCxnSpPr>
      <xdr:spPr>
        <a:xfrm>
          <a:off x="1130300" y="10476412"/>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33037</xdr:rowOff>
    </xdr:from>
    <xdr:ext cx="405111" cy="259045"/>
    <xdr:sp macro="" textlink="">
      <xdr:nvSpPr>
        <xdr:cNvPr id="202" name="n_1aveValue【橋りょう・トンネル】&#10;有形固定資産減価償却率"/>
        <xdr:cNvSpPr txBox="1"/>
      </xdr:nvSpPr>
      <xdr:spPr>
        <a:xfrm>
          <a:off x="35820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203" name="n_2aveValue【橋りょう・トンネル】&#10;有形固定資産減価償却率"/>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153868</xdr:rowOff>
    </xdr:from>
    <xdr:ext cx="405111" cy="259045"/>
    <xdr:sp macro="" textlink="">
      <xdr:nvSpPr>
        <xdr:cNvPr id="204" name="n_3aveValue【橋りょう・トンネル】&#10;有形固定資産減価償却率"/>
        <xdr:cNvSpPr txBox="1"/>
      </xdr:nvSpPr>
      <xdr:spPr>
        <a:xfrm>
          <a:off x="1816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5" name="n_4aveValue【橋りょう・トンネル】&#10;有形固定資産減価償却率"/>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146430</xdr:rowOff>
    </xdr:from>
    <xdr:ext cx="405111" cy="259045"/>
    <xdr:sp macro="" textlink="">
      <xdr:nvSpPr>
        <xdr:cNvPr id="206" name="n_1mainValue【橋りょう・トンネル】&#10;有形固定資産減価償却率"/>
        <xdr:cNvSpPr txBox="1"/>
      </xdr:nvSpPr>
      <xdr:spPr>
        <a:xfrm>
          <a:off x="3582044"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118671</xdr:rowOff>
    </xdr:from>
    <xdr:ext cx="405111" cy="259045"/>
    <xdr:sp macro="" textlink="">
      <xdr:nvSpPr>
        <xdr:cNvPr id="207" name="n_2mainValue【橋りょう・トンネル】&#10;有形固定資産減価償却率"/>
        <xdr:cNvSpPr txBox="1"/>
      </xdr:nvSpPr>
      <xdr:spPr>
        <a:xfrm>
          <a:off x="27057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90912</xdr:rowOff>
    </xdr:from>
    <xdr:ext cx="405111" cy="259045"/>
    <xdr:sp macro="" textlink="">
      <xdr:nvSpPr>
        <xdr:cNvPr id="208" name="n_3mainValue【橋りょう・トンネル】&#10;有形固定資産減価償却率"/>
        <xdr:cNvSpPr txBox="1"/>
      </xdr:nvSpPr>
      <xdr:spPr>
        <a:xfrm>
          <a:off x="1816744" y="1054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59889</xdr:rowOff>
    </xdr:from>
    <xdr:ext cx="405111" cy="259045"/>
    <xdr:sp macro="" textlink="">
      <xdr:nvSpPr>
        <xdr:cNvPr id="209" name="n_4mainValue【橋りょう・トンネル】&#10;有形固定資産減価償却率"/>
        <xdr:cNvSpPr txBox="1"/>
      </xdr:nvSpPr>
      <xdr:spPr>
        <a:xfrm>
          <a:off x="927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0" name="直線コネクタ 21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1" name="テキスト ボックス 22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2" name="直線コネクタ 22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3" name="テキスト ボックス 22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4" name="直線コネクタ 22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5" name="テキスト ボックス 22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6" name="直線コネクタ 22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7" name="テキスト ボックス 22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8" name="直線コネクタ 22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9" name="テキスト ボックス 228"/>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1" name="テキスト ボックス 23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33" name="直線コネクタ 232"/>
        <xdr:cNvCxnSpPr/>
      </xdr:nvCxnSpPr>
      <xdr:spPr>
        <a:xfrm flipV="1">
          <a:off x="10476865" y="9667105"/>
          <a:ext cx="0" cy="13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34" name="【橋りょう・トンネル】&#10;一人当たり有形固定資産（償却資産）額最小値テキスト"/>
        <xdr:cNvSpPr txBox="1"/>
      </xdr:nvSpPr>
      <xdr:spPr>
        <a:xfrm>
          <a:off x="10515600" y="110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35" name="直線コネクタ 234"/>
        <xdr:cNvCxnSpPr/>
      </xdr:nvCxnSpPr>
      <xdr:spPr>
        <a:xfrm>
          <a:off x="10388600" y="1104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36" name="【橋りょう・トンネル】&#10;一人当たり有形固定資産（償却資産）額最大値テキスト"/>
        <xdr:cNvSpPr txBox="1"/>
      </xdr:nvSpPr>
      <xdr:spPr>
        <a:xfrm>
          <a:off x="10515600" y="94423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37" name="直線コネクタ 236"/>
        <xdr:cNvCxnSpPr/>
      </xdr:nvCxnSpPr>
      <xdr:spPr>
        <a:xfrm>
          <a:off x="10388600" y="966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37813</xdr:rowOff>
    </xdr:from>
    <xdr:ext cx="599010" cy="259045"/>
    <xdr:sp macro="" textlink="">
      <xdr:nvSpPr>
        <xdr:cNvPr id="238" name="【橋りょう・トンネル】&#10;一人当たり有形固定資産（償却資産）額平均値テキスト"/>
        <xdr:cNvSpPr txBox="1"/>
      </xdr:nvSpPr>
      <xdr:spPr>
        <a:xfrm>
          <a:off x="10515600" y="10839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39" name="フローチャート: 判断 238"/>
        <xdr:cNvSpPr/>
      </xdr:nvSpPr>
      <xdr:spPr>
        <a:xfrm>
          <a:off x="10426700" y="1086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40" name="フローチャート: 判断 239"/>
        <xdr:cNvSpPr/>
      </xdr:nvSpPr>
      <xdr:spPr>
        <a:xfrm>
          <a:off x="9588500" y="1086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41" name="フローチャート: 判断 240"/>
        <xdr:cNvSpPr/>
      </xdr:nvSpPr>
      <xdr:spPr>
        <a:xfrm>
          <a:off x="8699500" y="1086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42" name="フローチャート: 判断 241"/>
        <xdr:cNvSpPr/>
      </xdr:nvSpPr>
      <xdr:spPr>
        <a:xfrm>
          <a:off x="7810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43" name="フローチャート: 判断 242"/>
        <xdr:cNvSpPr/>
      </xdr:nvSpPr>
      <xdr:spPr>
        <a:xfrm>
          <a:off x="6921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143007</xdr:rowOff>
    </xdr:from>
    <xdr:to>
      <xdr:col>55</xdr:col>
      <xdr:colOff>50800</xdr:colOff>
      <xdr:row>63</xdr:row>
      <xdr:rowOff>73157</xdr:rowOff>
    </xdr:to>
    <xdr:sp macro="" textlink="">
      <xdr:nvSpPr>
        <xdr:cNvPr id="249" name="楕円 248"/>
        <xdr:cNvSpPr/>
      </xdr:nvSpPr>
      <xdr:spPr>
        <a:xfrm>
          <a:off x="10426700" y="1077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165884</xdr:rowOff>
    </xdr:from>
    <xdr:ext cx="599010" cy="259045"/>
    <xdr:sp macro="" textlink="">
      <xdr:nvSpPr>
        <xdr:cNvPr id="250" name="【橋りょう・トンネル】&#10;一人当たり有形固定資産（償却資産）額該当値テキスト"/>
        <xdr:cNvSpPr txBox="1"/>
      </xdr:nvSpPr>
      <xdr:spPr>
        <a:xfrm>
          <a:off x="10515600" y="1062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144470</xdr:rowOff>
    </xdr:from>
    <xdr:to>
      <xdr:col>50</xdr:col>
      <xdr:colOff>165100</xdr:colOff>
      <xdr:row>63</xdr:row>
      <xdr:rowOff>74620</xdr:rowOff>
    </xdr:to>
    <xdr:sp macro="" textlink="">
      <xdr:nvSpPr>
        <xdr:cNvPr id="251" name="楕円 250"/>
        <xdr:cNvSpPr/>
      </xdr:nvSpPr>
      <xdr:spPr>
        <a:xfrm>
          <a:off x="9588500" y="1077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22357</xdr:rowOff>
    </xdr:from>
    <xdr:to>
      <xdr:col>55</xdr:col>
      <xdr:colOff>0</xdr:colOff>
      <xdr:row>63</xdr:row>
      <xdr:rowOff>23820</xdr:rowOff>
    </xdr:to>
    <xdr:cxnSp macro="">
      <xdr:nvCxnSpPr>
        <xdr:cNvPr id="252" name="直線コネクタ 251"/>
        <xdr:cNvCxnSpPr/>
      </xdr:nvCxnSpPr>
      <xdr:spPr>
        <a:xfrm flipV="1">
          <a:off x="9639300" y="10823707"/>
          <a:ext cx="8382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146062</xdr:rowOff>
    </xdr:from>
    <xdr:to>
      <xdr:col>46</xdr:col>
      <xdr:colOff>38100</xdr:colOff>
      <xdr:row>63</xdr:row>
      <xdr:rowOff>76212</xdr:rowOff>
    </xdr:to>
    <xdr:sp macro="" textlink="">
      <xdr:nvSpPr>
        <xdr:cNvPr id="253" name="楕円 252"/>
        <xdr:cNvSpPr/>
      </xdr:nvSpPr>
      <xdr:spPr>
        <a:xfrm>
          <a:off x="8699500" y="1077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23820</xdr:rowOff>
    </xdr:from>
    <xdr:to>
      <xdr:col>50</xdr:col>
      <xdr:colOff>114300</xdr:colOff>
      <xdr:row>63</xdr:row>
      <xdr:rowOff>25412</xdr:rowOff>
    </xdr:to>
    <xdr:cxnSp macro="">
      <xdr:nvCxnSpPr>
        <xdr:cNvPr id="254" name="直線コネクタ 253"/>
        <xdr:cNvCxnSpPr/>
      </xdr:nvCxnSpPr>
      <xdr:spPr>
        <a:xfrm flipV="1">
          <a:off x="8750300" y="10825170"/>
          <a:ext cx="889000" cy="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146924</xdr:rowOff>
    </xdr:from>
    <xdr:to>
      <xdr:col>41</xdr:col>
      <xdr:colOff>101600</xdr:colOff>
      <xdr:row>63</xdr:row>
      <xdr:rowOff>77074</xdr:rowOff>
    </xdr:to>
    <xdr:sp macro="" textlink="">
      <xdr:nvSpPr>
        <xdr:cNvPr id="255" name="楕円 254"/>
        <xdr:cNvSpPr/>
      </xdr:nvSpPr>
      <xdr:spPr>
        <a:xfrm>
          <a:off x="7810500" y="107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25412</xdr:rowOff>
    </xdr:from>
    <xdr:to>
      <xdr:col>45</xdr:col>
      <xdr:colOff>177800</xdr:colOff>
      <xdr:row>63</xdr:row>
      <xdr:rowOff>26274</xdr:rowOff>
    </xdr:to>
    <xdr:cxnSp macro="">
      <xdr:nvCxnSpPr>
        <xdr:cNvPr id="256" name="直線コネクタ 255"/>
        <xdr:cNvCxnSpPr/>
      </xdr:nvCxnSpPr>
      <xdr:spPr>
        <a:xfrm flipV="1">
          <a:off x="7861300" y="10826762"/>
          <a:ext cx="889000" cy="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147184</xdr:rowOff>
    </xdr:from>
    <xdr:to>
      <xdr:col>36</xdr:col>
      <xdr:colOff>165100</xdr:colOff>
      <xdr:row>63</xdr:row>
      <xdr:rowOff>77334</xdr:rowOff>
    </xdr:to>
    <xdr:sp macro="" textlink="">
      <xdr:nvSpPr>
        <xdr:cNvPr id="257" name="楕円 256"/>
        <xdr:cNvSpPr/>
      </xdr:nvSpPr>
      <xdr:spPr>
        <a:xfrm>
          <a:off x="6921500" y="107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26274</xdr:rowOff>
    </xdr:from>
    <xdr:to>
      <xdr:col>41</xdr:col>
      <xdr:colOff>50800</xdr:colOff>
      <xdr:row>63</xdr:row>
      <xdr:rowOff>26534</xdr:rowOff>
    </xdr:to>
    <xdr:cxnSp macro="">
      <xdr:nvCxnSpPr>
        <xdr:cNvPr id="258" name="直線コネクタ 257"/>
        <xdr:cNvCxnSpPr/>
      </xdr:nvCxnSpPr>
      <xdr:spPr>
        <a:xfrm flipV="1">
          <a:off x="6972300" y="10827624"/>
          <a:ext cx="8890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153985</xdr:rowOff>
    </xdr:from>
    <xdr:ext cx="599010" cy="259045"/>
    <xdr:sp macro="" textlink="">
      <xdr:nvSpPr>
        <xdr:cNvPr id="259" name="n_1aveValue【橋りょう・トンネル】&#10;一人当たり有形固定資産（償却資産）額"/>
        <xdr:cNvSpPr txBox="1"/>
      </xdr:nvSpPr>
      <xdr:spPr>
        <a:xfrm>
          <a:off x="9327095" y="1095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153991</xdr:rowOff>
    </xdr:from>
    <xdr:ext cx="599010" cy="259045"/>
    <xdr:sp macro="" textlink="">
      <xdr:nvSpPr>
        <xdr:cNvPr id="260" name="n_2aveValue【橋りょう・トンネル】&#10;一人当たり有形固定資産（償却資産）額"/>
        <xdr:cNvSpPr txBox="1"/>
      </xdr:nvSpPr>
      <xdr:spPr>
        <a:xfrm>
          <a:off x="8450795" y="1095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155422</xdr:rowOff>
    </xdr:from>
    <xdr:ext cx="599010" cy="259045"/>
    <xdr:sp macro="" textlink="">
      <xdr:nvSpPr>
        <xdr:cNvPr id="261" name="n_3aveValue【橋りょう・トンネル】&#10;一人当たり有形固定資産（償却資産）額"/>
        <xdr:cNvSpPr txBox="1"/>
      </xdr:nvSpPr>
      <xdr:spPr>
        <a:xfrm>
          <a:off x="7561795" y="10956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155531</xdr:rowOff>
    </xdr:from>
    <xdr:ext cx="599010" cy="259045"/>
    <xdr:sp macro="" textlink="">
      <xdr:nvSpPr>
        <xdr:cNvPr id="262" name="n_4aveValue【橋りょう・トンネル】&#10;一人当たり有形固定資産（償却資産）額"/>
        <xdr:cNvSpPr txBox="1"/>
      </xdr:nvSpPr>
      <xdr:spPr>
        <a:xfrm>
          <a:off x="66727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91147</xdr:rowOff>
    </xdr:from>
    <xdr:ext cx="599010" cy="259045"/>
    <xdr:sp macro="" textlink="">
      <xdr:nvSpPr>
        <xdr:cNvPr id="263" name="n_1mainValue【橋りょう・トンネル】&#10;一人当たり有形固定資産（償却資産）額"/>
        <xdr:cNvSpPr txBox="1"/>
      </xdr:nvSpPr>
      <xdr:spPr>
        <a:xfrm>
          <a:off x="9327095" y="1054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92739</xdr:rowOff>
    </xdr:from>
    <xdr:ext cx="599010" cy="259045"/>
    <xdr:sp macro="" textlink="">
      <xdr:nvSpPr>
        <xdr:cNvPr id="264" name="n_2mainValue【橋りょう・トンネル】&#10;一人当たり有形固定資産（償却資産）額"/>
        <xdr:cNvSpPr txBox="1"/>
      </xdr:nvSpPr>
      <xdr:spPr>
        <a:xfrm>
          <a:off x="8450795" y="105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93601</xdr:rowOff>
    </xdr:from>
    <xdr:ext cx="599010" cy="259045"/>
    <xdr:sp macro="" textlink="">
      <xdr:nvSpPr>
        <xdr:cNvPr id="265" name="n_3mainValue【橋りょう・トンネル】&#10;一人当たり有形固定資産（償却資産）額"/>
        <xdr:cNvSpPr txBox="1"/>
      </xdr:nvSpPr>
      <xdr:spPr>
        <a:xfrm>
          <a:off x="7561795" y="1055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93861</xdr:rowOff>
    </xdr:from>
    <xdr:ext cx="599010" cy="259045"/>
    <xdr:sp macro="" textlink="">
      <xdr:nvSpPr>
        <xdr:cNvPr id="266" name="n_4mainValue【橋りょう・トンネル】&#10;一人当たり有形固定資産（償却資産）額"/>
        <xdr:cNvSpPr txBox="1"/>
      </xdr:nvSpPr>
      <xdr:spPr>
        <a:xfrm>
          <a:off x="6672795" y="1055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9" name="テキスト ボックス 28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1905</xdr:rowOff>
    </xdr:from>
    <xdr:to>
      <xdr:col>24</xdr:col>
      <xdr:colOff>62865</xdr:colOff>
      <xdr:row>86</xdr:row>
      <xdr:rowOff>114300</xdr:rowOff>
    </xdr:to>
    <xdr:cxnSp macro="">
      <xdr:nvCxnSpPr>
        <xdr:cNvPr id="291" name="直線コネクタ 290"/>
        <xdr:cNvCxnSpPr/>
      </xdr:nvCxnSpPr>
      <xdr:spPr>
        <a:xfrm flipV="1">
          <a:off x="4634865" y="1337500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2"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3" name="直線コネクタ 29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120032</xdr:rowOff>
    </xdr:from>
    <xdr:ext cx="405111" cy="259045"/>
    <xdr:sp macro="" textlink="">
      <xdr:nvSpPr>
        <xdr:cNvPr id="294" name="【公営住宅】&#10;有形固定資産減価償却率最大値テキスト"/>
        <xdr:cNvSpPr txBox="1"/>
      </xdr:nvSpPr>
      <xdr:spPr>
        <a:xfrm>
          <a:off x="4673600" y="1315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1905</xdr:rowOff>
    </xdr:from>
    <xdr:to>
      <xdr:col>24</xdr:col>
      <xdr:colOff>152400</xdr:colOff>
      <xdr:row>78</xdr:row>
      <xdr:rowOff>1905</xdr:rowOff>
    </xdr:to>
    <xdr:cxnSp macro="">
      <xdr:nvCxnSpPr>
        <xdr:cNvPr id="295" name="直線コネクタ 294"/>
        <xdr:cNvCxnSpPr/>
      </xdr:nvCxnSpPr>
      <xdr:spPr>
        <a:xfrm>
          <a:off x="4546600" y="1337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63516</xdr:rowOff>
    </xdr:from>
    <xdr:ext cx="405111" cy="259045"/>
    <xdr:sp macro="" textlink="">
      <xdr:nvSpPr>
        <xdr:cNvPr id="296" name="【公営住宅】&#10;有形固定資産減価償却率平均値テキスト"/>
        <xdr:cNvSpPr txBox="1"/>
      </xdr:nvSpPr>
      <xdr:spPr>
        <a:xfrm>
          <a:off x="4673600" y="13950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97" name="フローチャート: 判断 296"/>
        <xdr:cNvSpPr/>
      </xdr:nvSpPr>
      <xdr:spPr>
        <a:xfrm>
          <a:off x="4584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8" name="フローチャート: 判断 297"/>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99" name="フローチャート: 判断 298"/>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xdr:rowOff>
    </xdr:from>
    <xdr:to>
      <xdr:col>10</xdr:col>
      <xdr:colOff>165100</xdr:colOff>
      <xdr:row>82</xdr:row>
      <xdr:rowOff>109855</xdr:rowOff>
    </xdr:to>
    <xdr:sp macro="" textlink="">
      <xdr:nvSpPr>
        <xdr:cNvPr id="300" name="フローチャート: 判断 299"/>
        <xdr:cNvSpPr/>
      </xdr:nvSpPr>
      <xdr:spPr>
        <a:xfrm>
          <a:off x="1968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156845</xdr:rowOff>
    </xdr:from>
    <xdr:to>
      <xdr:col>6</xdr:col>
      <xdr:colOff>38100</xdr:colOff>
      <xdr:row>82</xdr:row>
      <xdr:rowOff>86995</xdr:rowOff>
    </xdr:to>
    <xdr:sp macro="" textlink="">
      <xdr:nvSpPr>
        <xdr:cNvPr id="301" name="フローチャート: 判断 300"/>
        <xdr:cNvSpPr/>
      </xdr:nvSpPr>
      <xdr:spPr>
        <a:xfrm>
          <a:off x="1079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2539</xdr:rowOff>
    </xdr:from>
    <xdr:to>
      <xdr:col>24</xdr:col>
      <xdr:colOff>114300</xdr:colOff>
      <xdr:row>83</xdr:row>
      <xdr:rowOff>104139</xdr:rowOff>
    </xdr:to>
    <xdr:sp macro="" textlink="">
      <xdr:nvSpPr>
        <xdr:cNvPr id="307" name="楕円 306"/>
        <xdr:cNvSpPr/>
      </xdr:nvSpPr>
      <xdr:spPr>
        <a:xfrm>
          <a:off x="45847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152416</xdr:rowOff>
    </xdr:from>
    <xdr:ext cx="405111" cy="259045"/>
    <xdr:sp macro="" textlink="">
      <xdr:nvSpPr>
        <xdr:cNvPr id="308" name="【公営住宅】&#10;有形固定資産減価償却率該当値テキスト"/>
        <xdr:cNvSpPr txBox="1"/>
      </xdr:nvSpPr>
      <xdr:spPr>
        <a:xfrm>
          <a:off x="4673600"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143511</xdr:rowOff>
    </xdr:from>
    <xdr:to>
      <xdr:col>20</xdr:col>
      <xdr:colOff>38100</xdr:colOff>
      <xdr:row>83</xdr:row>
      <xdr:rowOff>73661</xdr:rowOff>
    </xdr:to>
    <xdr:sp macro="" textlink="">
      <xdr:nvSpPr>
        <xdr:cNvPr id="309" name="楕円 308"/>
        <xdr:cNvSpPr/>
      </xdr:nvSpPr>
      <xdr:spPr>
        <a:xfrm>
          <a:off x="3746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22861</xdr:rowOff>
    </xdr:from>
    <xdr:to>
      <xdr:col>24</xdr:col>
      <xdr:colOff>63500</xdr:colOff>
      <xdr:row>83</xdr:row>
      <xdr:rowOff>53339</xdr:rowOff>
    </xdr:to>
    <xdr:cxnSp macro="">
      <xdr:nvCxnSpPr>
        <xdr:cNvPr id="310" name="直線コネクタ 309"/>
        <xdr:cNvCxnSpPr/>
      </xdr:nvCxnSpPr>
      <xdr:spPr>
        <a:xfrm>
          <a:off x="3797300" y="1425321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113030</xdr:rowOff>
    </xdr:from>
    <xdr:to>
      <xdr:col>15</xdr:col>
      <xdr:colOff>101600</xdr:colOff>
      <xdr:row>83</xdr:row>
      <xdr:rowOff>43180</xdr:rowOff>
    </xdr:to>
    <xdr:sp macro="" textlink="">
      <xdr:nvSpPr>
        <xdr:cNvPr id="311" name="楕円 310"/>
        <xdr:cNvSpPr/>
      </xdr:nvSpPr>
      <xdr:spPr>
        <a:xfrm>
          <a:off x="2857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163830</xdr:rowOff>
    </xdr:from>
    <xdr:to>
      <xdr:col>19</xdr:col>
      <xdr:colOff>177800</xdr:colOff>
      <xdr:row>83</xdr:row>
      <xdr:rowOff>22861</xdr:rowOff>
    </xdr:to>
    <xdr:cxnSp macro="">
      <xdr:nvCxnSpPr>
        <xdr:cNvPr id="312" name="直線コネクタ 311"/>
        <xdr:cNvCxnSpPr/>
      </xdr:nvCxnSpPr>
      <xdr:spPr>
        <a:xfrm>
          <a:off x="2908300" y="142227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80645</xdr:rowOff>
    </xdr:from>
    <xdr:to>
      <xdr:col>10</xdr:col>
      <xdr:colOff>165100</xdr:colOff>
      <xdr:row>83</xdr:row>
      <xdr:rowOff>10795</xdr:rowOff>
    </xdr:to>
    <xdr:sp macro="" textlink="">
      <xdr:nvSpPr>
        <xdr:cNvPr id="313" name="楕円 312"/>
        <xdr:cNvSpPr/>
      </xdr:nvSpPr>
      <xdr:spPr>
        <a:xfrm>
          <a:off x="19685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131445</xdr:rowOff>
    </xdr:from>
    <xdr:to>
      <xdr:col>15</xdr:col>
      <xdr:colOff>50800</xdr:colOff>
      <xdr:row>82</xdr:row>
      <xdr:rowOff>163830</xdr:rowOff>
    </xdr:to>
    <xdr:cxnSp macro="">
      <xdr:nvCxnSpPr>
        <xdr:cNvPr id="314" name="直線コネクタ 313"/>
        <xdr:cNvCxnSpPr/>
      </xdr:nvCxnSpPr>
      <xdr:spPr>
        <a:xfrm>
          <a:off x="2019300" y="141903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48261</xdr:rowOff>
    </xdr:from>
    <xdr:to>
      <xdr:col>6</xdr:col>
      <xdr:colOff>38100</xdr:colOff>
      <xdr:row>82</xdr:row>
      <xdr:rowOff>149861</xdr:rowOff>
    </xdr:to>
    <xdr:sp macro="" textlink="">
      <xdr:nvSpPr>
        <xdr:cNvPr id="315" name="楕円 314"/>
        <xdr:cNvSpPr/>
      </xdr:nvSpPr>
      <xdr:spPr>
        <a:xfrm>
          <a:off x="1079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99061</xdr:rowOff>
    </xdr:from>
    <xdr:to>
      <xdr:col>10</xdr:col>
      <xdr:colOff>114300</xdr:colOff>
      <xdr:row>82</xdr:row>
      <xdr:rowOff>131445</xdr:rowOff>
    </xdr:to>
    <xdr:cxnSp macro="">
      <xdr:nvCxnSpPr>
        <xdr:cNvPr id="316" name="直線コネクタ 315"/>
        <xdr:cNvCxnSpPr/>
      </xdr:nvCxnSpPr>
      <xdr:spPr>
        <a:xfrm>
          <a:off x="1130300" y="1415796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130191</xdr:rowOff>
    </xdr:from>
    <xdr:ext cx="405111" cy="259045"/>
    <xdr:sp macro="" textlink="">
      <xdr:nvSpPr>
        <xdr:cNvPr id="317" name="n_1aveValue【公営住宅】&#10;有形固定資産減価償却率"/>
        <xdr:cNvSpPr txBox="1"/>
      </xdr:nvSpPr>
      <xdr:spPr>
        <a:xfrm>
          <a:off x="3582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97807</xdr:rowOff>
    </xdr:from>
    <xdr:ext cx="405111" cy="259045"/>
    <xdr:sp macro="" textlink="">
      <xdr:nvSpPr>
        <xdr:cNvPr id="318" name="n_2aveValue【公営住宅】&#10;有形固定資産減価償却率"/>
        <xdr:cNvSpPr txBox="1"/>
      </xdr:nvSpPr>
      <xdr:spPr>
        <a:xfrm>
          <a:off x="2705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126382</xdr:rowOff>
    </xdr:from>
    <xdr:ext cx="405111" cy="259045"/>
    <xdr:sp macro="" textlink="">
      <xdr:nvSpPr>
        <xdr:cNvPr id="319" name="n_3aveValue【公営住宅】&#10;有形固定資産減価償却率"/>
        <xdr:cNvSpPr txBox="1"/>
      </xdr:nvSpPr>
      <xdr:spPr>
        <a:xfrm>
          <a:off x="1816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103522</xdr:rowOff>
    </xdr:from>
    <xdr:ext cx="405111" cy="259045"/>
    <xdr:sp macro="" textlink="">
      <xdr:nvSpPr>
        <xdr:cNvPr id="320" name="n_4aveValue【公営住宅】&#10;有形固定資産減価償却率"/>
        <xdr:cNvSpPr txBox="1"/>
      </xdr:nvSpPr>
      <xdr:spPr>
        <a:xfrm>
          <a:off x="927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64788</xdr:rowOff>
    </xdr:from>
    <xdr:ext cx="405111" cy="259045"/>
    <xdr:sp macro="" textlink="">
      <xdr:nvSpPr>
        <xdr:cNvPr id="321" name="n_1mainValue【公営住宅】&#10;有形固定資産減価償却率"/>
        <xdr:cNvSpPr txBox="1"/>
      </xdr:nvSpPr>
      <xdr:spPr>
        <a:xfrm>
          <a:off x="35820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34307</xdr:rowOff>
    </xdr:from>
    <xdr:ext cx="405111" cy="259045"/>
    <xdr:sp macro="" textlink="">
      <xdr:nvSpPr>
        <xdr:cNvPr id="322" name="n_2mainValue【公営住宅】&#10;有形固定資産減価償却率"/>
        <xdr:cNvSpPr txBox="1"/>
      </xdr:nvSpPr>
      <xdr:spPr>
        <a:xfrm>
          <a:off x="27057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1922</xdr:rowOff>
    </xdr:from>
    <xdr:ext cx="405111" cy="259045"/>
    <xdr:sp macro="" textlink="">
      <xdr:nvSpPr>
        <xdr:cNvPr id="323" name="n_3mainValue【公営住宅】&#10;有形固定資産減価償却率"/>
        <xdr:cNvSpPr txBox="1"/>
      </xdr:nvSpPr>
      <xdr:spPr>
        <a:xfrm>
          <a:off x="1816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140988</xdr:rowOff>
    </xdr:from>
    <xdr:ext cx="405111" cy="259045"/>
    <xdr:sp macro="" textlink="">
      <xdr:nvSpPr>
        <xdr:cNvPr id="324" name="n_4mainValue【公営住宅】&#10;有形固定資産減価償却率"/>
        <xdr:cNvSpPr txBox="1"/>
      </xdr:nvSpPr>
      <xdr:spPr>
        <a:xfrm>
          <a:off x="927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381</xdr:rowOff>
    </xdr:from>
    <xdr:to>
      <xdr:col>54</xdr:col>
      <xdr:colOff>189865</xdr:colOff>
      <xdr:row>86</xdr:row>
      <xdr:rowOff>113537</xdr:rowOff>
    </xdr:to>
    <xdr:cxnSp macro="">
      <xdr:nvCxnSpPr>
        <xdr:cNvPr id="348" name="直線コネクタ 347"/>
        <xdr:cNvCxnSpPr/>
      </xdr:nvCxnSpPr>
      <xdr:spPr>
        <a:xfrm flipV="1">
          <a:off x="10476865" y="13544931"/>
          <a:ext cx="0" cy="131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9" name="【公営住宅】&#10;一人当たり面積最小値テキスト"/>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50" name="直線コネクタ 349"/>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118508</xdr:rowOff>
    </xdr:from>
    <xdr:ext cx="469744" cy="259045"/>
    <xdr:sp macro="" textlink="">
      <xdr:nvSpPr>
        <xdr:cNvPr id="351" name="【公営住宅】&#10;一人当たり面積最大値テキスト"/>
        <xdr:cNvSpPr txBox="1"/>
      </xdr:nvSpPr>
      <xdr:spPr>
        <a:xfrm>
          <a:off x="10515600" y="133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xdr:rowOff>
    </xdr:from>
    <xdr:to>
      <xdr:col>55</xdr:col>
      <xdr:colOff>88900</xdr:colOff>
      <xdr:row>79</xdr:row>
      <xdr:rowOff>381</xdr:rowOff>
    </xdr:to>
    <xdr:cxnSp macro="">
      <xdr:nvCxnSpPr>
        <xdr:cNvPr id="352" name="直線コネクタ 351"/>
        <xdr:cNvCxnSpPr/>
      </xdr:nvCxnSpPr>
      <xdr:spPr>
        <a:xfrm>
          <a:off x="10388600" y="1354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15639</xdr:rowOff>
    </xdr:from>
    <xdr:ext cx="469744" cy="259045"/>
    <xdr:sp macro="" textlink="">
      <xdr:nvSpPr>
        <xdr:cNvPr id="353" name="【公営住宅】&#10;一人当たり面積平均値テキスト"/>
        <xdr:cNvSpPr txBox="1"/>
      </xdr:nvSpPr>
      <xdr:spPr>
        <a:xfrm>
          <a:off x="10515600" y="14588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37212</xdr:rowOff>
    </xdr:from>
    <xdr:to>
      <xdr:col>55</xdr:col>
      <xdr:colOff>50800</xdr:colOff>
      <xdr:row>85</xdr:row>
      <xdr:rowOff>138812</xdr:rowOff>
    </xdr:to>
    <xdr:sp macro="" textlink="">
      <xdr:nvSpPr>
        <xdr:cNvPr id="354" name="フローチャート: 判断 353"/>
        <xdr:cNvSpPr/>
      </xdr:nvSpPr>
      <xdr:spPr>
        <a:xfrm>
          <a:off x="104267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41021</xdr:rowOff>
    </xdr:from>
    <xdr:to>
      <xdr:col>50</xdr:col>
      <xdr:colOff>165100</xdr:colOff>
      <xdr:row>85</xdr:row>
      <xdr:rowOff>142621</xdr:rowOff>
    </xdr:to>
    <xdr:sp macro="" textlink="">
      <xdr:nvSpPr>
        <xdr:cNvPr id="355" name="フローチャート: 判断 354"/>
        <xdr:cNvSpPr/>
      </xdr:nvSpPr>
      <xdr:spPr>
        <a:xfrm>
          <a:off x="9588500" y="1461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56" name="フローチャート: 判断 355"/>
        <xdr:cNvSpPr/>
      </xdr:nvSpPr>
      <xdr:spPr>
        <a:xfrm>
          <a:off x="8699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49022</xdr:rowOff>
    </xdr:from>
    <xdr:to>
      <xdr:col>41</xdr:col>
      <xdr:colOff>101600</xdr:colOff>
      <xdr:row>85</xdr:row>
      <xdr:rowOff>150622</xdr:rowOff>
    </xdr:to>
    <xdr:sp macro="" textlink="">
      <xdr:nvSpPr>
        <xdr:cNvPr id="357" name="フローチャート: 判断 356"/>
        <xdr:cNvSpPr/>
      </xdr:nvSpPr>
      <xdr:spPr>
        <a:xfrm>
          <a:off x="7810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42926</xdr:rowOff>
    </xdr:from>
    <xdr:to>
      <xdr:col>36</xdr:col>
      <xdr:colOff>165100</xdr:colOff>
      <xdr:row>85</xdr:row>
      <xdr:rowOff>144526</xdr:rowOff>
    </xdr:to>
    <xdr:sp macro="" textlink="">
      <xdr:nvSpPr>
        <xdr:cNvPr id="358" name="フローチャート: 判断 357"/>
        <xdr:cNvSpPr/>
      </xdr:nvSpPr>
      <xdr:spPr>
        <a:xfrm>
          <a:off x="6921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27687</xdr:rowOff>
    </xdr:from>
    <xdr:to>
      <xdr:col>55</xdr:col>
      <xdr:colOff>50800</xdr:colOff>
      <xdr:row>85</xdr:row>
      <xdr:rowOff>129287</xdr:rowOff>
    </xdr:to>
    <xdr:sp macro="" textlink="">
      <xdr:nvSpPr>
        <xdr:cNvPr id="364" name="楕円 363"/>
        <xdr:cNvSpPr/>
      </xdr:nvSpPr>
      <xdr:spPr>
        <a:xfrm>
          <a:off x="10426700" y="1460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50564</xdr:rowOff>
    </xdr:from>
    <xdr:ext cx="469744" cy="259045"/>
    <xdr:sp macro="" textlink="">
      <xdr:nvSpPr>
        <xdr:cNvPr id="365" name="【公営住宅】&#10;一人当たり面積該当値テキスト"/>
        <xdr:cNvSpPr txBox="1"/>
      </xdr:nvSpPr>
      <xdr:spPr>
        <a:xfrm>
          <a:off x="10515600" y="1445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29211</xdr:rowOff>
    </xdr:from>
    <xdr:to>
      <xdr:col>50</xdr:col>
      <xdr:colOff>165100</xdr:colOff>
      <xdr:row>85</xdr:row>
      <xdr:rowOff>130811</xdr:rowOff>
    </xdr:to>
    <xdr:sp macro="" textlink="">
      <xdr:nvSpPr>
        <xdr:cNvPr id="366" name="楕円 365"/>
        <xdr:cNvSpPr/>
      </xdr:nvSpPr>
      <xdr:spPr>
        <a:xfrm>
          <a:off x="9588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78487</xdr:rowOff>
    </xdr:from>
    <xdr:to>
      <xdr:col>55</xdr:col>
      <xdr:colOff>0</xdr:colOff>
      <xdr:row>85</xdr:row>
      <xdr:rowOff>80011</xdr:rowOff>
    </xdr:to>
    <xdr:cxnSp macro="">
      <xdr:nvCxnSpPr>
        <xdr:cNvPr id="367" name="直線コネクタ 366"/>
        <xdr:cNvCxnSpPr/>
      </xdr:nvCxnSpPr>
      <xdr:spPr>
        <a:xfrm flipV="1">
          <a:off x="9639300" y="14651737"/>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29590</xdr:rowOff>
    </xdr:from>
    <xdr:to>
      <xdr:col>46</xdr:col>
      <xdr:colOff>38100</xdr:colOff>
      <xdr:row>85</xdr:row>
      <xdr:rowOff>131190</xdr:rowOff>
    </xdr:to>
    <xdr:sp macro="" textlink="">
      <xdr:nvSpPr>
        <xdr:cNvPr id="368" name="楕円 367"/>
        <xdr:cNvSpPr/>
      </xdr:nvSpPr>
      <xdr:spPr>
        <a:xfrm>
          <a:off x="8699500" y="1460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80011</xdr:rowOff>
    </xdr:from>
    <xdr:to>
      <xdr:col>50</xdr:col>
      <xdr:colOff>114300</xdr:colOff>
      <xdr:row>85</xdr:row>
      <xdr:rowOff>80390</xdr:rowOff>
    </xdr:to>
    <xdr:cxnSp macro="">
      <xdr:nvCxnSpPr>
        <xdr:cNvPr id="369" name="直線コネクタ 368"/>
        <xdr:cNvCxnSpPr/>
      </xdr:nvCxnSpPr>
      <xdr:spPr>
        <a:xfrm flipV="1">
          <a:off x="8750300" y="14653261"/>
          <a:ext cx="889000" cy="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29972</xdr:rowOff>
    </xdr:from>
    <xdr:to>
      <xdr:col>41</xdr:col>
      <xdr:colOff>101600</xdr:colOff>
      <xdr:row>85</xdr:row>
      <xdr:rowOff>131572</xdr:rowOff>
    </xdr:to>
    <xdr:sp macro="" textlink="">
      <xdr:nvSpPr>
        <xdr:cNvPr id="370" name="楕円 369"/>
        <xdr:cNvSpPr/>
      </xdr:nvSpPr>
      <xdr:spPr>
        <a:xfrm>
          <a:off x="7810500" y="1460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80390</xdr:rowOff>
    </xdr:from>
    <xdr:to>
      <xdr:col>45</xdr:col>
      <xdr:colOff>177800</xdr:colOff>
      <xdr:row>85</xdr:row>
      <xdr:rowOff>80772</xdr:rowOff>
    </xdr:to>
    <xdr:cxnSp macro="">
      <xdr:nvCxnSpPr>
        <xdr:cNvPr id="371" name="直線コネクタ 370"/>
        <xdr:cNvCxnSpPr/>
      </xdr:nvCxnSpPr>
      <xdr:spPr>
        <a:xfrm flipV="1">
          <a:off x="7861300" y="14653640"/>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30353</xdr:rowOff>
    </xdr:from>
    <xdr:to>
      <xdr:col>36</xdr:col>
      <xdr:colOff>165100</xdr:colOff>
      <xdr:row>85</xdr:row>
      <xdr:rowOff>131953</xdr:rowOff>
    </xdr:to>
    <xdr:sp macro="" textlink="">
      <xdr:nvSpPr>
        <xdr:cNvPr id="372" name="楕円 371"/>
        <xdr:cNvSpPr/>
      </xdr:nvSpPr>
      <xdr:spPr>
        <a:xfrm>
          <a:off x="6921500" y="1460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80772</xdr:rowOff>
    </xdr:from>
    <xdr:to>
      <xdr:col>41</xdr:col>
      <xdr:colOff>50800</xdr:colOff>
      <xdr:row>85</xdr:row>
      <xdr:rowOff>81153</xdr:rowOff>
    </xdr:to>
    <xdr:cxnSp macro="">
      <xdr:nvCxnSpPr>
        <xdr:cNvPr id="373" name="直線コネクタ 372"/>
        <xdr:cNvCxnSpPr/>
      </xdr:nvCxnSpPr>
      <xdr:spPr>
        <a:xfrm flipV="1">
          <a:off x="6972300" y="1465402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133748</xdr:rowOff>
    </xdr:from>
    <xdr:ext cx="469744" cy="259045"/>
    <xdr:sp macro="" textlink="">
      <xdr:nvSpPr>
        <xdr:cNvPr id="374" name="n_1aveValue【公営住宅】&#10;一人当たり面積"/>
        <xdr:cNvSpPr txBox="1"/>
      </xdr:nvSpPr>
      <xdr:spPr>
        <a:xfrm>
          <a:off x="9391727" y="1470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134890</xdr:rowOff>
    </xdr:from>
    <xdr:ext cx="469744" cy="259045"/>
    <xdr:sp macro="" textlink="">
      <xdr:nvSpPr>
        <xdr:cNvPr id="375" name="n_2aveValue【公営住宅】&#10;一人当たり面積"/>
        <xdr:cNvSpPr txBox="1"/>
      </xdr:nvSpPr>
      <xdr:spPr>
        <a:xfrm>
          <a:off x="8515427" y="1470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141749</xdr:rowOff>
    </xdr:from>
    <xdr:ext cx="469744" cy="259045"/>
    <xdr:sp macro="" textlink="">
      <xdr:nvSpPr>
        <xdr:cNvPr id="376" name="n_3aveValue【公営住宅】&#10;一人当たり面積"/>
        <xdr:cNvSpPr txBox="1"/>
      </xdr:nvSpPr>
      <xdr:spPr>
        <a:xfrm>
          <a:off x="7626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135653</xdr:rowOff>
    </xdr:from>
    <xdr:ext cx="469744" cy="259045"/>
    <xdr:sp macro="" textlink="">
      <xdr:nvSpPr>
        <xdr:cNvPr id="377" name="n_4aveValue【公営住宅】&#10;一人当たり面積"/>
        <xdr:cNvSpPr txBox="1"/>
      </xdr:nvSpPr>
      <xdr:spPr>
        <a:xfrm>
          <a:off x="6737427" y="1470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147338</xdr:rowOff>
    </xdr:from>
    <xdr:ext cx="469744" cy="259045"/>
    <xdr:sp macro="" textlink="">
      <xdr:nvSpPr>
        <xdr:cNvPr id="378" name="n_1mainValue【公営住宅】&#10;一人当たり面積"/>
        <xdr:cNvSpPr txBox="1"/>
      </xdr:nvSpPr>
      <xdr:spPr>
        <a:xfrm>
          <a:off x="9391727" y="1437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147717</xdr:rowOff>
    </xdr:from>
    <xdr:ext cx="469744" cy="259045"/>
    <xdr:sp macro="" textlink="">
      <xdr:nvSpPr>
        <xdr:cNvPr id="379" name="n_2mainValue【公営住宅】&#10;一人当たり面積"/>
        <xdr:cNvSpPr txBox="1"/>
      </xdr:nvSpPr>
      <xdr:spPr>
        <a:xfrm>
          <a:off x="8515427" y="1437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148099</xdr:rowOff>
    </xdr:from>
    <xdr:ext cx="469744" cy="259045"/>
    <xdr:sp macro="" textlink="">
      <xdr:nvSpPr>
        <xdr:cNvPr id="380" name="n_3mainValue【公営住宅】&#10;一人当たり面積"/>
        <xdr:cNvSpPr txBox="1"/>
      </xdr:nvSpPr>
      <xdr:spPr>
        <a:xfrm>
          <a:off x="7626427" y="1437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148480</xdr:rowOff>
    </xdr:from>
    <xdr:ext cx="469744" cy="259045"/>
    <xdr:sp macro="" textlink="">
      <xdr:nvSpPr>
        <xdr:cNvPr id="381" name="n_4mainValue【公営住宅】&#10;一人当たり面積"/>
        <xdr:cNvSpPr txBox="1"/>
      </xdr:nvSpPr>
      <xdr:spPr>
        <a:xfrm>
          <a:off x="6737427" y="1437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8" name="テキスト ボックス 4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9" name="直線コネクタ 40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0" name="テキスト ボックス 40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1" name="直線コネクタ 41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2" name="テキスト ボックス 41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3" name="直線コネクタ 41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4" name="テキスト ボックス 41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5" name="直線コネクタ 41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6" name="テキスト ボックス 41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7" name="直線コネクタ 41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8" name="テキスト ボックス 41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9" name="直線コネクタ 41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20" name="テキスト ボックス 41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1" name="直線コネクタ 4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423" name="直線コネクタ 422"/>
        <xdr:cNvCxnSpPr/>
      </xdr:nvCxnSpPr>
      <xdr:spPr>
        <a:xfrm flipV="1">
          <a:off x="16318864" y="586141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24" name="【認定こども園・幼稚園・保育所】&#10;有形固定資産減価償却率最小値テキスト"/>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25" name="直線コネクタ 424"/>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426" name="【認定こども園・幼稚園・保育所】&#10;有形固定資産減価償却率最大値テキスト"/>
        <xdr:cNvSpPr txBox="1"/>
      </xdr:nvSpPr>
      <xdr:spPr>
        <a:xfrm>
          <a:off x="16357600"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427" name="直線コネクタ 426"/>
        <xdr:cNvCxnSpPr/>
      </xdr:nvCxnSpPr>
      <xdr:spPr>
        <a:xfrm>
          <a:off x="16230600" y="586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20155</xdr:rowOff>
    </xdr:from>
    <xdr:ext cx="405111" cy="259045"/>
    <xdr:sp macro="" textlink="">
      <xdr:nvSpPr>
        <xdr:cNvPr id="428" name="【認定こども園・幼稚園・保育所】&#10;有形固定資産減価償却率平均値テキスト"/>
        <xdr:cNvSpPr txBox="1"/>
      </xdr:nvSpPr>
      <xdr:spPr>
        <a:xfrm>
          <a:off x="16357600" y="6535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429" name="フローチャート: 判断 428"/>
        <xdr:cNvSpPr/>
      </xdr:nvSpPr>
      <xdr:spPr>
        <a:xfrm>
          <a:off x="16268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30" name="フローチャート: 判断 429"/>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31" name="フローチャート: 判断 430"/>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432" name="フローチャート: 判断 431"/>
        <xdr:cNvSpPr/>
      </xdr:nvSpPr>
      <xdr:spPr>
        <a:xfrm>
          <a:off x="13652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433" name="フローチャート: 判断 432"/>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439" name="楕円 438"/>
        <xdr:cNvSpPr/>
      </xdr:nvSpPr>
      <xdr:spPr>
        <a:xfrm>
          <a:off x="16268700" y="65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53176</xdr:rowOff>
    </xdr:from>
    <xdr:ext cx="405111" cy="259045"/>
    <xdr:sp macro="" textlink="">
      <xdr:nvSpPr>
        <xdr:cNvPr id="440" name="【認定こども園・幼稚園・保育所】&#10;有形固定資産減価償却率該当値テキスト"/>
        <xdr:cNvSpPr txBox="1"/>
      </xdr:nvSpPr>
      <xdr:spPr>
        <a:xfrm>
          <a:off x="16357600" y="639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170724</xdr:rowOff>
    </xdr:from>
    <xdr:to>
      <xdr:col>81</xdr:col>
      <xdr:colOff>101600</xdr:colOff>
      <xdr:row>38</xdr:row>
      <xdr:rowOff>100874</xdr:rowOff>
    </xdr:to>
    <xdr:sp macro="" textlink="">
      <xdr:nvSpPr>
        <xdr:cNvPr id="441" name="楕円 440"/>
        <xdr:cNvSpPr/>
      </xdr:nvSpPr>
      <xdr:spPr>
        <a:xfrm>
          <a:off x="15430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50074</xdr:rowOff>
    </xdr:from>
    <xdr:to>
      <xdr:col>85</xdr:col>
      <xdr:colOff>127000</xdr:colOff>
      <xdr:row>38</xdr:row>
      <xdr:rowOff>81099</xdr:rowOff>
    </xdr:to>
    <xdr:cxnSp macro="">
      <xdr:nvCxnSpPr>
        <xdr:cNvPr id="442" name="直線コネクタ 441"/>
        <xdr:cNvCxnSpPr/>
      </xdr:nvCxnSpPr>
      <xdr:spPr>
        <a:xfrm>
          <a:off x="15481300" y="656517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133169</xdr:rowOff>
    </xdr:from>
    <xdr:to>
      <xdr:col>76</xdr:col>
      <xdr:colOff>165100</xdr:colOff>
      <xdr:row>38</xdr:row>
      <xdr:rowOff>63319</xdr:rowOff>
    </xdr:to>
    <xdr:sp macro="" textlink="">
      <xdr:nvSpPr>
        <xdr:cNvPr id="443" name="楕円 442"/>
        <xdr:cNvSpPr/>
      </xdr:nvSpPr>
      <xdr:spPr>
        <a:xfrm>
          <a:off x="145415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12519</xdr:rowOff>
    </xdr:from>
    <xdr:to>
      <xdr:col>81</xdr:col>
      <xdr:colOff>50800</xdr:colOff>
      <xdr:row>38</xdr:row>
      <xdr:rowOff>50074</xdr:rowOff>
    </xdr:to>
    <xdr:cxnSp macro="">
      <xdr:nvCxnSpPr>
        <xdr:cNvPr id="444" name="直線コネクタ 443"/>
        <xdr:cNvCxnSpPr/>
      </xdr:nvCxnSpPr>
      <xdr:spPr>
        <a:xfrm>
          <a:off x="14592300" y="652761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97246</xdr:rowOff>
    </xdr:from>
    <xdr:to>
      <xdr:col>72</xdr:col>
      <xdr:colOff>38100</xdr:colOff>
      <xdr:row>38</xdr:row>
      <xdr:rowOff>27395</xdr:rowOff>
    </xdr:to>
    <xdr:sp macro="" textlink="">
      <xdr:nvSpPr>
        <xdr:cNvPr id="445" name="楕円 444"/>
        <xdr:cNvSpPr/>
      </xdr:nvSpPr>
      <xdr:spPr>
        <a:xfrm>
          <a:off x="13652500" y="6440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148046</xdr:rowOff>
    </xdr:from>
    <xdr:to>
      <xdr:col>76</xdr:col>
      <xdr:colOff>114300</xdr:colOff>
      <xdr:row>38</xdr:row>
      <xdr:rowOff>12519</xdr:rowOff>
    </xdr:to>
    <xdr:cxnSp macro="">
      <xdr:nvCxnSpPr>
        <xdr:cNvPr id="446" name="直線コネクタ 445"/>
        <xdr:cNvCxnSpPr/>
      </xdr:nvCxnSpPr>
      <xdr:spPr>
        <a:xfrm>
          <a:off x="13703300" y="649169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58057</xdr:rowOff>
    </xdr:from>
    <xdr:to>
      <xdr:col>67</xdr:col>
      <xdr:colOff>101600</xdr:colOff>
      <xdr:row>37</xdr:row>
      <xdr:rowOff>159657</xdr:rowOff>
    </xdr:to>
    <xdr:sp macro="" textlink="">
      <xdr:nvSpPr>
        <xdr:cNvPr id="447" name="楕円 446"/>
        <xdr:cNvSpPr/>
      </xdr:nvSpPr>
      <xdr:spPr>
        <a:xfrm>
          <a:off x="12763500" y="64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108857</xdr:rowOff>
    </xdr:from>
    <xdr:to>
      <xdr:col>71</xdr:col>
      <xdr:colOff>177800</xdr:colOff>
      <xdr:row>37</xdr:row>
      <xdr:rowOff>148046</xdr:rowOff>
    </xdr:to>
    <xdr:cxnSp macro="">
      <xdr:nvCxnSpPr>
        <xdr:cNvPr id="448" name="直線コネクタ 447"/>
        <xdr:cNvCxnSpPr/>
      </xdr:nvCxnSpPr>
      <xdr:spPr>
        <a:xfrm>
          <a:off x="12814300" y="645250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449" name="n_1aveValue【認定こども園・幼稚園・保育所】&#10;有形固定資産減価償却率"/>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136089</xdr:rowOff>
    </xdr:from>
    <xdr:ext cx="405111" cy="259045"/>
    <xdr:sp macro="" textlink="">
      <xdr:nvSpPr>
        <xdr:cNvPr id="450" name="n_2aveValue【認定こども園・幼稚園・保育所】&#10;有形固定資産減価償却率"/>
        <xdr:cNvSpPr txBox="1"/>
      </xdr:nvSpPr>
      <xdr:spPr>
        <a:xfrm>
          <a:off x="14389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114861</xdr:rowOff>
    </xdr:from>
    <xdr:ext cx="405111" cy="259045"/>
    <xdr:sp macro="" textlink="">
      <xdr:nvSpPr>
        <xdr:cNvPr id="451" name="n_3aveValue【認定こども園・幼稚園・保育所】&#10;有形固定資産減価償却率"/>
        <xdr:cNvSpPr txBox="1"/>
      </xdr:nvSpPr>
      <xdr:spPr>
        <a:xfrm>
          <a:off x="135007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103431</xdr:rowOff>
    </xdr:from>
    <xdr:ext cx="405111" cy="259045"/>
    <xdr:sp macro="" textlink="">
      <xdr:nvSpPr>
        <xdr:cNvPr id="452" name="n_4aveValue【認定こども園・幼稚園・保育所】&#10;有形固定資産減価償却率"/>
        <xdr:cNvSpPr txBox="1"/>
      </xdr:nvSpPr>
      <xdr:spPr>
        <a:xfrm>
          <a:off x="12611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117401</xdr:rowOff>
    </xdr:from>
    <xdr:ext cx="405111" cy="259045"/>
    <xdr:sp macro="" textlink="">
      <xdr:nvSpPr>
        <xdr:cNvPr id="453" name="n_1mainValue【認定こども園・幼稚園・保育所】&#10;有形固定資産減価償却率"/>
        <xdr:cNvSpPr txBox="1"/>
      </xdr:nvSpPr>
      <xdr:spPr>
        <a:xfrm>
          <a:off x="152660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79846</xdr:rowOff>
    </xdr:from>
    <xdr:ext cx="405111" cy="259045"/>
    <xdr:sp macro="" textlink="">
      <xdr:nvSpPr>
        <xdr:cNvPr id="454" name="n_2mainValue【認定こども園・幼稚園・保育所】&#10;有形固定資産減価償却率"/>
        <xdr:cNvSpPr txBox="1"/>
      </xdr:nvSpPr>
      <xdr:spPr>
        <a:xfrm>
          <a:off x="143897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43923</xdr:rowOff>
    </xdr:from>
    <xdr:ext cx="405111" cy="259045"/>
    <xdr:sp macro="" textlink="">
      <xdr:nvSpPr>
        <xdr:cNvPr id="455" name="n_3mainValue【認定こども園・幼稚園・保育所】&#10;有形固定資産減価償却率"/>
        <xdr:cNvSpPr txBox="1"/>
      </xdr:nvSpPr>
      <xdr:spPr>
        <a:xfrm>
          <a:off x="13500744" y="621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4734</xdr:rowOff>
    </xdr:from>
    <xdr:ext cx="405111" cy="259045"/>
    <xdr:sp macro="" textlink="">
      <xdr:nvSpPr>
        <xdr:cNvPr id="456" name="n_4mainValue【認定こども園・幼稚園・保育所】&#10;有形固定資産減価償却率"/>
        <xdr:cNvSpPr txBox="1"/>
      </xdr:nvSpPr>
      <xdr:spPr>
        <a:xfrm>
          <a:off x="126117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7" name="直線コネクタ 4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8" name="テキスト ボックス 46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9" name="直線コネクタ 4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70" name="テキスト ボックス 46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1" name="直線コネクタ 4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2" name="テキスト ボックス 47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3" name="直線コネクタ 4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4" name="テキスト ボックス 47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478" name="直線コネクタ 477"/>
        <xdr:cNvCxnSpPr/>
      </xdr:nvCxnSpPr>
      <xdr:spPr>
        <a:xfrm flipV="1">
          <a:off x="22160864" y="576834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9"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80" name="直線コネクタ 479"/>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81"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82" name="直線コネクタ 481"/>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150131</xdr:rowOff>
    </xdr:from>
    <xdr:ext cx="469744" cy="259045"/>
    <xdr:sp macro="" textlink="">
      <xdr:nvSpPr>
        <xdr:cNvPr id="483" name="【認定こども園・幼稚園・保育所】&#10;一人当たり面積平均値テキスト"/>
        <xdr:cNvSpPr txBox="1"/>
      </xdr:nvSpPr>
      <xdr:spPr>
        <a:xfrm>
          <a:off x="22199600" y="666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484" name="フローチャート: 判断 483"/>
        <xdr:cNvSpPr/>
      </xdr:nvSpPr>
      <xdr:spPr>
        <a:xfrm>
          <a:off x="221107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485" name="フローチャート: 判断 484"/>
        <xdr:cNvSpPr/>
      </xdr:nvSpPr>
      <xdr:spPr>
        <a:xfrm>
          <a:off x="21272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86" name="フローチャート: 判断 485"/>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487" name="フローチャート: 判断 486"/>
        <xdr:cNvSpPr/>
      </xdr:nvSpPr>
      <xdr:spPr>
        <a:xfrm>
          <a:off x="19494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488" name="フローチャート: 判断 487"/>
        <xdr:cNvSpPr/>
      </xdr:nvSpPr>
      <xdr:spPr>
        <a:xfrm>
          <a:off x="18605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48260</xdr:rowOff>
    </xdr:from>
    <xdr:to>
      <xdr:col>116</xdr:col>
      <xdr:colOff>114300</xdr:colOff>
      <xdr:row>38</xdr:row>
      <xdr:rowOff>149860</xdr:rowOff>
    </xdr:to>
    <xdr:sp macro="" textlink="">
      <xdr:nvSpPr>
        <xdr:cNvPr id="494" name="楕円 493"/>
        <xdr:cNvSpPr/>
      </xdr:nvSpPr>
      <xdr:spPr>
        <a:xfrm>
          <a:off x="22110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71137</xdr:rowOff>
    </xdr:from>
    <xdr:ext cx="469744" cy="259045"/>
    <xdr:sp macro="" textlink="">
      <xdr:nvSpPr>
        <xdr:cNvPr id="495" name="【認定こども園・幼稚園・保育所】&#10;一人当たり面積該当値テキスト"/>
        <xdr:cNvSpPr txBox="1"/>
      </xdr:nvSpPr>
      <xdr:spPr>
        <a:xfrm>
          <a:off x="22199600"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135128</xdr:rowOff>
    </xdr:from>
    <xdr:to>
      <xdr:col>112</xdr:col>
      <xdr:colOff>38100</xdr:colOff>
      <xdr:row>37</xdr:row>
      <xdr:rowOff>65278</xdr:rowOff>
    </xdr:to>
    <xdr:sp macro="" textlink="">
      <xdr:nvSpPr>
        <xdr:cNvPr id="496" name="楕円 495"/>
        <xdr:cNvSpPr/>
      </xdr:nvSpPr>
      <xdr:spPr>
        <a:xfrm>
          <a:off x="21272500" y="630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14478</xdr:rowOff>
    </xdr:from>
    <xdr:to>
      <xdr:col>116</xdr:col>
      <xdr:colOff>63500</xdr:colOff>
      <xdr:row>38</xdr:row>
      <xdr:rowOff>99060</xdr:rowOff>
    </xdr:to>
    <xdr:cxnSp macro="">
      <xdr:nvCxnSpPr>
        <xdr:cNvPr id="497" name="直線コネクタ 496"/>
        <xdr:cNvCxnSpPr/>
      </xdr:nvCxnSpPr>
      <xdr:spPr>
        <a:xfrm>
          <a:off x="21323300" y="6358128"/>
          <a:ext cx="8382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139700</xdr:rowOff>
    </xdr:from>
    <xdr:to>
      <xdr:col>107</xdr:col>
      <xdr:colOff>101600</xdr:colOff>
      <xdr:row>37</xdr:row>
      <xdr:rowOff>69850</xdr:rowOff>
    </xdr:to>
    <xdr:sp macro="" textlink="">
      <xdr:nvSpPr>
        <xdr:cNvPr id="498" name="楕円 497"/>
        <xdr:cNvSpPr/>
      </xdr:nvSpPr>
      <xdr:spPr>
        <a:xfrm>
          <a:off x="20383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14478</xdr:rowOff>
    </xdr:from>
    <xdr:to>
      <xdr:col>111</xdr:col>
      <xdr:colOff>177800</xdr:colOff>
      <xdr:row>37</xdr:row>
      <xdr:rowOff>19050</xdr:rowOff>
    </xdr:to>
    <xdr:cxnSp macro="">
      <xdr:nvCxnSpPr>
        <xdr:cNvPr id="499" name="直線コネクタ 498"/>
        <xdr:cNvCxnSpPr/>
      </xdr:nvCxnSpPr>
      <xdr:spPr>
        <a:xfrm flipV="1">
          <a:off x="20434300" y="63581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139700</xdr:rowOff>
    </xdr:from>
    <xdr:to>
      <xdr:col>102</xdr:col>
      <xdr:colOff>165100</xdr:colOff>
      <xdr:row>37</xdr:row>
      <xdr:rowOff>69850</xdr:rowOff>
    </xdr:to>
    <xdr:sp macro="" textlink="">
      <xdr:nvSpPr>
        <xdr:cNvPr id="500" name="楕円 499"/>
        <xdr:cNvSpPr/>
      </xdr:nvSpPr>
      <xdr:spPr>
        <a:xfrm>
          <a:off x="19494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19050</xdr:rowOff>
    </xdr:from>
    <xdr:to>
      <xdr:col>107</xdr:col>
      <xdr:colOff>50800</xdr:colOff>
      <xdr:row>37</xdr:row>
      <xdr:rowOff>19050</xdr:rowOff>
    </xdr:to>
    <xdr:cxnSp macro="">
      <xdr:nvCxnSpPr>
        <xdr:cNvPr id="501" name="直線コネクタ 500"/>
        <xdr:cNvCxnSpPr/>
      </xdr:nvCxnSpPr>
      <xdr:spPr>
        <a:xfrm>
          <a:off x="19545300" y="636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139700</xdr:rowOff>
    </xdr:from>
    <xdr:to>
      <xdr:col>98</xdr:col>
      <xdr:colOff>38100</xdr:colOff>
      <xdr:row>37</xdr:row>
      <xdr:rowOff>69850</xdr:rowOff>
    </xdr:to>
    <xdr:sp macro="" textlink="">
      <xdr:nvSpPr>
        <xdr:cNvPr id="502" name="楕円 501"/>
        <xdr:cNvSpPr/>
      </xdr:nvSpPr>
      <xdr:spPr>
        <a:xfrm>
          <a:off x="18605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19050</xdr:rowOff>
    </xdr:from>
    <xdr:to>
      <xdr:col>102</xdr:col>
      <xdr:colOff>114300</xdr:colOff>
      <xdr:row>37</xdr:row>
      <xdr:rowOff>19050</xdr:rowOff>
    </xdr:to>
    <xdr:cxnSp macro="">
      <xdr:nvCxnSpPr>
        <xdr:cNvPr id="503" name="直線コネクタ 502"/>
        <xdr:cNvCxnSpPr/>
      </xdr:nvCxnSpPr>
      <xdr:spPr>
        <a:xfrm>
          <a:off x="18656300" y="636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111269</xdr:rowOff>
    </xdr:from>
    <xdr:ext cx="469744" cy="259045"/>
    <xdr:sp macro="" textlink="">
      <xdr:nvSpPr>
        <xdr:cNvPr id="504" name="n_1aveValue【認定こども園・幼稚園・保育所】&#10;一人当たり面積"/>
        <xdr:cNvSpPr txBox="1"/>
      </xdr:nvSpPr>
      <xdr:spPr>
        <a:xfrm>
          <a:off x="210757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505" name="n_2aveValue【認定こども園・幼稚園・保育所】&#10;一人当たり面積"/>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124985</xdr:rowOff>
    </xdr:from>
    <xdr:ext cx="469744" cy="259045"/>
    <xdr:sp macro="" textlink="">
      <xdr:nvSpPr>
        <xdr:cNvPr id="506" name="n_3aveValue【認定こども園・幼稚園・保育所】&#10;一人当たり面積"/>
        <xdr:cNvSpPr txBox="1"/>
      </xdr:nvSpPr>
      <xdr:spPr>
        <a:xfrm>
          <a:off x="19310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115841</xdr:rowOff>
    </xdr:from>
    <xdr:ext cx="469744" cy="259045"/>
    <xdr:sp macro="" textlink="">
      <xdr:nvSpPr>
        <xdr:cNvPr id="507" name="n_4aveValue【認定こども園・幼稚園・保育所】&#10;一人当たり面積"/>
        <xdr:cNvSpPr txBox="1"/>
      </xdr:nvSpPr>
      <xdr:spPr>
        <a:xfrm>
          <a:off x="18421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81805</xdr:rowOff>
    </xdr:from>
    <xdr:ext cx="469744" cy="259045"/>
    <xdr:sp macro="" textlink="">
      <xdr:nvSpPr>
        <xdr:cNvPr id="508" name="n_1mainValue【認定こども園・幼稚園・保育所】&#10;一人当たり面積"/>
        <xdr:cNvSpPr txBox="1"/>
      </xdr:nvSpPr>
      <xdr:spPr>
        <a:xfrm>
          <a:off x="21075727" y="608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86377</xdr:rowOff>
    </xdr:from>
    <xdr:ext cx="469744" cy="259045"/>
    <xdr:sp macro="" textlink="">
      <xdr:nvSpPr>
        <xdr:cNvPr id="509" name="n_2mainValue【認定こども園・幼稚園・保育所】&#10;一人当たり面積"/>
        <xdr:cNvSpPr txBox="1"/>
      </xdr:nvSpPr>
      <xdr:spPr>
        <a:xfrm>
          <a:off x="20199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86377</xdr:rowOff>
    </xdr:from>
    <xdr:ext cx="469744" cy="259045"/>
    <xdr:sp macro="" textlink="">
      <xdr:nvSpPr>
        <xdr:cNvPr id="510" name="n_3mainValue【認定こども園・幼稚園・保育所】&#10;一人当たり面積"/>
        <xdr:cNvSpPr txBox="1"/>
      </xdr:nvSpPr>
      <xdr:spPr>
        <a:xfrm>
          <a:off x="19310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86377</xdr:rowOff>
    </xdr:from>
    <xdr:ext cx="469744" cy="259045"/>
    <xdr:sp macro="" textlink="">
      <xdr:nvSpPr>
        <xdr:cNvPr id="511" name="n_4mainValue【認定こども園・幼稚園・保育所】&#10;一人当たり面積"/>
        <xdr:cNvSpPr txBox="1"/>
      </xdr:nvSpPr>
      <xdr:spPr>
        <a:xfrm>
          <a:off x="18421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536" name="直線コネクタ 535"/>
        <xdr:cNvCxnSpPr/>
      </xdr:nvCxnSpPr>
      <xdr:spPr>
        <a:xfrm flipV="1">
          <a:off x="16318864" y="978217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537" name="【学校施設】&#10;有形固定資産減価償却率最小値テキスト"/>
        <xdr:cNvSpPr txBox="1"/>
      </xdr:nvSpPr>
      <xdr:spPr>
        <a:xfrm>
          <a:off x="16357600"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538" name="直線コネクタ 537"/>
        <xdr:cNvCxnSpPr/>
      </xdr:nvCxnSpPr>
      <xdr:spPr>
        <a:xfrm>
          <a:off x="16230600" y="108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539" name="【学校施設】&#10;有形固定資産減価償却率最大値テキスト"/>
        <xdr:cNvSpPr txBox="1"/>
      </xdr:nvSpPr>
      <xdr:spPr>
        <a:xfrm>
          <a:off x="16357600" y="955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540" name="直線コネクタ 539"/>
        <xdr:cNvCxnSpPr/>
      </xdr:nvCxnSpPr>
      <xdr:spPr>
        <a:xfrm>
          <a:off x="16230600" y="978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28592</xdr:rowOff>
    </xdr:from>
    <xdr:ext cx="405111" cy="259045"/>
    <xdr:sp macro="" textlink="">
      <xdr:nvSpPr>
        <xdr:cNvPr id="541" name="【学校施設】&#10;有形固定資産減価償却率平均値テキスト"/>
        <xdr:cNvSpPr txBox="1"/>
      </xdr:nvSpPr>
      <xdr:spPr>
        <a:xfrm>
          <a:off x="16357600" y="1031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542" name="フローチャート: 判断 541"/>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543" name="フローチャート: 判断 542"/>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44" name="フローチャート: 判断 543"/>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5" name="フローチャート: 判断 544"/>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546" name="フローチャート: 判断 545"/>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130175</xdr:rowOff>
    </xdr:from>
    <xdr:to>
      <xdr:col>85</xdr:col>
      <xdr:colOff>177800</xdr:colOff>
      <xdr:row>57</xdr:row>
      <xdr:rowOff>60325</xdr:rowOff>
    </xdr:to>
    <xdr:sp macro="" textlink="">
      <xdr:nvSpPr>
        <xdr:cNvPr id="552" name="楕円 551"/>
        <xdr:cNvSpPr/>
      </xdr:nvSpPr>
      <xdr:spPr>
        <a:xfrm>
          <a:off x="16268700" y="97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83202</xdr:rowOff>
    </xdr:from>
    <xdr:ext cx="405111" cy="259045"/>
    <xdr:sp macro="" textlink="">
      <xdr:nvSpPr>
        <xdr:cNvPr id="553" name="【学校施設】&#10;有形固定資産減価償却率該当値テキスト"/>
        <xdr:cNvSpPr txBox="1"/>
      </xdr:nvSpPr>
      <xdr:spPr>
        <a:xfrm>
          <a:off x="16357600" y="9684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168275</xdr:rowOff>
    </xdr:from>
    <xdr:to>
      <xdr:col>81</xdr:col>
      <xdr:colOff>101600</xdr:colOff>
      <xdr:row>57</xdr:row>
      <xdr:rowOff>98425</xdr:rowOff>
    </xdr:to>
    <xdr:sp macro="" textlink="">
      <xdr:nvSpPr>
        <xdr:cNvPr id="554" name="楕円 553"/>
        <xdr:cNvSpPr/>
      </xdr:nvSpPr>
      <xdr:spPr>
        <a:xfrm>
          <a:off x="15430500" y="976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9525</xdr:rowOff>
    </xdr:from>
    <xdr:to>
      <xdr:col>85</xdr:col>
      <xdr:colOff>127000</xdr:colOff>
      <xdr:row>57</xdr:row>
      <xdr:rowOff>47625</xdr:rowOff>
    </xdr:to>
    <xdr:cxnSp macro="">
      <xdr:nvCxnSpPr>
        <xdr:cNvPr id="555" name="直線コネクタ 554"/>
        <xdr:cNvCxnSpPr/>
      </xdr:nvCxnSpPr>
      <xdr:spPr>
        <a:xfrm flipV="1">
          <a:off x="15481300" y="97821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170180</xdr:rowOff>
    </xdr:from>
    <xdr:to>
      <xdr:col>76</xdr:col>
      <xdr:colOff>165100</xdr:colOff>
      <xdr:row>57</xdr:row>
      <xdr:rowOff>100330</xdr:rowOff>
    </xdr:to>
    <xdr:sp macro="" textlink="">
      <xdr:nvSpPr>
        <xdr:cNvPr id="556" name="楕円 555"/>
        <xdr:cNvSpPr/>
      </xdr:nvSpPr>
      <xdr:spPr>
        <a:xfrm>
          <a:off x="14541500" y="97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47625</xdr:rowOff>
    </xdr:from>
    <xdr:to>
      <xdr:col>81</xdr:col>
      <xdr:colOff>50800</xdr:colOff>
      <xdr:row>57</xdr:row>
      <xdr:rowOff>49530</xdr:rowOff>
    </xdr:to>
    <xdr:cxnSp macro="">
      <xdr:nvCxnSpPr>
        <xdr:cNvPr id="557" name="直線コネクタ 556"/>
        <xdr:cNvCxnSpPr/>
      </xdr:nvCxnSpPr>
      <xdr:spPr>
        <a:xfrm flipV="1">
          <a:off x="14592300" y="98202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139700</xdr:rowOff>
    </xdr:from>
    <xdr:to>
      <xdr:col>72</xdr:col>
      <xdr:colOff>38100</xdr:colOff>
      <xdr:row>57</xdr:row>
      <xdr:rowOff>69850</xdr:rowOff>
    </xdr:to>
    <xdr:sp macro="" textlink="">
      <xdr:nvSpPr>
        <xdr:cNvPr id="558" name="楕円 557"/>
        <xdr:cNvSpPr/>
      </xdr:nvSpPr>
      <xdr:spPr>
        <a:xfrm>
          <a:off x="13652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19050</xdr:rowOff>
    </xdr:from>
    <xdr:to>
      <xdr:col>76</xdr:col>
      <xdr:colOff>114300</xdr:colOff>
      <xdr:row>57</xdr:row>
      <xdr:rowOff>49530</xdr:rowOff>
    </xdr:to>
    <xdr:cxnSp macro="">
      <xdr:nvCxnSpPr>
        <xdr:cNvPr id="559" name="直線コネクタ 558"/>
        <xdr:cNvCxnSpPr/>
      </xdr:nvCxnSpPr>
      <xdr:spPr>
        <a:xfrm>
          <a:off x="13703300" y="9791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113030</xdr:rowOff>
    </xdr:from>
    <xdr:to>
      <xdr:col>67</xdr:col>
      <xdr:colOff>101600</xdr:colOff>
      <xdr:row>57</xdr:row>
      <xdr:rowOff>43180</xdr:rowOff>
    </xdr:to>
    <xdr:sp macro="" textlink="">
      <xdr:nvSpPr>
        <xdr:cNvPr id="560" name="楕円 559"/>
        <xdr:cNvSpPr/>
      </xdr:nvSpPr>
      <xdr:spPr>
        <a:xfrm>
          <a:off x="127635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163830</xdr:rowOff>
    </xdr:from>
    <xdr:to>
      <xdr:col>71</xdr:col>
      <xdr:colOff>177800</xdr:colOff>
      <xdr:row>57</xdr:row>
      <xdr:rowOff>19050</xdr:rowOff>
    </xdr:to>
    <xdr:cxnSp macro="">
      <xdr:nvCxnSpPr>
        <xdr:cNvPr id="561" name="直線コネクタ 560"/>
        <xdr:cNvCxnSpPr/>
      </xdr:nvCxnSpPr>
      <xdr:spPr>
        <a:xfrm>
          <a:off x="12814300" y="97650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131462</xdr:rowOff>
    </xdr:from>
    <xdr:ext cx="405111" cy="259045"/>
    <xdr:sp macro="" textlink="">
      <xdr:nvSpPr>
        <xdr:cNvPr id="562" name="n_1aveValue【学校施設】&#10;有形固定資産減価償却率"/>
        <xdr:cNvSpPr txBox="1"/>
      </xdr:nvSpPr>
      <xdr:spPr>
        <a:xfrm>
          <a:off x="152660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120032</xdr:rowOff>
    </xdr:from>
    <xdr:ext cx="405111" cy="259045"/>
    <xdr:sp macro="" textlink="">
      <xdr:nvSpPr>
        <xdr:cNvPr id="563" name="n_2aveValue【学校施設】&#10;有形固定資産減価償却率"/>
        <xdr:cNvSpPr txBox="1"/>
      </xdr:nvSpPr>
      <xdr:spPr>
        <a:xfrm>
          <a:off x="14389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564" name="n_3aveValue【学校施設】&#10;有形固定資産減価償却率"/>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110507</xdr:rowOff>
    </xdr:from>
    <xdr:ext cx="405111" cy="259045"/>
    <xdr:sp macro="" textlink="">
      <xdr:nvSpPr>
        <xdr:cNvPr id="565" name="n_4aveValue【学校施設】&#10;有形固定資産減価償却率"/>
        <xdr:cNvSpPr txBox="1"/>
      </xdr:nvSpPr>
      <xdr:spPr>
        <a:xfrm>
          <a:off x="12611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114952</xdr:rowOff>
    </xdr:from>
    <xdr:ext cx="405111" cy="259045"/>
    <xdr:sp macro="" textlink="">
      <xdr:nvSpPr>
        <xdr:cNvPr id="566" name="n_1mainValue【学校施設】&#10;有形固定資産減価償却率"/>
        <xdr:cNvSpPr txBox="1"/>
      </xdr:nvSpPr>
      <xdr:spPr>
        <a:xfrm>
          <a:off x="15266044" y="954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116857</xdr:rowOff>
    </xdr:from>
    <xdr:ext cx="405111" cy="259045"/>
    <xdr:sp macro="" textlink="">
      <xdr:nvSpPr>
        <xdr:cNvPr id="567" name="n_2mainValue【学校施設】&#10;有形固定資産減価償却率"/>
        <xdr:cNvSpPr txBox="1"/>
      </xdr:nvSpPr>
      <xdr:spPr>
        <a:xfrm>
          <a:off x="14389744"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86377</xdr:rowOff>
    </xdr:from>
    <xdr:ext cx="405111" cy="259045"/>
    <xdr:sp macro="" textlink="">
      <xdr:nvSpPr>
        <xdr:cNvPr id="568" name="n_3mainValue【学校施設】&#10;有形固定資産減価償却率"/>
        <xdr:cNvSpPr txBox="1"/>
      </xdr:nvSpPr>
      <xdr:spPr>
        <a:xfrm>
          <a:off x="135007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59707</xdr:rowOff>
    </xdr:from>
    <xdr:ext cx="405111" cy="259045"/>
    <xdr:sp macro="" textlink="">
      <xdr:nvSpPr>
        <xdr:cNvPr id="569" name="n_4mainValue【学校施設】&#10;有形固定資産減価償却率"/>
        <xdr:cNvSpPr txBox="1"/>
      </xdr:nvSpPr>
      <xdr:spPr>
        <a:xfrm>
          <a:off x="12611744" y="948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1" name="テキスト ボックス 59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593" name="直線コネクタ 592"/>
        <xdr:cNvCxnSpPr/>
      </xdr:nvCxnSpPr>
      <xdr:spPr>
        <a:xfrm flipV="1">
          <a:off x="22160864" y="9670732"/>
          <a:ext cx="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94"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95" name="直線コネクタ 594"/>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596" name="【学校施設】&#10;一人当たり面積最大値テキスト"/>
        <xdr:cNvSpPr txBox="1"/>
      </xdr:nvSpPr>
      <xdr:spPr>
        <a:xfrm>
          <a:off x="22199600" y="94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597" name="直線コネクタ 596"/>
        <xdr:cNvCxnSpPr/>
      </xdr:nvCxnSpPr>
      <xdr:spPr>
        <a:xfrm>
          <a:off x="22072600" y="96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55643</xdr:rowOff>
    </xdr:from>
    <xdr:ext cx="469744" cy="259045"/>
    <xdr:sp macro="" textlink="">
      <xdr:nvSpPr>
        <xdr:cNvPr id="598" name="【学校施設】&#10;一人当たり面積平均値テキスト"/>
        <xdr:cNvSpPr txBox="1"/>
      </xdr:nvSpPr>
      <xdr:spPr>
        <a:xfrm>
          <a:off x="22199600" y="10685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599" name="フローチャート: 判断 598"/>
        <xdr:cNvSpPr/>
      </xdr:nvSpPr>
      <xdr:spPr>
        <a:xfrm>
          <a:off x="221107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600" name="フローチャート: 判断 599"/>
        <xdr:cNvSpPr/>
      </xdr:nvSpPr>
      <xdr:spPr>
        <a:xfrm>
          <a:off x="21272500" y="1071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601" name="フローチャート: 判断 600"/>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602" name="フローチャート: 判断 601"/>
        <xdr:cNvSpPr/>
      </xdr:nvSpPr>
      <xdr:spPr>
        <a:xfrm>
          <a:off x="19494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603" name="フローチャート: 判断 602"/>
        <xdr:cNvSpPr/>
      </xdr:nvSpPr>
      <xdr:spPr>
        <a:xfrm>
          <a:off x="18605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53594</xdr:rowOff>
    </xdr:from>
    <xdr:to>
      <xdr:col>116</xdr:col>
      <xdr:colOff>114300</xdr:colOff>
      <xdr:row>62</xdr:row>
      <xdr:rowOff>155194</xdr:rowOff>
    </xdr:to>
    <xdr:sp macro="" textlink="">
      <xdr:nvSpPr>
        <xdr:cNvPr id="609" name="楕円 608"/>
        <xdr:cNvSpPr/>
      </xdr:nvSpPr>
      <xdr:spPr>
        <a:xfrm>
          <a:off x="22110700" y="1068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76471</xdr:rowOff>
    </xdr:from>
    <xdr:ext cx="469744" cy="259045"/>
    <xdr:sp macro="" textlink="">
      <xdr:nvSpPr>
        <xdr:cNvPr id="610" name="【学校施設】&#10;一人当たり面積該当値テキスト"/>
        <xdr:cNvSpPr txBox="1"/>
      </xdr:nvSpPr>
      <xdr:spPr>
        <a:xfrm>
          <a:off x="22199600" y="1053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85789</xdr:rowOff>
    </xdr:from>
    <xdr:to>
      <xdr:col>112</xdr:col>
      <xdr:colOff>38100</xdr:colOff>
      <xdr:row>63</xdr:row>
      <xdr:rowOff>15939</xdr:rowOff>
    </xdr:to>
    <xdr:sp macro="" textlink="">
      <xdr:nvSpPr>
        <xdr:cNvPr id="611" name="楕円 610"/>
        <xdr:cNvSpPr/>
      </xdr:nvSpPr>
      <xdr:spPr>
        <a:xfrm>
          <a:off x="21272500" y="1071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104394</xdr:rowOff>
    </xdr:from>
    <xdr:to>
      <xdr:col>116</xdr:col>
      <xdr:colOff>63500</xdr:colOff>
      <xdr:row>62</xdr:row>
      <xdr:rowOff>136589</xdr:rowOff>
    </xdr:to>
    <xdr:cxnSp macro="">
      <xdr:nvCxnSpPr>
        <xdr:cNvPr id="612" name="直線コネクタ 611"/>
        <xdr:cNvCxnSpPr/>
      </xdr:nvCxnSpPr>
      <xdr:spPr>
        <a:xfrm flipV="1">
          <a:off x="21323300" y="10734294"/>
          <a:ext cx="838200" cy="3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91313</xdr:rowOff>
    </xdr:from>
    <xdr:to>
      <xdr:col>107</xdr:col>
      <xdr:colOff>101600</xdr:colOff>
      <xdr:row>63</xdr:row>
      <xdr:rowOff>21463</xdr:rowOff>
    </xdr:to>
    <xdr:sp macro="" textlink="">
      <xdr:nvSpPr>
        <xdr:cNvPr id="613" name="楕円 612"/>
        <xdr:cNvSpPr/>
      </xdr:nvSpPr>
      <xdr:spPr>
        <a:xfrm>
          <a:off x="20383500" y="1072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136589</xdr:rowOff>
    </xdr:from>
    <xdr:to>
      <xdr:col>111</xdr:col>
      <xdr:colOff>177800</xdr:colOff>
      <xdr:row>62</xdr:row>
      <xdr:rowOff>142113</xdr:rowOff>
    </xdr:to>
    <xdr:cxnSp macro="">
      <xdr:nvCxnSpPr>
        <xdr:cNvPr id="614" name="直線コネクタ 613"/>
        <xdr:cNvCxnSpPr/>
      </xdr:nvCxnSpPr>
      <xdr:spPr>
        <a:xfrm flipV="1">
          <a:off x="20434300" y="10766489"/>
          <a:ext cx="8890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95504</xdr:rowOff>
    </xdr:from>
    <xdr:to>
      <xdr:col>102</xdr:col>
      <xdr:colOff>165100</xdr:colOff>
      <xdr:row>63</xdr:row>
      <xdr:rowOff>25654</xdr:rowOff>
    </xdr:to>
    <xdr:sp macro="" textlink="">
      <xdr:nvSpPr>
        <xdr:cNvPr id="615" name="楕円 614"/>
        <xdr:cNvSpPr/>
      </xdr:nvSpPr>
      <xdr:spPr>
        <a:xfrm>
          <a:off x="19494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142113</xdr:rowOff>
    </xdr:from>
    <xdr:to>
      <xdr:col>107</xdr:col>
      <xdr:colOff>50800</xdr:colOff>
      <xdr:row>62</xdr:row>
      <xdr:rowOff>146304</xdr:rowOff>
    </xdr:to>
    <xdr:cxnSp macro="">
      <xdr:nvCxnSpPr>
        <xdr:cNvPr id="616" name="直線コネクタ 615"/>
        <xdr:cNvCxnSpPr/>
      </xdr:nvCxnSpPr>
      <xdr:spPr>
        <a:xfrm flipV="1">
          <a:off x="19545300" y="10772013"/>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101981</xdr:rowOff>
    </xdr:from>
    <xdr:to>
      <xdr:col>98</xdr:col>
      <xdr:colOff>38100</xdr:colOff>
      <xdr:row>63</xdr:row>
      <xdr:rowOff>32131</xdr:rowOff>
    </xdr:to>
    <xdr:sp macro="" textlink="">
      <xdr:nvSpPr>
        <xdr:cNvPr id="617" name="楕円 616"/>
        <xdr:cNvSpPr/>
      </xdr:nvSpPr>
      <xdr:spPr>
        <a:xfrm>
          <a:off x="18605500" y="1073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146304</xdr:rowOff>
    </xdr:from>
    <xdr:to>
      <xdr:col>102</xdr:col>
      <xdr:colOff>114300</xdr:colOff>
      <xdr:row>62</xdr:row>
      <xdr:rowOff>152781</xdr:rowOff>
    </xdr:to>
    <xdr:cxnSp macro="">
      <xdr:nvCxnSpPr>
        <xdr:cNvPr id="618" name="直線コネクタ 617"/>
        <xdr:cNvCxnSpPr/>
      </xdr:nvCxnSpPr>
      <xdr:spPr>
        <a:xfrm flipV="1">
          <a:off x="18656300" y="10776204"/>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29418</xdr:rowOff>
    </xdr:from>
    <xdr:ext cx="469744" cy="259045"/>
    <xdr:sp macro="" textlink="">
      <xdr:nvSpPr>
        <xdr:cNvPr id="619" name="n_1aveValue【学校施設】&#10;一人当たり面積"/>
        <xdr:cNvSpPr txBox="1"/>
      </xdr:nvSpPr>
      <xdr:spPr>
        <a:xfrm>
          <a:off x="21075727" y="1048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620"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35704</xdr:rowOff>
    </xdr:from>
    <xdr:ext cx="469744" cy="259045"/>
    <xdr:sp macro="" textlink="">
      <xdr:nvSpPr>
        <xdr:cNvPr id="621" name="n_3aveValue【学校施設】&#10;一人当たり面積"/>
        <xdr:cNvSpPr txBox="1"/>
      </xdr:nvSpPr>
      <xdr:spPr>
        <a:xfrm>
          <a:off x="19310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37990</xdr:rowOff>
    </xdr:from>
    <xdr:ext cx="469744" cy="259045"/>
    <xdr:sp macro="" textlink="">
      <xdr:nvSpPr>
        <xdr:cNvPr id="622" name="n_4aveValue【学校施設】&#10;一人当たり面積"/>
        <xdr:cNvSpPr txBox="1"/>
      </xdr:nvSpPr>
      <xdr:spPr>
        <a:xfrm>
          <a:off x="18421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7066</xdr:rowOff>
    </xdr:from>
    <xdr:ext cx="469744" cy="259045"/>
    <xdr:sp macro="" textlink="">
      <xdr:nvSpPr>
        <xdr:cNvPr id="623" name="n_1mainValue【学校施設】&#10;一人当たり面積"/>
        <xdr:cNvSpPr txBox="1"/>
      </xdr:nvSpPr>
      <xdr:spPr>
        <a:xfrm>
          <a:off x="21075727" y="1080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12590</xdr:rowOff>
    </xdr:from>
    <xdr:ext cx="469744" cy="259045"/>
    <xdr:sp macro="" textlink="">
      <xdr:nvSpPr>
        <xdr:cNvPr id="624" name="n_2mainValue【学校施設】&#10;一人当たり面積"/>
        <xdr:cNvSpPr txBox="1"/>
      </xdr:nvSpPr>
      <xdr:spPr>
        <a:xfrm>
          <a:off x="20199427" y="1081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16781</xdr:rowOff>
    </xdr:from>
    <xdr:ext cx="469744" cy="259045"/>
    <xdr:sp macro="" textlink="">
      <xdr:nvSpPr>
        <xdr:cNvPr id="625" name="n_3mainValue【学校施設】&#10;一人当たり面積"/>
        <xdr:cNvSpPr txBox="1"/>
      </xdr:nvSpPr>
      <xdr:spPr>
        <a:xfrm>
          <a:off x="193104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23258</xdr:rowOff>
    </xdr:from>
    <xdr:ext cx="469744" cy="259045"/>
    <xdr:sp macro="" textlink="">
      <xdr:nvSpPr>
        <xdr:cNvPr id="626" name="n_4mainValue【学校施設】&#10;一人当たり面積"/>
        <xdr:cNvSpPr txBox="1"/>
      </xdr:nvSpPr>
      <xdr:spPr>
        <a:xfrm>
          <a:off x="18421427" y="1082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5" name="正方形/長方形 6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6" name="正方形/長方形 6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7" name="正方形/長方形 6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8" name="正方形/長方形 6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9" name="正方形/長方形 6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0" name="正方形/長方形 6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1" name="正方形/長方形 6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2" name="正方形/長方形 64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1" name="正方形/長方形 65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2" name="正方形/長方形 65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3" name="正方形/長方形 65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4" name="正方形/長方形 65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5" name="正方形/長方形 65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6" name="正方形/長方形 65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7" name="正方形/長方形 65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8" name="正方形/長方形 657"/>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9" name="正方形/長方形 6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0" name="正方形/長方形 6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1" name="テキスト ボックス 6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道路や学校施設の有形固定資産減価償却率が低くなっている。道路は防衛関係補助金等を財源として建設改良等を行っており、学校施設は施策により重点的に耐震補強や改築を行ってきたことが有形固定資産減価償却率が低い理由として挙げられ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橋梁・トンネル、公営住宅については</a:t>
          </a:r>
          <a:r>
            <a:rPr kumimoji="1" lang="ja-JP" altLang="ja-JP" sz="1100">
              <a:solidFill>
                <a:schemeClr val="dk1"/>
              </a:solidFill>
              <a:effectLst/>
              <a:latin typeface="+mn-lt"/>
              <a:ea typeface="+mn-ea"/>
              <a:cs typeface="+mn-cs"/>
            </a:rPr>
            <a:t>類似団体平均と比較すると、有形固定資産減価償却率が</a:t>
          </a:r>
          <a:r>
            <a:rPr kumimoji="1" lang="ja-JP" altLang="en-US" sz="1100">
              <a:solidFill>
                <a:schemeClr val="dk1"/>
              </a:solidFill>
              <a:effectLst/>
              <a:latin typeface="+mn-lt"/>
              <a:ea typeface="+mn-ea"/>
              <a:cs typeface="+mn-cs"/>
            </a:rPr>
            <a:t>高く</a:t>
          </a:r>
          <a:r>
            <a:rPr kumimoji="1" lang="ja-JP" altLang="ja-JP" sz="1100">
              <a:solidFill>
                <a:schemeClr val="dk1"/>
              </a:solidFill>
              <a:effectLst/>
              <a:latin typeface="+mn-lt"/>
              <a:ea typeface="+mn-ea"/>
              <a:cs typeface="+mn-cs"/>
            </a:rPr>
            <a:t>なって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そのため、公共施設等総合管理計画の個別計画により適切に</a:t>
          </a:r>
          <a:r>
            <a:rPr kumimoji="1" lang="ja-JP" altLang="en-US" sz="1100">
              <a:solidFill>
                <a:schemeClr val="dk1"/>
              </a:solidFill>
              <a:effectLst/>
              <a:latin typeface="+mn-lt"/>
              <a:ea typeface="+mn-ea"/>
              <a:cs typeface="+mn-cs"/>
            </a:rPr>
            <a:t>改修、更新等を</a:t>
          </a:r>
          <a:r>
            <a:rPr kumimoji="1" lang="ja-JP" altLang="ja-JP" sz="1100">
              <a:solidFill>
                <a:schemeClr val="dk1"/>
              </a:solidFill>
              <a:effectLst/>
              <a:latin typeface="+mn-lt"/>
              <a:ea typeface="+mn-ea"/>
              <a:cs typeface="+mn-cs"/>
            </a:rPr>
            <a:t>していく必要がある。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橋梁・トンネル</a:t>
          </a:r>
          <a:r>
            <a:rPr kumimoji="1" lang="ja-JP" altLang="en-US" sz="1100">
              <a:solidFill>
                <a:schemeClr val="dk1"/>
              </a:solidFill>
              <a:effectLst/>
              <a:latin typeface="+mn-lt"/>
              <a:ea typeface="+mn-ea"/>
              <a:cs typeface="+mn-cs"/>
            </a:rPr>
            <a:t>については一人当たり有形固定資産額が類似団体平均より低くなっているが、市内に幅の広い河や、長いトンネルがないことが理由としてあげられる。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認定こども園・幼稚園・保育所の一人当たり面積が令和２年度に低下しているが、これは幼稚園１園が閉園したことによるものである。しかし類似団体と比較すると未だ高くなっており、公立幼稚園・保育園の統廃合を引き続き進める必要がある。</a:t>
          </a:r>
          <a:endParaRPr lang="ja-JP" altLang="ja-JP" sz="1400">
            <a:effectLst/>
          </a:endParaRPr>
        </a:p>
        <a:p>
          <a:r>
            <a:rPr kumimoji="1" lang="ja-JP" altLang="ja-JP" sz="1100">
              <a:solidFill>
                <a:schemeClr val="dk1"/>
              </a:solidFill>
              <a:effectLst/>
              <a:latin typeface="+mn-lt"/>
              <a:ea typeface="+mn-ea"/>
              <a:cs typeface="+mn-cs"/>
            </a:rPr>
            <a:t>　なお、道路の一人当たり延長に数値の誤りがあり、正しくは平成２８年度が</a:t>
          </a:r>
          <a:r>
            <a:rPr kumimoji="1" lang="en-US" altLang="ja-JP" sz="1100">
              <a:solidFill>
                <a:schemeClr val="dk1"/>
              </a:solidFill>
              <a:effectLst/>
              <a:latin typeface="+mn-lt"/>
              <a:ea typeface="+mn-ea"/>
              <a:cs typeface="+mn-cs"/>
            </a:rPr>
            <a:t>8.933</a:t>
          </a:r>
          <a:r>
            <a:rPr kumimoji="1" lang="ja-JP" altLang="ja-JP" sz="1100">
              <a:solidFill>
                <a:schemeClr val="dk1"/>
              </a:solidFill>
              <a:effectLst/>
              <a:latin typeface="+mn-lt"/>
              <a:ea typeface="+mn-ea"/>
              <a:cs typeface="+mn-cs"/>
            </a:rPr>
            <a:t>、平成２９年度が</a:t>
          </a:r>
          <a:r>
            <a:rPr kumimoji="1" lang="en-US" altLang="ja-JP" sz="1100">
              <a:solidFill>
                <a:schemeClr val="dk1"/>
              </a:solidFill>
              <a:effectLst/>
              <a:latin typeface="+mn-lt"/>
              <a:ea typeface="+mn-ea"/>
              <a:cs typeface="+mn-cs"/>
            </a:rPr>
            <a:t>8.953</a:t>
          </a:r>
          <a:r>
            <a:rPr kumimoji="1" lang="ja-JP" altLang="ja-JP" sz="1100">
              <a:solidFill>
                <a:schemeClr val="dk1"/>
              </a:solidFill>
              <a:effectLst/>
              <a:latin typeface="+mn-lt"/>
              <a:ea typeface="+mn-ea"/>
              <a:cs typeface="+mn-cs"/>
            </a:rPr>
            <a:t>となり、類似団体平均とほぼ同水準となる。</a:t>
          </a:r>
          <a:endParaRPr lang="ja-JP" altLang="ja-JP" sz="1400">
            <a:effectLst/>
          </a:endParaRPr>
        </a:p>
        <a:p>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静岡県御殿場市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87,687
85,293
194.90
50,878,459
48,967,271
1,758,605
19,061,211
24,612,078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xdr:cNvCxnSpPr/>
      </xdr:nvCxnSpPr>
      <xdr:spPr>
        <a:xfrm flipV="1">
          <a:off x="4634865" y="5758543"/>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xdr:cNvSpPr txBox="1"/>
      </xdr:nvSpPr>
      <xdr:spPr>
        <a:xfrm>
          <a:off x="46736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xdr:cNvCxnSpPr/>
      </xdr:nvCxnSpPr>
      <xdr:spPr>
        <a:xfrm>
          <a:off x="4546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77669</xdr:rowOff>
    </xdr:from>
    <xdr:ext cx="405111" cy="259045"/>
    <xdr:sp macro="" textlink="">
      <xdr:nvSpPr>
        <xdr:cNvPr id="63" name="【図書館】&#10;有形固定資産減価償却率平均値テキスト"/>
        <xdr:cNvSpPr txBox="1"/>
      </xdr:nvSpPr>
      <xdr:spPr>
        <a:xfrm>
          <a:off x="4673600" y="6249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xdr:cNvSpPr/>
      </xdr:nvSpPr>
      <xdr:spPr>
        <a:xfrm>
          <a:off x="45847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xdr:cNvSpPr/>
      </xdr:nvSpPr>
      <xdr:spPr>
        <a:xfrm>
          <a:off x="3746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xdr:cNvSpPr/>
      </xdr:nvSpPr>
      <xdr:spPr>
        <a:xfrm>
          <a:off x="1968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xdr:cNvSpPr/>
      </xdr:nvSpPr>
      <xdr:spPr>
        <a:xfrm>
          <a:off x="1079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23767</xdr:rowOff>
    </xdr:from>
    <xdr:to>
      <xdr:col>24</xdr:col>
      <xdr:colOff>114300</xdr:colOff>
      <xdr:row>40</xdr:row>
      <xdr:rowOff>125367</xdr:rowOff>
    </xdr:to>
    <xdr:sp macro="" textlink="">
      <xdr:nvSpPr>
        <xdr:cNvPr id="74" name="楕円 73"/>
        <xdr:cNvSpPr/>
      </xdr:nvSpPr>
      <xdr:spPr>
        <a:xfrm>
          <a:off x="4584700" y="688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2194</xdr:rowOff>
    </xdr:from>
    <xdr:ext cx="405111" cy="259045"/>
    <xdr:sp macro="" textlink="">
      <xdr:nvSpPr>
        <xdr:cNvPr id="75" name="【図書館】&#10;有形固定資産減価償却率該当値テキスト"/>
        <xdr:cNvSpPr txBox="1"/>
      </xdr:nvSpPr>
      <xdr:spPr>
        <a:xfrm>
          <a:off x="4673600" y="686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164193</xdr:rowOff>
    </xdr:from>
    <xdr:to>
      <xdr:col>20</xdr:col>
      <xdr:colOff>38100</xdr:colOff>
      <xdr:row>40</xdr:row>
      <xdr:rowOff>94343</xdr:rowOff>
    </xdr:to>
    <xdr:sp macro="" textlink="">
      <xdr:nvSpPr>
        <xdr:cNvPr id="76" name="楕円 75"/>
        <xdr:cNvSpPr/>
      </xdr:nvSpPr>
      <xdr:spPr>
        <a:xfrm>
          <a:off x="3746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43543</xdr:rowOff>
    </xdr:from>
    <xdr:to>
      <xdr:col>24</xdr:col>
      <xdr:colOff>63500</xdr:colOff>
      <xdr:row>40</xdr:row>
      <xdr:rowOff>74567</xdr:rowOff>
    </xdr:to>
    <xdr:cxnSp macro="">
      <xdr:nvCxnSpPr>
        <xdr:cNvPr id="77" name="直線コネクタ 76"/>
        <xdr:cNvCxnSpPr/>
      </xdr:nvCxnSpPr>
      <xdr:spPr>
        <a:xfrm>
          <a:off x="3797300" y="690154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131535</xdr:rowOff>
    </xdr:from>
    <xdr:to>
      <xdr:col>15</xdr:col>
      <xdr:colOff>101600</xdr:colOff>
      <xdr:row>40</xdr:row>
      <xdr:rowOff>61685</xdr:rowOff>
    </xdr:to>
    <xdr:sp macro="" textlink="">
      <xdr:nvSpPr>
        <xdr:cNvPr id="78" name="楕円 77"/>
        <xdr:cNvSpPr/>
      </xdr:nvSpPr>
      <xdr:spPr>
        <a:xfrm>
          <a:off x="2857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10885</xdr:rowOff>
    </xdr:from>
    <xdr:to>
      <xdr:col>19</xdr:col>
      <xdr:colOff>177800</xdr:colOff>
      <xdr:row>40</xdr:row>
      <xdr:rowOff>43543</xdr:rowOff>
    </xdr:to>
    <xdr:cxnSp macro="">
      <xdr:nvCxnSpPr>
        <xdr:cNvPr id="79" name="直線コネクタ 78"/>
        <xdr:cNvCxnSpPr/>
      </xdr:nvCxnSpPr>
      <xdr:spPr>
        <a:xfrm>
          <a:off x="2908300" y="6868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98878</xdr:rowOff>
    </xdr:from>
    <xdr:to>
      <xdr:col>10</xdr:col>
      <xdr:colOff>165100</xdr:colOff>
      <xdr:row>40</xdr:row>
      <xdr:rowOff>29028</xdr:rowOff>
    </xdr:to>
    <xdr:sp macro="" textlink="">
      <xdr:nvSpPr>
        <xdr:cNvPr id="80" name="楕円 79"/>
        <xdr:cNvSpPr/>
      </xdr:nvSpPr>
      <xdr:spPr>
        <a:xfrm>
          <a:off x="1968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149678</xdr:rowOff>
    </xdr:from>
    <xdr:to>
      <xdr:col>15</xdr:col>
      <xdr:colOff>50800</xdr:colOff>
      <xdr:row>40</xdr:row>
      <xdr:rowOff>10885</xdr:rowOff>
    </xdr:to>
    <xdr:cxnSp macro="">
      <xdr:nvCxnSpPr>
        <xdr:cNvPr id="81" name="直線コネクタ 80"/>
        <xdr:cNvCxnSpPr/>
      </xdr:nvCxnSpPr>
      <xdr:spPr>
        <a:xfrm>
          <a:off x="2019300" y="683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66222</xdr:rowOff>
    </xdr:from>
    <xdr:to>
      <xdr:col>6</xdr:col>
      <xdr:colOff>38100</xdr:colOff>
      <xdr:row>39</xdr:row>
      <xdr:rowOff>167822</xdr:rowOff>
    </xdr:to>
    <xdr:sp macro="" textlink="">
      <xdr:nvSpPr>
        <xdr:cNvPr id="82" name="楕円 81"/>
        <xdr:cNvSpPr/>
      </xdr:nvSpPr>
      <xdr:spPr>
        <a:xfrm>
          <a:off x="1079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117022</xdr:rowOff>
    </xdr:from>
    <xdr:to>
      <xdr:col>10</xdr:col>
      <xdr:colOff>114300</xdr:colOff>
      <xdr:row>39</xdr:row>
      <xdr:rowOff>149678</xdr:rowOff>
    </xdr:to>
    <xdr:cxnSp macro="">
      <xdr:nvCxnSpPr>
        <xdr:cNvPr id="83" name="直線コネクタ 82"/>
        <xdr:cNvCxnSpPr/>
      </xdr:nvCxnSpPr>
      <xdr:spPr>
        <a:xfrm>
          <a:off x="1130300" y="6803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148426</xdr:rowOff>
    </xdr:from>
    <xdr:ext cx="405111" cy="259045"/>
    <xdr:sp macro="" textlink="">
      <xdr:nvSpPr>
        <xdr:cNvPr id="84" name="n_1aveValue【図書館】&#10;有形固定資産減価償却率"/>
        <xdr:cNvSpPr txBox="1"/>
      </xdr:nvSpPr>
      <xdr:spPr>
        <a:xfrm>
          <a:off x="3582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85" name="n_2aveValue【図書館】&#10;有形固定資産減価償却率"/>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92908</xdr:rowOff>
    </xdr:from>
    <xdr:ext cx="405111" cy="259045"/>
    <xdr:sp macro="" textlink="">
      <xdr:nvSpPr>
        <xdr:cNvPr id="86" name="n_3aveValue【図書館】&#10;有形固定資産減価償却率"/>
        <xdr:cNvSpPr txBox="1"/>
      </xdr:nvSpPr>
      <xdr:spPr>
        <a:xfrm>
          <a:off x="1816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122300</xdr:rowOff>
    </xdr:from>
    <xdr:ext cx="405111" cy="259045"/>
    <xdr:sp macro="" textlink="">
      <xdr:nvSpPr>
        <xdr:cNvPr id="87" name="n_4aveValue【図書館】&#10;有形固定資産減価償却率"/>
        <xdr:cNvSpPr txBox="1"/>
      </xdr:nvSpPr>
      <xdr:spPr>
        <a:xfrm>
          <a:off x="927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85470</xdr:rowOff>
    </xdr:from>
    <xdr:ext cx="405111" cy="259045"/>
    <xdr:sp macro="" textlink="">
      <xdr:nvSpPr>
        <xdr:cNvPr id="88" name="n_1mainValue【図書館】&#10;有形固定資産減価償却率"/>
        <xdr:cNvSpPr txBox="1"/>
      </xdr:nvSpPr>
      <xdr:spPr>
        <a:xfrm>
          <a:off x="35820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52812</xdr:rowOff>
    </xdr:from>
    <xdr:ext cx="405111" cy="259045"/>
    <xdr:sp macro="" textlink="">
      <xdr:nvSpPr>
        <xdr:cNvPr id="89" name="n_2mainValue【図書館】&#10;有形固定資産減価償却率"/>
        <xdr:cNvSpPr txBox="1"/>
      </xdr:nvSpPr>
      <xdr:spPr>
        <a:xfrm>
          <a:off x="2705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20155</xdr:rowOff>
    </xdr:from>
    <xdr:ext cx="405111" cy="259045"/>
    <xdr:sp macro="" textlink="">
      <xdr:nvSpPr>
        <xdr:cNvPr id="90" name="n_3mainValue【図書館】&#10;有形固定資産減価償却率"/>
        <xdr:cNvSpPr txBox="1"/>
      </xdr:nvSpPr>
      <xdr:spPr>
        <a:xfrm>
          <a:off x="1816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158949</xdr:rowOff>
    </xdr:from>
    <xdr:ext cx="405111" cy="259045"/>
    <xdr:sp macro="" textlink="">
      <xdr:nvSpPr>
        <xdr:cNvPr id="91" name="n_4mainValue【図書館】&#10;有形固定資産減価償却率"/>
        <xdr:cNvSpPr txBox="1"/>
      </xdr:nvSpPr>
      <xdr:spPr>
        <a:xfrm>
          <a:off x="9277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11" name="直線コネクタ 110"/>
        <xdr:cNvCxnSpPr/>
      </xdr:nvCxnSpPr>
      <xdr:spPr>
        <a:xfrm flipV="1">
          <a:off x="10476865" y="58540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4" name="【図書館】&#10;一人当たり面積最大値テキスト"/>
        <xdr:cNvSpPr txBox="1"/>
      </xdr:nvSpPr>
      <xdr:spPr>
        <a:xfrm>
          <a:off x="1051560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5" name="直線コネクタ 114"/>
        <xdr:cNvCxnSpPr/>
      </xdr:nvCxnSpPr>
      <xdr:spPr>
        <a:xfrm>
          <a:off x="10388600" y="585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93997</xdr:rowOff>
    </xdr:from>
    <xdr:ext cx="469744" cy="259045"/>
    <xdr:sp macro="" textlink="">
      <xdr:nvSpPr>
        <xdr:cNvPr id="116" name="【図書館】&#10;一人当たり面積平均値テキスト"/>
        <xdr:cNvSpPr txBox="1"/>
      </xdr:nvSpPr>
      <xdr:spPr>
        <a:xfrm>
          <a:off x="10515600" y="660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7" name="フローチャート: 判断 116"/>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20" name="フローチャート: 判断 119"/>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156845</xdr:rowOff>
    </xdr:from>
    <xdr:to>
      <xdr:col>55</xdr:col>
      <xdr:colOff>50800</xdr:colOff>
      <xdr:row>40</xdr:row>
      <xdr:rowOff>86995</xdr:rowOff>
    </xdr:to>
    <xdr:sp macro="" textlink="">
      <xdr:nvSpPr>
        <xdr:cNvPr id="127" name="楕円 126"/>
        <xdr:cNvSpPr/>
      </xdr:nvSpPr>
      <xdr:spPr>
        <a:xfrm>
          <a:off x="104267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135272</xdr:rowOff>
    </xdr:from>
    <xdr:ext cx="469744" cy="259045"/>
    <xdr:sp macro="" textlink="">
      <xdr:nvSpPr>
        <xdr:cNvPr id="128" name="【図書館】&#10;一人当たり面積該当値テキスト"/>
        <xdr:cNvSpPr txBox="1"/>
      </xdr:nvSpPr>
      <xdr:spPr>
        <a:xfrm>
          <a:off x="10515600" y="682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156845</xdr:rowOff>
    </xdr:from>
    <xdr:to>
      <xdr:col>50</xdr:col>
      <xdr:colOff>165100</xdr:colOff>
      <xdr:row>40</xdr:row>
      <xdr:rowOff>86995</xdr:rowOff>
    </xdr:to>
    <xdr:sp macro="" textlink="">
      <xdr:nvSpPr>
        <xdr:cNvPr id="129" name="楕円 128"/>
        <xdr:cNvSpPr/>
      </xdr:nvSpPr>
      <xdr:spPr>
        <a:xfrm>
          <a:off x="95885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36195</xdr:rowOff>
    </xdr:from>
    <xdr:to>
      <xdr:col>55</xdr:col>
      <xdr:colOff>0</xdr:colOff>
      <xdr:row>40</xdr:row>
      <xdr:rowOff>36195</xdr:rowOff>
    </xdr:to>
    <xdr:cxnSp macro="">
      <xdr:nvCxnSpPr>
        <xdr:cNvPr id="130" name="直線コネクタ 129"/>
        <xdr:cNvCxnSpPr/>
      </xdr:nvCxnSpPr>
      <xdr:spPr>
        <a:xfrm>
          <a:off x="9639300" y="6894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156845</xdr:rowOff>
    </xdr:from>
    <xdr:to>
      <xdr:col>46</xdr:col>
      <xdr:colOff>38100</xdr:colOff>
      <xdr:row>40</xdr:row>
      <xdr:rowOff>86995</xdr:rowOff>
    </xdr:to>
    <xdr:sp macro="" textlink="">
      <xdr:nvSpPr>
        <xdr:cNvPr id="131" name="楕円 130"/>
        <xdr:cNvSpPr/>
      </xdr:nvSpPr>
      <xdr:spPr>
        <a:xfrm>
          <a:off x="86995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36195</xdr:rowOff>
    </xdr:from>
    <xdr:to>
      <xdr:col>50</xdr:col>
      <xdr:colOff>114300</xdr:colOff>
      <xdr:row>40</xdr:row>
      <xdr:rowOff>36195</xdr:rowOff>
    </xdr:to>
    <xdr:cxnSp macro="">
      <xdr:nvCxnSpPr>
        <xdr:cNvPr id="132" name="直線コネクタ 131"/>
        <xdr:cNvCxnSpPr/>
      </xdr:nvCxnSpPr>
      <xdr:spPr>
        <a:xfrm>
          <a:off x="8750300" y="689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156845</xdr:rowOff>
    </xdr:from>
    <xdr:to>
      <xdr:col>41</xdr:col>
      <xdr:colOff>101600</xdr:colOff>
      <xdr:row>40</xdr:row>
      <xdr:rowOff>86995</xdr:rowOff>
    </xdr:to>
    <xdr:sp macro="" textlink="">
      <xdr:nvSpPr>
        <xdr:cNvPr id="133" name="楕円 132"/>
        <xdr:cNvSpPr/>
      </xdr:nvSpPr>
      <xdr:spPr>
        <a:xfrm>
          <a:off x="78105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36195</xdr:rowOff>
    </xdr:from>
    <xdr:to>
      <xdr:col>45</xdr:col>
      <xdr:colOff>177800</xdr:colOff>
      <xdr:row>40</xdr:row>
      <xdr:rowOff>36195</xdr:rowOff>
    </xdr:to>
    <xdr:cxnSp macro="">
      <xdr:nvCxnSpPr>
        <xdr:cNvPr id="134" name="直線コネクタ 133"/>
        <xdr:cNvCxnSpPr/>
      </xdr:nvCxnSpPr>
      <xdr:spPr>
        <a:xfrm>
          <a:off x="7861300" y="689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156845</xdr:rowOff>
    </xdr:from>
    <xdr:to>
      <xdr:col>36</xdr:col>
      <xdr:colOff>165100</xdr:colOff>
      <xdr:row>40</xdr:row>
      <xdr:rowOff>86995</xdr:rowOff>
    </xdr:to>
    <xdr:sp macro="" textlink="">
      <xdr:nvSpPr>
        <xdr:cNvPr id="135" name="楕円 134"/>
        <xdr:cNvSpPr/>
      </xdr:nvSpPr>
      <xdr:spPr>
        <a:xfrm>
          <a:off x="69215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36195</xdr:rowOff>
    </xdr:from>
    <xdr:to>
      <xdr:col>41</xdr:col>
      <xdr:colOff>50800</xdr:colOff>
      <xdr:row>40</xdr:row>
      <xdr:rowOff>36195</xdr:rowOff>
    </xdr:to>
    <xdr:cxnSp macro="">
      <xdr:nvCxnSpPr>
        <xdr:cNvPr id="136" name="直線コネクタ 135"/>
        <xdr:cNvCxnSpPr/>
      </xdr:nvCxnSpPr>
      <xdr:spPr>
        <a:xfrm>
          <a:off x="6972300" y="689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23512</xdr:rowOff>
    </xdr:from>
    <xdr:ext cx="469744" cy="259045"/>
    <xdr:sp macro="" textlink="">
      <xdr:nvSpPr>
        <xdr:cNvPr id="139" name="n_3aveValue【図書館】&#10;一人当たり面積"/>
        <xdr:cNvSpPr txBox="1"/>
      </xdr:nvSpPr>
      <xdr:spPr>
        <a:xfrm>
          <a:off x="7626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40" name="n_4aveValue【図書館】&#10;一人当たり面積"/>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78122</xdr:rowOff>
    </xdr:from>
    <xdr:ext cx="469744" cy="259045"/>
    <xdr:sp macro="" textlink="">
      <xdr:nvSpPr>
        <xdr:cNvPr id="141" name="n_1mainValue【図書館】&#10;一人当たり面積"/>
        <xdr:cNvSpPr txBox="1"/>
      </xdr:nvSpPr>
      <xdr:spPr>
        <a:xfrm>
          <a:off x="9391727" y="693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78122</xdr:rowOff>
    </xdr:from>
    <xdr:ext cx="469744" cy="259045"/>
    <xdr:sp macro="" textlink="">
      <xdr:nvSpPr>
        <xdr:cNvPr id="142" name="n_2mainValue【図書館】&#10;一人当たり面積"/>
        <xdr:cNvSpPr txBox="1"/>
      </xdr:nvSpPr>
      <xdr:spPr>
        <a:xfrm>
          <a:off x="8515427" y="693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78122</xdr:rowOff>
    </xdr:from>
    <xdr:ext cx="469744" cy="259045"/>
    <xdr:sp macro="" textlink="">
      <xdr:nvSpPr>
        <xdr:cNvPr id="143" name="n_3mainValue【図書館】&#10;一人当たり面積"/>
        <xdr:cNvSpPr txBox="1"/>
      </xdr:nvSpPr>
      <xdr:spPr>
        <a:xfrm>
          <a:off x="7626427" y="693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78122</xdr:rowOff>
    </xdr:from>
    <xdr:ext cx="469744" cy="259045"/>
    <xdr:sp macro="" textlink="">
      <xdr:nvSpPr>
        <xdr:cNvPr id="144" name="n_4mainValue【図書館】&#10;一人当たり面積"/>
        <xdr:cNvSpPr txBox="1"/>
      </xdr:nvSpPr>
      <xdr:spPr>
        <a:xfrm>
          <a:off x="6737427" y="693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9" name="直線コネクタ 168"/>
        <xdr:cNvCxnSpPr/>
      </xdr:nvCxnSpPr>
      <xdr:spPr>
        <a:xfrm flipV="1">
          <a:off x="4634865"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0" name="【体育館・プール】&#10;有形固定資産減価償却率最小値テキスト"/>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1" name="直線コネクタ 170"/>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72" name="【体育館・プール】&#10;有形固定資産減価償却率最大値テキスト"/>
        <xdr:cNvSpPr txBox="1"/>
      </xdr:nvSpPr>
      <xdr:spPr>
        <a:xfrm>
          <a:off x="4673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73" name="直線コネクタ 172"/>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150512</xdr:rowOff>
    </xdr:from>
    <xdr:ext cx="405111" cy="259045"/>
    <xdr:sp macro="" textlink="">
      <xdr:nvSpPr>
        <xdr:cNvPr id="174" name="【体育館・プール】&#10;有形固定資産減価償却率平均値テキスト"/>
        <xdr:cNvSpPr txBox="1"/>
      </xdr:nvSpPr>
      <xdr:spPr>
        <a:xfrm>
          <a:off x="4673600" y="1026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75" name="フローチャート: 判断 174"/>
        <xdr:cNvSpPr/>
      </xdr:nvSpPr>
      <xdr:spPr>
        <a:xfrm>
          <a:off x="4584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6" name="フローチャート: 判断 175"/>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7" name="フローチャート: 判断 176"/>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8" name="フローチャート: 判断 177"/>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9" name="フローチャート: 判断 178"/>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113030</xdr:rowOff>
    </xdr:from>
    <xdr:to>
      <xdr:col>24</xdr:col>
      <xdr:colOff>114300</xdr:colOff>
      <xdr:row>57</xdr:row>
      <xdr:rowOff>43180</xdr:rowOff>
    </xdr:to>
    <xdr:sp macro="" textlink="">
      <xdr:nvSpPr>
        <xdr:cNvPr id="185" name="楕円 184"/>
        <xdr:cNvSpPr/>
      </xdr:nvSpPr>
      <xdr:spPr>
        <a:xfrm>
          <a:off x="45847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135907</xdr:rowOff>
    </xdr:from>
    <xdr:ext cx="405111" cy="259045"/>
    <xdr:sp macro="" textlink="">
      <xdr:nvSpPr>
        <xdr:cNvPr id="186" name="【体育館・プール】&#10;有形固定資産減価償却率該当値テキスト"/>
        <xdr:cNvSpPr txBox="1"/>
      </xdr:nvSpPr>
      <xdr:spPr>
        <a:xfrm>
          <a:off x="4673600"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67310</xdr:rowOff>
    </xdr:from>
    <xdr:to>
      <xdr:col>20</xdr:col>
      <xdr:colOff>38100</xdr:colOff>
      <xdr:row>56</xdr:row>
      <xdr:rowOff>168910</xdr:rowOff>
    </xdr:to>
    <xdr:sp macro="" textlink="">
      <xdr:nvSpPr>
        <xdr:cNvPr id="187" name="楕円 186"/>
        <xdr:cNvSpPr/>
      </xdr:nvSpPr>
      <xdr:spPr>
        <a:xfrm>
          <a:off x="3746500" y="96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118110</xdr:rowOff>
    </xdr:from>
    <xdr:to>
      <xdr:col>24</xdr:col>
      <xdr:colOff>63500</xdr:colOff>
      <xdr:row>56</xdr:row>
      <xdr:rowOff>163830</xdr:rowOff>
    </xdr:to>
    <xdr:cxnSp macro="">
      <xdr:nvCxnSpPr>
        <xdr:cNvPr id="188" name="直線コネクタ 187"/>
        <xdr:cNvCxnSpPr/>
      </xdr:nvCxnSpPr>
      <xdr:spPr>
        <a:xfrm>
          <a:off x="3797300" y="971931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44450</xdr:rowOff>
    </xdr:from>
    <xdr:to>
      <xdr:col>15</xdr:col>
      <xdr:colOff>101600</xdr:colOff>
      <xdr:row>56</xdr:row>
      <xdr:rowOff>146050</xdr:rowOff>
    </xdr:to>
    <xdr:sp macro="" textlink="">
      <xdr:nvSpPr>
        <xdr:cNvPr id="189" name="楕円 188"/>
        <xdr:cNvSpPr/>
      </xdr:nvSpPr>
      <xdr:spPr>
        <a:xfrm>
          <a:off x="2857500" y="96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95250</xdr:rowOff>
    </xdr:from>
    <xdr:to>
      <xdr:col>19</xdr:col>
      <xdr:colOff>177800</xdr:colOff>
      <xdr:row>56</xdr:row>
      <xdr:rowOff>118110</xdr:rowOff>
    </xdr:to>
    <xdr:cxnSp macro="">
      <xdr:nvCxnSpPr>
        <xdr:cNvPr id="190" name="直線コネクタ 189"/>
        <xdr:cNvCxnSpPr/>
      </xdr:nvCxnSpPr>
      <xdr:spPr>
        <a:xfrm>
          <a:off x="2908300" y="96964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2540</xdr:rowOff>
    </xdr:from>
    <xdr:to>
      <xdr:col>10</xdr:col>
      <xdr:colOff>165100</xdr:colOff>
      <xdr:row>59</xdr:row>
      <xdr:rowOff>104140</xdr:rowOff>
    </xdr:to>
    <xdr:sp macro="" textlink="">
      <xdr:nvSpPr>
        <xdr:cNvPr id="191" name="楕円 190"/>
        <xdr:cNvSpPr/>
      </xdr:nvSpPr>
      <xdr:spPr>
        <a:xfrm>
          <a:off x="19685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95250</xdr:rowOff>
    </xdr:from>
    <xdr:to>
      <xdr:col>15</xdr:col>
      <xdr:colOff>50800</xdr:colOff>
      <xdr:row>59</xdr:row>
      <xdr:rowOff>53340</xdr:rowOff>
    </xdr:to>
    <xdr:cxnSp macro="">
      <xdr:nvCxnSpPr>
        <xdr:cNvPr id="192" name="直線コネクタ 191"/>
        <xdr:cNvCxnSpPr/>
      </xdr:nvCxnSpPr>
      <xdr:spPr>
        <a:xfrm flipV="1">
          <a:off x="2019300" y="9696450"/>
          <a:ext cx="889000" cy="4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137795</xdr:rowOff>
    </xdr:from>
    <xdr:to>
      <xdr:col>6</xdr:col>
      <xdr:colOff>38100</xdr:colOff>
      <xdr:row>59</xdr:row>
      <xdr:rowOff>67945</xdr:rowOff>
    </xdr:to>
    <xdr:sp macro="" textlink="">
      <xdr:nvSpPr>
        <xdr:cNvPr id="193" name="楕円 192"/>
        <xdr:cNvSpPr/>
      </xdr:nvSpPr>
      <xdr:spPr>
        <a:xfrm>
          <a:off x="1079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17145</xdr:rowOff>
    </xdr:from>
    <xdr:to>
      <xdr:col>10</xdr:col>
      <xdr:colOff>114300</xdr:colOff>
      <xdr:row>59</xdr:row>
      <xdr:rowOff>53340</xdr:rowOff>
    </xdr:to>
    <xdr:cxnSp macro="">
      <xdr:nvCxnSpPr>
        <xdr:cNvPr id="194" name="直線コネクタ 193"/>
        <xdr:cNvCxnSpPr/>
      </xdr:nvCxnSpPr>
      <xdr:spPr>
        <a:xfrm>
          <a:off x="1130300" y="101326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89552</xdr:rowOff>
    </xdr:from>
    <xdr:ext cx="405111" cy="259045"/>
    <xdr:sp macro="" textlink="">
      <xdr:nvSpPr>
        <xdr:cNvPr id="195" name="n_1aveValue【体育館・プール】&#10;有形固定資産減価償却率"/>
        <xdr:cNvSpPr txBox="1"/>
      </xdr:nvSpPr>
      <xdr:spPr>
        <a:xfrm>
          <a:off x="3582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45737</xdr:rowOff>
    </xdr:from>
    <xdr:ext cx="405111" cy="259045"/>
    <xdr:sp macro="" textlink="">
      <xdr:nvSpPr>
        <xdr:cNvPr id="196" name="n_2aveValue【体育館・プール】&#10;有形固定資産減価償却率"/>
        <xdr:cNvSpPr txBox="1"/>
      </xdr:nvSpPr>
      <xdr:spPr>
        <a:xfrm>
          <a:off x="2705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36212</xdr:rowOff>
    </xdr:from>
    <xdr:ext cx="405111" cy="259045"/>
    <xdr:sp macro="" textlink="">
      <xdr:nvSpPr>
        <xdr:cNvPr id="197" name="n_3aveValue【体育館・プール】&#10;有形固定資産減価償却率"/>
        <xdr:cNvSpPr txBox="1"/>
      </xdr:nvSpPr>
      <xdr:spPr>
        <a:xfrm>
          <a:off x="1816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167657</xdr:rowOff>
    </xdr:from>
    <xdr:ext cx="405111" cy="259045"/>
    <xdr:sp macro="" textlink="">
      <xdr:nvSpPr>
        <xdr:cNvPr id="198" name="n_4aveValue【体育館・プール】&#10;有形固定資産減価償却率"/>
        <xdr:cNvSpPr txBox="1"/>
      </xdr:nvSpPr>
      <xdr:spPr>
        <a:xfrm>
          <a:off x="927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13987</xdr:rowOff>
    </xdr:from>
    <xdr:ext cx="405111" cy="259045"/>
    <xdr:sp macro="" textlink="">
      <xdr:nvSpPr>
        <xdr:cNvPr id="199" name="n_1mainValue【体育館・プール】&#10;有形固定資産減価償却率"/>
        <xdr:cNvSpPr txBox="1"/>
      </xdr:nvSpPr>
      <xdr:spPr>
        <a:xfrm>
          <a:off x="3582044" y="944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162577</xdr:rowOff>
    </xdr:from>
    <xdr:ext cx="405111" cy="259045"/>
    <xdr:sp macro="" textlink="">
      <xdr:nvSpPr>
        <xdr:cNvPr id="200" name="n_2mainValue【体育館・プール】&#10;有形固定資産減価償却率"/>
        <xdr:cNvSpPr txBox="1"/>
      </xdr:nvSpPr>
      <xdr:spPr>
        <a:xfrm>
          <a:off x="2705744" y="942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120667</xdr:rowOff>
    </xdr:from>
    <xdr:ext cx="405111" cy="259045"/>
    <xdr:sp macro="" textlink="">
      <xdr:nvSpPr>
        <xdr:cNvPr id="201" name="n_3mainValue【体育館・プール】&#10;有形固定資産減価償却率"/>
        <xdr:cNvSpPr txBox="1"/>
      </xdr:nvSpPr>
      <xdr:spPr>
        <a:xfrm>
          <a:off x="18167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84472</xdr:rowOff>
    </xdr:from>
    <xdr:ext cx="405111" cy="259045"/>
    <xdr:sp macro="" textlink="">
      <xdr:nvSpPr>
        <xdr:cNvPr id="202" name="n_4mainValue【体育館・プール】&#10;有形固定資産減価償却率"/>
        <xdr:cNvSpPr txBox="1"/>
      </xdr:nvSpPr>
      <xdr:spPr>
        <a:xfrm>
          <a:off x="927744"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28" name="直線コネクタ 227"/>
        <xdr:cNvCxnSpPr/>
      </xdr:nvCxnSpPr>
      <xdr:spPr>
        <a:xfrm flipV="1">
          <a:off x="10476865" y="9588137"/>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31"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32" name="直線コネクタ 231"/>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130101</xdr:rowOff>
    </xdr:from>
    <xdr:ext cx="469744" cy="259045"/>
    <xdr:sp macro="" textlink="">
      <xdr:nvSpPr>
        <xdr:cNvPr id="233" name="【体育館・プール】&#10;一人当たり面積平均値テキスト"/>
        <xdr:cNvSpPr txBox="1"/>
      </xdr:nvSpPr>
      <xdr:spPr>
        <a:xfrm>
          <a:off x="10515600" y="10760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34" name="フローチャート: 判断 233"/>
        <xdr:cNvSpPr/>
      </xdr:nvSpPr>
      <xdr:spPr>
        <a:xfrm>
          <a:off x="104267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36" name="フローチャート: 判断 235"/>
        <xdr:cNvSpPr/>
      </xdr:nvSpPr>
      <xdr:spPr>
        <a:xfrm>
          <a:off x="8699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37" name="フローチャート: 判断 236"/>
        <xdr:cNvSpPr/>
      </xdr:nvSpPr>
      <xdr:spPr>
        <a:xfrm>
          <a:off x="7810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38" name="フローチャート: 判断 237"/>
        <xdr:cNvSpPr/>
      </xdr:nvSpPr>
      <xdr:spPr>
        <a:xfrm>
          <a:off x="6921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17780</xdr:rowOff>
    </xdr:from>
    <xdr:to>
      <xdr:col>55</xdr:col>
      <xdr:colOff>50800</xdr:colOff>
      <xdr:row>61</xdr:row>
      <xdr:rowOff>119380</xdr:rowOff>
    </xdr:to>
    <xdr:sp macro="" textlink="">
      <xdr:nvSpPr>
        <xdr:cNvPr id="244" name="楕円 243"/>
        <xdr:cNvSpPr/>
      </xdr:nvSpPr>
      <xdr:spPr>
        <a:xfrm>
          <a:off x="104267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40657</xdr:rowOff>
    </xdr:from>
    <xdr:ext cx="469744" cy="259045"/>
    <xdr:sp macro="" textlink="">
      <xdr:nvSpPr>
        <xdr:cNvPr id="245" name="【体育館・プール】&#10;一人当たり面積該当値テキスト"/>
        <xdr:cNvSpPr txBox="1"/>
      </xdr:nvSpPr>
      <xdr:spPr>
        <a:xfrm>
          <a:off x="10515600"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128815</xdr:rowOff>
    </xdr:from>
    <xdr:to>
      <xdr:col>50</xdr:col>
      <xdr:colOff>165100</xdr:colOff>
      <xdr:row>63</xdr:row>
      <xdr:rowOff>58965</xdr:rowOff>
    </xdr:to>
    <xdr:sp macro="" textlink="">
      <xdr:nvSpPr>
        <xdr:cNvPr id="246" name="楕円 245"/>
        <xdr:cNvSpPr/>
      </xdr:nvSpPr>
      <xdr:spPr>
        <a:xfrm>
          <a:off x="95885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68580</xdr:rowOff>
    </xdr:from>
    <xdr:to>
      <xdr:col>55</xdr:col>
      <xdr:colOff>0</xdr:colOff>
      <xdr:row>63</xdr:row>
      <xdr:rowOff>8165</xdr:rowOff>
    </xdr:to>
    <xdr:cxnSp macro="">
      <xdr:nvCxnSpPr>
        <xdr:cNvPr id="247" name="直線コネクタ 246"/>
        <xdr:cNvCxnSpPr/>
      </xdr:nvCxnSpPr>
      <xdr:spPr>
        <a:xfrm flipV="1">
          <a:off x="9639300" y="10527030"/>
          <a:ext cx="838200" cy="28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153307</xdr:rowOff>
    </xdr:from>
    <xdr:to>
      <xdr:col>46</xdr:col>
      <xdr:colOff>38100</xdr:colOff>
      <xdr:row>63</xdr:row>
      <xdr:rowOff>83457</xdr:rowOff>
    </xdr:to>
    <xdr:sp macro="" textlink="">
      <xdr:nvSpPr>
        <xdr:cNvPr id="248" name="楕円 247"/>
        <xdr:cNvSpPr/>
      </xdr:nvSpPr>
      <xdr:spPr>
        <a:xfrm>
          <a:off x="8699500" y="107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8165</xdr:rowOff>
    </xdr:from>
    <xdr:to>
      <xdr:col>50</xdr:col>
      <xdr:colOff>114300</xdr:colOff>
      <xdr:row>63</xdr:row>
      <xdr:rowOff>32657</xdr:rowOff>
    </xdr:to>
    <xdr:cxnSp macro="">
      <xdr:nvCxnSpPr>
        <xdr:cNvPr id="249" name="直線コネクタ 248"/>
        <xdr:cNvCxnSpPr/>
      </xdr:nvCxnSpPr>
      <xdr:spPr>
        <a:xfrm flipV="1">
          <a:off x="8750300" y="10809515"/>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22678</xdr:rowOff>
    </xdr:from>
    <xdr:to>
      <xdr:col>41</xdr:col>
      <xdr:colOff>101600</xdr:colOff>
      <xdr:row>63</xdr:row>
      <xdr:rowOff>124278</xdr:rowOff>
    </xdr:to>
    <xdr:sp macro="" textlink="">
      <xdr:nvSpPr>
        <xdr:cNvPr id="250" name="楕円 249"/>
        <xdr:cNvSpPr/>
      </xdr:nvSpPr>
      <xdr:spPr>
        <a:xfrm>
          <a:off x="7810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32657</xdr:rowOff>
    </xdr:from>
    <xdr:to>
      <xdr:col>45</xdr:col>
      <xdr:colOff>177800</xdr:colOff>
      <xdr:row>63</xdr:row>
      <xdr:rowOff>73478</xdr:rowOff>
    </xdr:to>
    <xdr:cxnSp macro="">
      <xdr:nvCxnSpPr>
        <xdr:cNvPr id="251" name="直線コネクタ 250"/>
        <xdr:cNvCxnSpPr/>
      </xdr:nvCxnSpPr>
      <xdr:spPr>
        <a:xfrm flipV="1">
          <a:off x="7861300" y="10834007"/>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24312</xdr:rowOff>
    </xdr:from>
    <xdr:to>
      <xdr:col>36</xdr:col>
      <xdr:colOff>165100</xdr:colOff>
      <xdr:row>63</xdr:row>
      <xdr:rowOff>125912</xdr:rowOff>
    </xdr:to>
    <xdr:sp macro="" textlink="">
      <xdr:nvSpPr>
        <xdr:cNvPr id="252" name="楕円 251"/>
        <xdr:cNvSpPr/>
      </xdr:nvSpPr>
      <xdr:spPr>
        <a:xfrm>
          <a:off x="6921500" y="1082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73478</xdr:rowOff>
    </xdr:from>
    <xdr:to>
      <xdr:col>41</xdr:col>
      <xdr:colOff>50800</xdr:colOff>
      <xdr:row>63</xdr:row>
      <xdr:rowOff>75112</xdr:rowOff>
    </xdr:to>
    <xdr:cxnSp macro="">
      <xdr:nvCxnSpPr>
        <xdr:cNvPr id="253" name="直線コネクタ 252"/>
        <xdr:cNvCxnSpPr/>
      </xdr:nvCxnSpPr>
      <xdr:spPr>
        <a:xfrm flipV="1">
          <a:off x="6972300" y="1087482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92546</xdr:rowOff>
    </xdr:from>
    <xdr:ext cx="469744" cy="259045"/>
    <xdr:sp macro="" textlink="">
      <xdr:nvSpPr>
        <xdr:cNvPr id="254" name="n_1aveValue【体育館・プール】&#10;一人当たり面積"/>
        <xdr:cNvSpPr txBox="1"/>
      </xdr:nvSpPr>
      <xdr:spPr>
        <a:xfrm>
          <a:off x="939172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92546</xdr:rowOff>
    </xdr:from>
    <xdr:ext cx="469744" cy="259045"/>
    <xdr:sp macro="" textlink="">
      <xdr:nvSpPr>
        <xdr:cNvPr id="255" name="n_2aveValue【体育館・プール】&#10;一人当たり面積"/>
        <xdr:cNvSpPr txBox="1"/>
      </xdr:nvSpPr>
      <xdr:spPr>
        <a:xfrm>
          <a:off x="851542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131008</xdr:rowOff>
    </xdr:from>
    <xdr:ext cx="469744" cy="259045"/>
    <xdr:sp macro="" textlink="">
      <xdr:nvSpPr>
        <xdr:cNvPr id="256" name="n_3aveValue【体育館・プール】&#10;一人当たり面積"/>
        <xdr:cNvSpPr txBox="1"/>
      </xdr:nvSpPr>
      <xdr:spPr>
        <a:xfrm>
          <a:off x="7626427" y="105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78757</xdr:rowOff>
    </xdr:from>
    <xdr:ext cx="469744" cy="259045"/>
    <xdr:sp macro="" textlink="">
      <xdr:nvSpPr>
        <xdr:cNvPr id="257" name="n_4aveValue【体育館・プール】&#10;一人当たり面積"/>
        <xdr:cNvSpPr txBox="1"/>
      </xdr:nvSpPr>
      <xdr:spPr>
        <a:xfrm>
          <a:off x="6737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75492</xdr:rowOff>
    </xdr:from>
    <xdr:ext cx="469744" cy="259045"/>
    <xdr:sp macro="" textlink="">
      <xdr:nvSpPr>
        <xdr:cNvPr id="258" name="n_1mainValue【体育館・プール】&#10;一人当たり面積"/>
        <xdr:cNvSpPr txBox="1"/>
      </xdr:nvSpPr>
      <xdr:spPr>
        <a:xfrm>
          <a:off x="9391727" y="1053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99984</xdr:rowOff>
    </xdr:from>
    <xdr:ext cx="469744" cy="259045"/>
    <xdr:sp macro="" textlink="">
      <xdr:nvSpPr>
        <xdr:cNvPr id="259" name="n_2mainValue【体育館・プール】&#10;一人当たり面積"/>
        <xdr:cNvSpPr txBox="1"/>
      </xdr:nvSpPr>
      <xdr:spPr>
        <a:xfrm>
          <a:off x="8515427" y="105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115405</xdr:rowOff>
    </xdr:from>
    <xdr:ext cx="469744" cy="259045"/>
    <xdr:sp macro="" textlink="">
      <xdr:nvSpPr>
        <xdr:cNvPr id="260" name="n_3mainValue【体育館・プール】&#10;一人当たり面積"/>
        <xdr:cNvSpPr txBox="1"/>
      </xdr:nvSpPr>
      <xdr:spPr>
        <a:xfrm>
          <a:off x="7626427" y="1091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117039</xdr:rowOff>
    </xdr:from>
    <xdr:ext cx="469744" cy="259045"/>
    <xdr:sp macro="" textlink="">
      <xdr:nvSpPr>
        <xdr:cNvPr id="261" name="n_4mainValue【体育館・プール】&#10;一人当たり面積"/>
        <xdr:cNvSpPr txBox="1"/>
      </xdr:nvSpPr>
      <xdr:spPr>
        <a:xfrm>
          <a:off x="6737427" y="1091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8" name="テキスト ボックス 2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9" name="直線コネクタ 2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0" name="テキスト ボックス 2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1" name="直線コネクタ 2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2" name="テキスト ボックス 2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3" name="直線コネクタ 2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4" name="テキスト ボックス 2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5" name="直線コネクタ 2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6" name="テキスト ボックス 2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7" name="直線コネクタ 2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8" name="テキスト ボックス 2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9" name="直線コネクタ 2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0" name="テキスト ボックス 2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35379</xdr:rowOff>
    </xdr:to>
    <xdr:cxnSp macro="">
      <xdr:nvCxnSpPr>
        <xdr:cNvPr id="303" name="直線コネクタ 302"/>
        <xdr:cNvCxnSpPr/>
      </xdr:nvCxnSpPr>
      <xdr:spPr>
        <a:xfrm flipV="1">
          <a:off x="4634865" y="17219568"/>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4"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5" name="直線コネクタ 304"/>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306" name="【市民会館】&#10;有形固定資産減価償却率最大値テキスト"/>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307" name="直線コネクタ 306"/>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2557</xdr:rowOff>
    </xdr:from>
    <xdr:ext cx="405111" cy="259045"/>
    <xdr:sp macro="" textlink="">
      <xdr:nvSpPr>
        <xdr:cNvPr id="308" name="【市民会館】&#10;有形固定資産減価償却率平均値テキスト"/>
        <xdr:cNvSpPr txBox="1"/>
      </xdr:nvSpPr>
      <xdr:spPr>
        <a:xfrm>
          <a:off x="4673600" y="1783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309" name="フローチャート: 判断 308"/>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164193</xdr:rowOff>
    </xdr:from>
    <xdr:to>
      <xdr:col>20</xdr:col>
      <xdr:colOff>38100</xdr:colOff>
      <xdr:row>105</xdr:row>
      <xdr:rowOff>94343</xdr:rowOff>
    </xdr:to>
    <xdr:sp macro="" textlink="">
      <xdr:nvSpPr>
        <xdr:cNvPr id="310" name="フローチャート: 判断 309"/>
        <xdr:cNvSpPr/>
      </xdr:nvSpPr>
      <xdr:spPr>
        <a:xfrm>
          <a:off x="3746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141332</xdr:rowOff>
    </xdr:from>
    <xdr:to>
      <xdr:col>15</xdr:col>
      <xdr:colOff>101600</xdr:colOff>
      <xdr:row>105</xdr:row>
      <xdr:rowOff>71482</xdr:rowOff>
    </xdr:to>
    <xdr:sp macro="" textlink="">
      <xdr:nvSpPr>
        <xdr:cNvPr id="311" name="フローチャート: 判断 310"/>
        <xdr:cNvSpPr/>
      </xdr:nvSpPr>
      <xdr:spPr>
        <a:xfrm>
          <a:off x="2857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312" name="フローチャート: 判断 311"/>
        <xdr:cNvSpPr/>
      </xdr:nvSpPr>
      <xdr:spPr>
        <a:xfrm>
          <a:off x="1968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313" name="フローチャート: 判断 312"/>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4" name="テキスト ボックス 3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5" name="テキスト ボックス 3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6" name="テキスト ボックス 3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7" name="テキスト ボックス 3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8" name="テキスト ボックス 3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92348</xdr:rowOff>
    </xdr:from>
    <xdr:to>
      <xdr:col>24</xdr:col>
      <xdr:colOff>114300</xdr:colOff>
      <xdr:row>108</xdr:row>
      <xdr:rowOff>22498</xdr:rowOff>
    </xdr:to>
    <xdr:sp macro="" textlink="">
      <xdr:nvSpPr>
        <xdr:cNvPr id="319" name="楕円 318"/>
        <xdr:cNvSpPr/>
      </xdr:nvSpPr>
      <xdr:spPr>
        <a:xfrm>
          <a:off x="45847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70775</xdr:rowOff>
    </xdr:from>
    <xdr:ext cx="405111" cy="259045"/>
    <xdr:sp macro="" textlink="">
      <xdr:nvSpPr>
        <xdr:cNvPr id="320" name="【市民会館】&#10;有形固定資産減価償却率該当値テキスト"/>
        <xdr:cNvSpPr txBox="1"/>
      </xdr:nvSpPr>
      <xdr:spPr>
        <a:xfrm>
          <a:off x="4673600" y="1841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58057</xdr:rowOff>
    </xdr:from>
    <xdr:to>
      <xdr:col>20</xdr:col>
      <xdr:colOff>38100</xdr:colOff>
      <xdr:row>107</xdr:row>
      <xdr:rowOff>159657</xdr:rowOff>
    </xdr:to>
    <xdr:sp macro="" textlink="">
      <xdr:nvSpPr>
        <xdr:cNvPr id="321" name="楕円 320"/>
        <xdr:cNvSpPr/>
      </xdr:nvSpPr>
      <xdr:spPr>
        <a:xfrm>
          <a:off x="37465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108857</xdr:rowOff>
    </xdr:from>
    <xdr:to>
      <xdr:col>24</xdr:col>
      <xdr:colOff>63500</xdr:colOff>
      <xdr:row>107</xdr:row>
      <xdr:rowOff>143148</xdr:rowOff>
    </xdr:to>
    <xdr:cxnSp macro="">
      <xdr:nvCxnSpPr>
        <xdr:cNvPr id="322" name="直線コネクタ 321"/>
        <xdr:cNvCxnSpPr/>
      </xdr:nvCxnSpPr>
      <xdr:spPr>
        <a:xfrm>
          <a:off x="3797300" y="18454007"/>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23768</xdr:rowOff>
    </xdr:from>
    <xdr:to>
      <xdr:col>15</xdr:col>
      <xdr:colOff>101600</xdr:colOff>
      <xdr:row>107</xdr:row>
      <xdr:rowOff>125368</xdr:rowOff>
    </xdr:to>
    <xdr:sp macro="" textlink="">
      <xdr:nvSpPr>
        <xdr:cNvPr id="323" name="楕円 322"/>
        <xdr:cNvSpPr/>
      </xdr:nvSpPr>
      <xdr:spPr>
        <a:xfrm>
          <a:off x="2857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74568</xdr:rowOff>
    </xdr:from>
    <xdr:to>
      <xdr:col>19</xdr:col>
      <xdr:colOff>177800</xdr:colOff>
      <xdr:row>107</xdr:row>
      <xdr:rowOff>108857</xdr:rowOff>
    </xdr:to>
    <xdr:cxnSp macro="">
      <xdr:nvCxnSpPr>
        <xdr:cNvPr id="324" name="直線コネクタ 323"/>
        <xdr:cNvCxnSpPr/>
      </xdr:nvCxnSpPr>
      <xdr:spPr>
        <a:xfrm>
          <a:off x="2908300" y="1841971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160927</xdr:rowOff>
    </xdr:from>
    <xdr:to>
      <xdr:col>10</xdr:col>
      <xdr:colOff>165100</xdr:colOff>
      <xdr:row>107</xdr:row>
      <xdr:rowOff>91077</xdr:rowOff>
    </xdr:to>
    <xdr:sp macro="" textlink="">
      <xdr:nvSpPr>
        <xdr:cNvPr id="325" name="楕円 324"/>
        <xdr:cNvSpPr/>
      </xdr:nvSpPr>
      <xdr:spPr>
        <a:xfrm>
          <a:off x="1968500" y="183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40277</xdr:rowOff>
    </xdr:from>
    <xdr:to>
      <xdr:col>15</xdr:col>
      <xdr:colOff>50800</xdr:colOff>
      <xdr:row>107</xdr:row>
      <xdr:rowOff>74568</xdr:rowOff>
    </xdr:to>
    <xdr:cxnSp macro="">
      <xdr:nvCxnSpPr>
        <xdr:cNvPr id="326" name="直線コネクタ 325"/>
        <xdr:cNvCxnSpPr/>
      </xdr:nvCxnSpPr>
      <xdr:spPr>
        <a:xfrm>
          <a:off x="2019300" y="1838542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49893</xdr:rowOff>
    </xdr:from>
    <xdr:to>
      <xdr:col>6</xdr:col>
      <xdr:colOff>38100</xdr:colOff>
      <xdr:row>107</xdr:row>
      <xdr:rowOff>151493</xdr:rowOff>
    </xdr:to>
    <xdr:sp macro="" textlink="">
      <xdr:nvSpPr>
        <xdr:cNvPr id="327" name="楕円 326"/>
        <xdr:cNvSpPr/>
      </xdr:nvSpPr>
      <xdr:spPr>
        <a:xfrm>
          <a:off x="1079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40277</xdr:rowOff>
    </xdr:from>
    <xdr:to>
      <xdr:col>10</xdr:col>
      <xdr:colOff>114300</xdr:colOff>
      <xdr:row>107</xdr:row>
      <xdr:rowOff>100693</xdr:rowOff>
    </xdr:to>
    <xdr:cxnSp macro="">
      <xdr:nvCxnSpPr>
        <xdr:cNvPr id="328" name="直線コネクタ 327"/>
        <xdr:cNvCxnSpPr/>
      </xdr:nvCxnSpPr>
      <xdr:spPr>
        <a:xfrm flipV="1">
          <a:off x="1130300" y="18385427"/>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110870</xdr:rowOff>
    </xdr:from>
    <xdr:ext cx="405111" cy="259045"/>
    <xdr:sp macro="" textlink="">
      <xdr:nvSpPr>
        <xdr:cNvPr id="329" name="n_1aveValue【市民会館】&#10;有形固定資産減価償却率"/>
        <xdr:cNvSpPr txBox="1"/>
      </xdr:nvSpPr>
      <xdr:spPr>
        <a:xfrm>
          <a:off x="35820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88009</xdr:rowOff>
    </xdr:from>
    <xdr:ext cx="405111" cy="259045"/>
    <xdr:sp macro="" textlink="">
      <xdr:nvSpPr>
        <xdr:cNvPr id="330" name="n_2aveValue【市民会館】&#10;有形固定資産減価償却率"/>
        <xdr:cNvSpPr txBox="1"/>
      </xdr:nvSpPr>
      <xdr:spPr>
        <a:xfrm>
          <a:off x="2705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19429</xdr:rowOff>
    </xdr:from>
    <xdr:ext cx="405111" cy="259045"/>
    <xdr:sp macro="" textlink="">
      <xdr:nvSpPr>
        <xdr:cNvPr id="331" name="n_3aveValue【市民会館】&#10;有形固定資産減価償却率"/>
        <xdr:cNvSpPr txBox="1"/>
      </xdr:nvSpPr>
      <xdr:spPr>
        <a:xfrm>
          <a:off x="1816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52088</xdr:rowOff>
    </xdr:from>
    <xdr:ext cx="405111" cy="259045"/>
    <xdr:sp macro="" textlink="">
      <xdr:nvSpPr>
        <xdr:cNvPr id="332" name="n_4aveValue【市民会館】&#10;有形固定資産減価償却率"/>
        <xdr:cNvSpPr txBox="1"/>
      </xdr:nvSpPr>
      <xdr:spPr>
        <a:xfrm>
          <a:off x="927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150784</xdr:rowOff>
    </xdr:from>
    <xdr:ext cx="405111" cy="259045"/>
    <xdr:sp macro="" textlink="">
      <xdr:nvSpPr>
        <xdr:cNvPr id="333" name="n_1mainValue【市民会館】&#10;有形固定資産減価償却率"/>
        <xdr:cNvSpPr txBox="1"/>
      </xdr:nvSpPr>
      <xdr:spPr>
        <a:xfrm>
          <a:off x="3582044" y="1849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116495</xdr:rowOff>
    </xdr:from>
    <xdr:ext cx="405111" cy="259045"/>
    <xdr:sp macro="" textlink="">
      <xdr:nvSpPr>
        <xdr:cNvPr id="334" name="n_2mainValue【市民会館】&#10;有形固定資産減価償却率"/>
        <xdr:cNvSpPr txBox="1"/>
      </xdr:nvSpPr>
      <xdr:spPr>
        <a:xfrm>
          <a:off x="2705744" y="1846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82204</xdr:rowOff>
    </xdr:from>
    <xdr:ext cx="405111" cy="259045"/>
    <xdr:sp macro="" textlink="">
      <xdr:nvSpPr>
        <xdr:cNvPr id="335" name="n_3mainValue【市民会館】&#10;有形固定資産減価償却率"/>
        <xdr:cNvSpPr txBox="1"/>
      </xdr:nvSpPr>
      <xdr:spPr>
        <a:xfrm>
          <a:off x="1816744" y="1842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142620</xdr:rowOff>
    </xdr:from>
    <xdr:ext cx="405111" cy="259045"/>
    <xdr:sp macro="" textlink="">
      <xdr:nvSpPr>
        <xdr:cNvPr id="336" name="n_4mainValue【市民会館】&#10;有形固定資産減価償却率"/>
        <xdr:cNvSpPr txBox="1"/>
      </xdr:nvSpPr>
      <xdr:spPr>
        <a:xfrm>
          <a:off x="927744" y="184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5" name="テキスト ボックス 3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6" name="直線コネクタ 3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7" name="直線コネクタ 34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48" name="テキスト ボックス 34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49" name="直線コネクタ 34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0" name="テキスト ボックス 34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1" name="直線コネクタ 35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2" name="テキスト ボックス 35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3" name="直線コネクタ 35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4" name="テキスト ボックス 35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5" name="直線コネクタ 35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6" name="テキスト ボックス 35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7" name="直線コネクタ 35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58" name="テキスト ボックス 35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143148</xdr:rowOff>
    </xdr:from>
    <xdr:to>
      <xdr:col>54</xdr:col>
      <xdr:colOff>189865</xdr:colOff>
      <xdr:row>108</xdr:row>
      <xdr:rowOff>151312</xdr:rowOff>
    </xdr:to>
    <xdr:cxnSp macro="">
      <xdr:nvCxnSpPr>
        <xdr:cNvPr id="362" name="直線コネクタ 361"/>
        <xdr:cNvCxnSpPr/>
      </xdr:nvCxnSpPr>
      <xdr:spPr>
        <a:xfrm flipV="1">
          <a:off x="10476865" y="17116698"/>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63"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64" name="直線コネクタ 363"/>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89825</xdr:rowOff>
    </xdr:from>
    <xdr:ext cx="469744" cy="259045"/>
    <xdr:sp macro="" textlink="">
      <xdr:nvSpPr>
        <xdr:cNvPr id="365" name="【市民会館】&#10;一人当たり面積最大値テキスト"/>
        <xdr:cNvSpPr txBox="1"/>
      </xdr:nvSpPr>
      <xdr:spPr>
        <a:xfrm>
          <a:off x="10515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143148</xdr:rowOff>
    </xdr:from>
    <xdr:to>
      <xdr:col>55</xdr:col>
      <xdr:colOff>88900</xdr:colOff>
      <xdr:row>99</xdr:row>
      <xdr:rowOff>143148</xdr:rowOff>
    </xdr:to>
    <xdr:cxnSp macro="">
      <xdr:nvCxnSpPr>
        <xdr:cNvPr id="366" name="直線コネクタ 365"/>
        <xdr:cNvCxnSpPr/>
      </xdr:nvCxnSpPr>
      <xdr:spPr>
        <a:xfrm>
          <a:off x="10388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49547</xdr:rowOff>
    </xdr:from>
    <xdr:ext cx="469744" cy="259045"/>
    <xdr:sp macro="" textlink="">
      <xdr:nvSpPr>
        <xdr:cNvPr id="367" name="【市民会館】&#10;一人当たり面積平均値テキスト"/>
        <xdr:cNvSpPr txBox="1"/>
      </xdr:nvSpPr>
      <xdr:spPr>
        <a:xfrm>
          <a:off x="10515600" y="1822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368" name="フローチャート: 判断 367"/>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87449</xdr:rowOff>
    </xdr:from>
    <xdr:to>
      <xdr:col>50</xdr:col>
      <xdr:colOff>165100</xdr:colOff>
      <xdr:row>107</xdr:row>
      <xdr:rowOff>17599</xdr:rowOff>
    </xdr:to>
    <xdr:sp macro="" textlink="">
      <xdr:nvSpPr>
        <xdr:cNvPr id="369" name="フローチャート: 判断 368"/>
        <xdr:cNvSpPr/>
      </xdr:nvSpPr>
      <xdr:spPr>
        <a:xfrm>
          <a:off x="9588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87449</xdr:rowOff>
    </xdr:from>
    <xdr:to>
      <xdr:col>46</xdr:col>
      <xdr:colOff>38100</xdr:colOff>
      <xdr:row>107</xdr:row>
      <xdr:rowOff>17599</xdr:rowOff>
    </xdr:to>
    <xdr:sp macro="" textlink="">
      <xdr:nvSpPr>
        <xdr:cNvPr id="370" name="フローチャート: 判断 369"/>
        <xdr:cNvSpPr/>
      </xdr:nvSpPr>
      <xdr:spPr>
        <a:xfrm>
          <a:off x="8699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84182</xdr:rowOff>
    </xdr:from>
    <xdr:to>
      <xdr:col>41</xdr:col>
      <xdr:colOff>101600</xdr:colOff>
      <xdr:row>107</xdr:row>
      <xdr:rowOff>14332</xdr:rowOff>
    </xdr:to>
    <xdr:sp macro="" textlink="">
      <xdr:nvSpPr>
        <xdr:cNvPr id="371" name="フローチャート: 判断 370"/>
        <xdr:cNvSpPr/>
      </xdr:nvSpPr>
      <xdr:spPr>
        <a:xfrm>
          <a:off x="7810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74386</xdr:rowOff>
    </xdr:from>
    <xdr:to>
      <xdr:col>36</xdr:col>
      <xdr:colOff>165100</xdr:colOff>
      <xdr:row>107</xdr:row>
      <xdr:rowOff>4536</xdr:rowOff>
    </xdr:to>
    <xdr:sp macro="" textlink="">
      <xdr:nvSpPr>
        <xdr:cNvPr id="372" name="フローチャート: 判断 371"/>
        <xdr:cNvSpPr/>
      </xdr:nvSpPr>
      <xdr:spPr>
        <a:xfrm>
          <a:off x="6921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5806</xdr:rowOff>
    </xdr:from>
    <xdr:to>
      <xdr:col>55</xdr:col>
      <xdr:colOff>50800</xdr:colOff>
      <xdr:row>106</xdr:row>
      <xdr:rowOff>107406</xdr:rowOff>
    </xdr:to>
    <xdr:sp macro="" textlink="">
      <xdr:nvSpPr>
        <xdr:cNvPr id="378" name="楕円 377"/>
        <xdr:cNvSpPr/>
      </xdr:nvSpPr>
      <xdr:spPr>
        <a:xfrm>
          <a:off x="104267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28683</xdr:rowOff>
    </xdr:from>
    <xdr:ext cx="469744" cy="259045"/>
    <xdr:sp macro="" textlink="">
      <xdr:nvSpPr>
        <xdr:cNvPr id="379" name="【市民会館】&#10;一人当たり面積該当値テキスト"/>
        <xdr:cNvSpPr txBox="1"/>
      </xdr:nvSpPr>
      <xdr:spPr>
        <a:xfrm>
          <a:off x="10515600" y="1803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9071</xdr:rowOff>
    </xdr:from>
    <xdr:to>
      <xdr:col>50</xdr:col>
      <xdr:colOff>165100</xdr:colOff>
      <xdr:row>106</xdr:row>
      <xdr:rowOff>110671</xdr:rowOff>
    </xdr:to>
    <xdr:sp macro="" textlink="">
      <xdr:nvSpPr>
        <xdr:cNvPr id="380" name="楕円 379"/>
        <xdr:cNvSpPr/>
      </xdr:nvSpPr>
      <xdr:spPr>
        <a:xfrm>
          <a:off x="9588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56606</xdr:rowOff>
    </xdr:from>
    <xdr:to>
      <xdr:col>55</xdr:col>
      <xdr:colOff>0</xdr:colOff>
      <xdr:row>106</xdr:row>
      <xdr:rowOff>59871</xdr:rowOff>
    </xdr:to>
    <xdr:cxnSp macro="">
      <xdr:nvCxnSpPr>
        <xdr:cNvPr id="381" name="直線コネクタ 380"/>
        <xdr:cNvCxnSpPr/>
      </xdr:nvCxnSpPr>
      <xdr:spPr>
        <a:xfrm flipV="1">
          <a:off x="9639300" y="1823030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12337</xdr:rowOff>
    </xdr:from>
    <xdr:to>
      <xdr:col>46</xdr:col>
      <xdr:colOff>38100</xdr:colOff>
      <xdr:row>106</xdr:row>
      <xdr:rowOff>113937</xdr:rowOff>
    </xdr:to>
    <xdr:sp macro="" textlink="">
      <xdr:nvSpPr>
        <xdr:cNvPr id="382" name="楕円 381"/>
        <xdr:cNvSpPr/>
      </xdr:nvSpPr>
      <xdr:spPr>
        <a:xfrm>
          <a:off x="86995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59871</xdr:rowOff>
    </xdr:from>
    <xdr:to>
      <xdr:col>50</xdr:col>
      <xdr:colOff>114300</xdr:colOff>
      <xdr:row>106</xdr:row>
      <xdr:rowOff>63137</xdr:rowOff>
    </xdr:to>
    <xdr:cxnSp macro="">
      <xdr:nvCxnSpPr>
        <xdr:cNvPr id="383" name="直線コネクタ 382"/>
        <xdr:cNvCxnSpPr/>
      </xdr:nvCxnSpPr>
      <xdr:spPr>
        <a:xfrm flipV="1">
          <a:off x="8750300" y="1823357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40095</xdr:rowOff>
    </xdr:from>
    <xdr:to>
      <xdr:col>41</xdr:col>
      <xdr:colOff>101600</xdr:colOff>
      <xdr:row>107</xdr:row>
      <xdr:rowOff>141695</xdr:rowOff>
    </xdr:to>
    <xdr:sp macro="" textlink="">
      <xdr:nvSpPr>
        <xdr:cNvPr id="384" name="楕円 383"/>
        <xdr:cNvSpPr/>
      </xdr:nvSpPr>
      <xdr:spPr>
        <a:xfrm>
          <a:off x="7810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63137</xdr:rowOff>
    </xdr:from>
    <xdr:to>
      <xdr:col>45</xdr:col>
      <xdr:colOff>177800</xdr:colOff>
      <xdr:row>107</xdr:row>
      <xdr:rowOff>90895</xdr:rowOff>
    </xdr:to>
    <xdr:cxnSp macro="">
      <xdr:nvCxnSpPr>
        <xdr:cNvPr id="385" name="直線コネクタ 384"/>
        <xdr:cNvCxnSpPr/>
      </xdr:nvCxnSpPr>
      <xdr:spPr>
        <a:xfrm flipV="1">
          <a:off x="7861300" y="18236837"/>
          <a:ext cx="889000" cy="19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43362</xdr:rowOff>
    </xdr:from>
    <xdr:to>
      <xdr:col>36</xdr:col>
      <xdr:colOff>165100</xdr:colOff>
      <xdr:row>107</xdr:row>
      <xdr:rowOff>144962</xdr:rowOff>
    </xdr:to>
    <xdr:sp macro="" textlink="">
      <xdr:nvSpPr>
        <xdr:cNvPr id="386" name="楕円 385"/>
        <xdr:cNvSpPr/>
      </xdr:nvSpPr>
      <xdr:spPr>
        <a:xfrm>
          <a:off x="6921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90895</xdr:rowOff>
    </xdr:from>
    <xdr:to>
      <xdr:col>41</xdr:col>
      <xdr:colOff>50800</xdr:colOff>
      <xdr:row>107</xdr:row>
      <xdr:rowOff>94162</xdr:rowOff>
    </xdr:to>
    <xdr:cxnSp macro="">
      <xdr:nvCxnSpPr>
        <xdr:cNvPr id="387" name="直線コネクタ 386"/>
        <xdr:cNvCxnSpPr/>
      </xdr:nvCxnSpPr>
      <xdr:spPr>
        <a:xfrm flipV="1">
          <a:off x="6972300" y="184360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8726</xdr:rowOff>
    </xdr:from>
    <xdr:ext cx="469744" cy="259045"/>
    <xdr:sp macro="" textlink="">
      <xdr:nvSpPr>
        <xdr:cNvPr id="388" name="n_1aveValue【市民会館】&#10;一人当たり面積"/>
        <xdr:cNvSpPr txBox="1"/>
      </xdr:nvSpPr>
      <xdr:spPr>
        <a:xfrm>
          <a:off x="93917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8726</xdr:rowOff>
    </xdr:from>
    <xdr:ext cx="469744" cy="259045"/>
    <xdr:sp macro="" textlink="">
      <xdr:nvSpPr>
        <xdr:cNvPr id="389" name="n_2aveValue【市民会館】&#10;一人当たり面積"/>
        <xdr:cNvSpPr txBox="1"/>
      </xdr:nvSpPr>
      <xdr:spPr>
        <a:xfrm>
          <a:off x="8515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30859</xdr:rowOff>
    </xdr:from>
    <xdr:ext cx="469744" cy="259045"/>
    <xdr:sp macro="" textlink="">
      <xdr:nvSpPr>
        <xdr:cNvPr id="390" name="n_3aveValue【市民会館】&#10;一人当たり面積"/>
        <xdr:cNvSpPr txBox="1"/>
      </xdr:nvSpPr>
      <xdr:spPr>
        <a:xfrm>
          <a:off x="7626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21063</xdr:rowOff>
    </xdr:from>
    <xdr:ext cx="469744" cy="259045"/>
    <xdr:sp macro="" textlink="">
      <xdr:nvSpPr>
        <xdr:cNvPr id="391" name="n_4aveValue【市民会館】&#10;一人当たり面積"/>
        <xdr:cNvSpPr txBox="1"/>
      </xdr:nvSpPr>
      <xdr:spPr>
        <a:xfrm>
          <a:off x="6737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127198</xdr:rowOff>
    </xdr:from>
    <xdr:ext cx="469744" cy="259045"/>
    <xdr:sp macro="" textlink="">
      <xdr:nvSpPr>
        <xdr:cNvPr id="392" name="n_1mainValue【市民会館】&#10;一人当たり面積"/>
        <xdr:cNvSpPr txBox="1"/>
      </xdr:nvSpPr>
      <xdr:spPr>
        <a:xfrm>
          <a:off x="93917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130464</xdr:rowOff>
    </xdr:from>
    <xdr:ext cx="469744" cy="259045"/>
    <xdr:sp macro="" textlink="">
      <xdr:nvSpPr>
        <xdr:cNvPr id="393" name="n_2mainValue【市民会館】&#10;一人当たり面積"/>
        <xdr:cNvSpPr txBox="1"/>
      </xdr:nvSpPr>
      <xdr:spPr>
        <a:xfrm>
          <a:off x="8515427" y="1796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132822</xdr:rowOff>
    </xdr:from>
    <xdr:ext cx="469744" cy="259045"/>
    <xdr:sp macro="" textlink="">
      <xdr:nvSpPr>
        <xdr:cNvPr id="394" name="n_3mainValue【市民会館】&#10;一人当たり面積"/>
        <xdr:cNvSpPr txBox="1"/>
      </xdr:nvSpPr>
      <xdr:spPr>
        <a:xfrm>
          <a:off x="76264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136089</xdr:rowOff>
    </xdr:from>
    <xdr:ext cx="469744" cy="259045"/>
    <xdr:sp macro="" textlink="">
      <xdr:nvSpPr>
        <xdr:cNvPr id="395" name="n_4mainValue【市民会館】&#10;一人当たり面積"/>
        <xdr:cNvSpPr txBox="1"/>
      </xdr:nvSpPr>
      <xdr:spPr>
        <a:xfrm>
          <a:off x="67374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7" name="直線コネクタ 4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8" name="テキスト ボックス 40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9" name="直線コネクタ 4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0" name="テキスト ボックス 4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1" name="直線コネクタ 4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2" name="テキスト ボックス 4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3" name="直線コネクタ 4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4" name="テキスト ボックス 4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5" name="直線コネクタ 4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6" name="テキスト ボックス 41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8" name="テキスト ボックス 41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41</xdr:row>
      <xdr:rowOff>102870</xdr:rowOff>
    </xdr:to>
    <xdr:cxnSp macro="">
      <xdr:nvCxnSpPr>
        <xdr:cNvPr id="420" name="直線コネクタ 419"/>
        <xdr:cNvCxnSpPr/>
      </xdr:nvCxnSpPr>
      <xdr:spPr>
        <a:xfrm flipV="1">
          <a:off x="16318864" y="565213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106697</xdr:rowOff>
    </xdr:from>
    <xdr:ext cx="405111" cy="259045"/>
    <xdr:sp macro="" textlink="">
      <xdr:nvSpPr>
        <xdr:cNvPr id="421" name="【一般廃棄物処理施設】&#10;有形固定資産減価償却率最小値テキスト"/>
        <xdr:cNvSpPr txBox="1"/>
      </xdr:nvSpPr>
      <xdr:spPr>
        <a:xfrm>
          <a:off x="16357600"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422" name="直線コネクタ 421"/>
        <xdr:cNvCxnSpPr/>
      </xdr:nvCxnSpPr>
      <xdr:spPr>
        <a:xfrm>
          <a:off x="16230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23" name="【一般廃棄物処理施設】&#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24" name="直線コネクタ 423"/>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99077</xdr:rowOff>
    </xdr:from>
    <xdr:ext cx="405111" cy="259045"/>
    <xdr:sp macro="" textlink="">
      <xdr:nvSpPr>
        <xdr:cNvPr id="425" name="【一般廃棄物処理施設】&#10;有形固定資産減価償却率平均値テキスト"/>
        <xdr:cNvSpPr txBox="1"/>
      </xdr:nvSpPr>
      <xdr:spPr>
        <a:xfrm>
          <a:off x="16357600" y="644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426" name="フローチャート: 判断 425"/>
        <xdr:cNvSpPr/>
      </xdr:nvSpPr>
      <xdr:spPr>
        <a:xfrm>
          <a:off x="16268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427" name="フローチャート: 判断 426"/>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28" name="フローチャート: 判断 427"/>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65405</xdr:rowOff>
    </xdr:from>
    <xdr:to>
      <xdr:col>72</xdr:col>
      <xdr:colOff>38100</xdr:colOff>
      <xdr:row>37</xdr:row>
      <xdr:rowOff>167005</xdr:rowOff>
    </xdr:to>
    <xdr:sp macro="" textlink="">
      <xdr:nvSpPr>
        <xdr:cNvPr id="429" name="フローチャート: 判断 428"/>
        <xdr:cNvSpPr/>
      </xdr:nvSpPr>
      <xdr:spPr>
        <a:xfrm>
          <a:off x="13652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430" name="フローチャート: 判断 429"/>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23495</xdr:rowOff>
    </xdr:from>
    <xdr:to>
      <xdr:col>85</xdr:col>
      <xdr:colOff>177800</xdr:colOff>
      <xdr:row>36</xdr:row>
      <xdr:rowOff>125095</xdr:rowOff>
    </xdr:to>
    <xdr:sp macro="" textlink="">
      <xdr:nvSpPr>
        <xdr:cNvPr id="436" name="楕円 435"/>
        <xdr:cNvSpPr/>
      </xdr:nvSpPr>
      <xdr:spPr>
        <a:xfrm>
          <a:off x="16268700" y="61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46372</xdr:rowOff>
    </xdr:from>
    <xdr:ext cx="405111" cy="259045"/>
    <xdr:sp macro="" textlink="">
      <xdr:nvSpPr>
        <xdr:cNvPr id="437" name="【一般廃棄物処理施設】&#10;有形固定資産減価償却率該当値テキスト"/>
        <xdr:cNvSpPr txBox="1"/>
      </xdr:nvSpPr>
      <xdr:spPr>
        <a:xfrm>
          <a:off x="16357600"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120650</xdr:rowOff>
    </xdr:from>
    <xdr:to>
      <xdr:col>81</xdr:col>
      <xdr:colOff>101600</xdr:colOff>
      <xdr:row>36</xdr:row>
      <xdr:rowOff>50800</xdr:rowOff>
    </xdr:to>
    <xdr:sp macro="" textlink="">
      <xdr:nvSpPr>
        <xdr:cNvPr id="438" name="楕円 437"/>
        <xdr:cNvSpPr/>
      </xdr:nvSpPr>
      <xdr:spPr>
        <a:xfrm>
          <a:off x="15430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0</xdr:rowOff>
    </xdr:from>
    <xdr:to>
      <xdr:col>85</xdr:col>
      <xdr:colOff>127000</xdr:colOff>
      <xdr:row>36</xdr:row>
      <xdr:rowOff>74295</xdr:rowOff>
    </xdr:to>
    <xdr:cxnSp macro="">
      <xdr:nvCxnSpPr>
        <xdr:cNvPr id="439" name="直線コネクタ 438"/>
        <xdr:cNvCxnSpPr/>
      </xdr:nvCxnSpPr>
      <xdr:spPr>
        <a:xfrm>
          <a:off x="15481300" y="617220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46355</xdr:rowOff>
    </xdr:from>
    <xdr:to>
      <xdr:col>76</xdr:col>
      <xdr:colOff>165100</xdr:colOff>
      <xdr:row>35</xdr:row>
      <xdr:rowOff>147955</xdr:rowOff>
    </xdr:to>
    <xdr:sp macro="" textlink="">
      <xdr:nvSpPr>
        <xdr:cNvPr id="440" name="楕円 439"/>
        <xdr:cNvSpPr/>
      </xdr:nvSpPr>
      <xdr:spPr>
        <a:xfrm>
          <a:off x="14541500" y="60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97155</xdr:rowOff>
    </xdr:from>
    <xdr:to>
      <xdr:col>81</xdr:col>
      <xdr:colOff>50800</xdr:colOff>
      <xdr:row>36</xdr:row>
      <xdr:rowOff>0</xdr:rowOff>
    </xdr:to>
    <xdr:cxnSp macro="">
      <xdr:nvCxnSpPr>
        <xdr:cNvPr id="441" name="直線コネクタ 440"/>
        <xdr:cNvCxnSpPr/>
      </xdr:nvCxnSpPr>
      <xdr:spPr>
        <a:xfrm>
          <a:off x="14592300" y="609790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151130</xdr:rowOff>
    </xdr:from>
    <xdr:to>
      <xdr:col>72</xdr:col>
      <xdr:colOff>38100</xdr:colOff>
      <xdr:row>35</xdr:row>
      <xdr:rowOff>81280</xdr:rowOff>
    </xdr:to>
    <xdr:sp macro="" textlink="">
      <xdr:nvSpPr>
        <xdr:cNvPr id="442" name="楕円 441"/>
        <xdr:cNvSpPr/>
      </xdr:nvSpPr>
      <xdr:spPr>
        <a:xfrm>
          <a:off x="13652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30480</xdr:rowOff>
    </xdr:from>
    <xdr:to>
      <xdr:col>76</xdr:col>
      <xdr:colOff>114300</xdr:colOff>
      <xdr:row>35</xdr:row>
      <xdr:rowOff>97155</xdr:rowOff>
    </xdr:to>
    <xdr:cxnSp macro="">
      <xdr:nvCxnSpPr>
        <xdr:cNvPr id="443" name="直線コネクタ 442"/>
        <xdr:cNvCxnSpPr/>
      </xdr:nvCxnSpPr>
      <xdr:spPr>
        <a:xfrm>
          <a:off x="13703300" y="603123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133985</xdr:rowOff>
    </xdr:from>
    <xdr:to>
      <xdr:col>67</xdr:col>
      <xdr:colOff>101600</xdr:colOff>
      <xdr:row>38</xdr:row>
      <xdr:rowOff>64135</xdr:rowOff>
    </xdr:to>
    <xdr:sp macro="" textlink="">
      <xdr:nvSpPr>
        <xdr:cNvPr id="444" name="楕円 443"/>
        <xdr:cNvSpPr/>
      </xdr:nvSpPr>
      <xdr:spPr>
        <a:xfrm>
          <a:off x="12763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30480</xdr:rowOff>
    </xdr:from>
    <xdr:to>
      <xdr:col>71</xdr:col>
      <xdr:colOff>177800</xdr:colOff>
      <xdr:row>38</xdr:row>
      <xdr:rowOff>13335</xdr:rowOff>
    </xdr:to>
    <xdr:cxnSp macro="">
      <xdr:nvCxnSpPr>
        <xdr:cNvPr id="445" name="直線コネクタ 444"/>
        <xdr:cNvCxnSpPr/>
      </xdr:nvCxnSpPr>
      <xdr:spPr>
        <a:xfrm flipV="1">
          <a:off x="12814300" y="6031230"/>
          <a:ext cx="889000" cy="49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158132</xdr:rowOff>
    </xdr:from>
    <xdr:ext cx="405111" cy="259045"/>
    <xdr:sp macro="" textlink="">
      <xdr:nvSpPr>
        <xdr:cNvPr id="446" name="n_1aveValue【一般廃棄物処理施設】&#10;有形固定資産減価償却率"/>
        <xdr:cNvSpPr txBox="1"/>
      </xdr:nvSpPr>
      <xdr:spPr>
        <a:xfrm>
          <a:off x="152660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447" name="n_2aveValue【一般廃棄物処理施設】&#10;有形固定資産減価償却率"/>
        <xdr:cNvSpPr txBox="1"/>
      </xdr:nvSpPr>
      <xdr:spPr>
        <a:xfrm>
          <a:off x="14389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158132</xdr:rowOff>
    </xdr:from>
    <xdr:ext cx="405111" cy="259045"/>
    <xdr:sp macro="" textlink="">
      <xdr:nvSpPr>
        <xdr:cNvPr id="448" name="n_3aveValue【一般廃棄物処理施設】&#10;有形固定資産減価償却率"/>
        <xdr:cNvSpPr txBox="1"/>
      </xdr:nvSpPr>
      <xdr:spPr>
        <a:xfrm>
          <a:off x="13500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27322</xdr:rowOff>
    </xdr:from>
    <xdr:ext cx="405111" cy="259045"/>
    <xdr:sp macro="" textlink="">
      <xdr:nvSpPr>
        <xdr:cNvPr id="449" name="n_4aveValue【一般廃棄物処理施設】&#10;有形固定資産減価償却率"/>
        <xdr:cNvSpPr txBox="1"/>
      </xdr:nvSpPr>
      <xdr:spPr>
        <a:xfrm>
          <a:off x="12611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67327</xdr:rowOff>
    </xdr:from>
    <xdr:ext cx="405111" cy="259045"/>
    <xdr:sp macro="" textlink="">
      <xdr:nvSpPr>
        <xdr:cNvPr id="450" name="n_1mainValue【一般廃棄物処理施設】&#10;有形固定資産減価償却率"/>
        <xdr:cNvSpPr txBox="1"/>
      </xdr:nvSpPr>
      <xdr:spPr>
        <a:xfrm>
          <a:off x="152660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164482</xdr:rowOff>
    </xdr:from>
    <xdr:ext cx="405111" cy="259045"/>
    <xdr:sp macro="" textlink="">
      <xdr:nvSpPr>
        <xdr:cNvPr id="451" name="n_2mainValue【一般廃棄物処理施設】&#10;有形固定資産減価償却率"/>
        <xdr:cNvSpPr txBox="1"/>
      </xdr:nvSpPr>
      <xdr:spPr>
        <a:xfrm>
          <a:off x="14389744" y="58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97807</xdr:rowOff>
    </xdr:from>
    <xdr:ext cx="405111" cy="259045"/>
    <xdr:sp macro="" textlink="">
      <xdr:nvSpPr>
        <xdr:cNvPr id="452" name="n_3mainValue【一般廃棄物処理施設】&#10;有形固定資産減価償却率"/>
        <xdr:cNvSpPr txBox="1"/>
      </xdr:nvSpPr>
      <xdr:spPr>
        <a:xfrm>
          <a:off x="13500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55262</xdr:rowOff>
    </xdr:from>
    <xdr:ext cx="405111" cy="259045"/>
    <xdr:sp macro="" textlink="">
      <xdr:nvSpPr>
        <xdr:cNvPr id="453" name="n_4mainValue【一般廃棄物処理施設】&#10;有形固定資産減価償却率"/>
        <xdr:cNvSpPr txBox="1"/>
      </xdr:nvSpPr>
      <xdr:spPr>
        <a:xfrm>
          <a:off x="12611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64" name="直線コネクタ 463"/>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65" name="テキスト ボックス 464"/>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6" name="直線コネクタ 46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7" name="テキスト ボックス 46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68" name="直線コネクタ 467"/>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69" name="テキスト ボックス 468"/>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1" name="テキスト ボックス 4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473" name="直線コネクタ 472"/>
        <xdr:cNvCxnSpPr/>
      </xdr:nvCxnSpPr>
      <xdr:spPr>
        <a:xfrm flipV="1">
          <a:off x="22160864" y="5850436"/>
          <a:ext cx="0" cy="119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474" name="【一般廃棄物処理施設】&#10;一人当たり有形固定資産（償却資産）額最小値テキスト"/>
        <xdr:cNvSpPr txBox="1"/>
      </xdr:nvSpPr>
      <xdr:spPr>
        <a:xfrm>
          <a:off x="22199600" y="7051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475" name="直線コネクタ 474"/>
        <xdr:cNvCxnSpPr/>
      </xdr:nvCxnSpPr>
      <xdr:spPr>
        <a:xfrm>
          <a:off x="22072600" y="704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476" name="【一般廃棄物処理施設】&#10;一人当たり有形固定資産（償却資産）額最大値テキスト"/>
        <xdr:cNvSpPr txBox="1"/>
      </xdr:nvSpPr>
      <xdr:spPr>
        <a:xfrm>
          <a:off x="22199600" y="562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477" name="直線コネクタ 476"/>
        <xdr:cNvCxnSpPr/>
      </xdr:nvCxnSpPr>
      <xdr:spPr>
        <a:xfrm>
          <a:off x="22072600" y="585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42055</xdr:rowOff>
    </xdr:from>
    <xdr:ext cx="534377" cy="259045"/>
    <xdr:sp macro="" textlink="">
      <xdr:nvSpPr>
        <xdr:cNvPr id="478" name="【一般廃棄物処理施設】&#10;一人当たり有形固定資産（償却資産）額平均値テキスト"/>
        <xdr:cNvSpPr txBox="1"/>
      </xdr:nvSpPr>
      <xdr:spPr>
        <a:xfrm>
          <a:off x="22199600" y="6557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479" name="フローチャート: 判断 478"/>
        <xdr:cNvSpPr/>
      </xdr:nvSpPr>
      <xdr:spPr>
        <a:xfrm>
          <a:off x="22110700" y="65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480" name="フローチャート: 判断 479"/>
        <xdr:cNvSpPr/>
      </xdr:nvSpPr>
      <xdr:spPr>
        <a:xfrm>
          <a:off x="21272500" y="658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481" name="フローチャート: 判断 480"/>
        <xdr:cNvSpPr/>
      </xdr:nvSpPr>
      <xdr:spPr>
        <a:xfrm>
          <a:off x="20383500" y="659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482" name="フローチャート: 判断 481"/>
        <xdr:cNvSpPr/>
      </xdr:nvSpPr>
      <xdr:spPr>
        <a:xfrm>
          <a:off x="19494500" y="66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483" name="フローチャート: 判断 482"/>
        <xdr:cNvSpPr/>
      </xdr:nvSpPr>
      <xdr:spPr>
        <a:xfrm>
          <a:off x="18605500" y="662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52260</xdr:rowOff>
    </xdr:from>
    <xdr:to>
      <xdr:col>116</xdr:col>
      <xdr:colOff>114300</xdr:colOff>
      <xdr:row>38</xdr:row>
      <xdr:rowOff>153860</xdr:rowOff>
    </xdr:to>
    <xdr:sp macro="" textlink="">
      <xdr:nvSpPr>
        <xdr:cNvPr id="489" name="楕円 488"/>
        <xdr:cNvSpPr/>
      </xdr:nvSpPr>
      <xdr:spPr>
        <a:xfrm>
          <a:off x="22110700" y="656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75137</xdr:rowOff>
    </xdr:from>
    <xdr:ext cx="534377" cy="259045"/>
    <xdr:sp macro="" textlink="">
      <xdr:nvSpPr>
        <xdr:cNvPr id="490" name="【一般廃棄物処理施設】&#10;一人当たり有形固定資産（償却資産）額該当値テキスト"/>
        <xdr:cNvSpPr txBox="1"/>
      </xdr:nvSpPr>
      <xdr:spPr>
        <a:xfrm>
          <a:off x="22199600" y="641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34292</xdr:rowOff>
    </xdr:from>
    <xdr:to>
      <xdr:col>112</xdr:col>
      <xdr:colOff>38100</xdr:colOff>
      <xdr:row>38</xdr:row>
      <xdr:rowOff>135892</xdr:rowOff>
    </xdr:to>
    <xdr:sp macro="" textlink="">
      <xdr:nvSpPr>
        <xdr:cNvPr id="491" name="楕円 490"/>
        <xdr:cNvSpPr/>
      </xdr:nvSpPr>
      <xdr:spPr>
        <a:xfrm>
          <a:off x="21272500" y="65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85092</xdr:rowOff>
    </xdr:from>
    <xdr:to>
      <xdr:col>116</xdr:col>
      <xdr:colOff>63500</xdr:colOff>
      <xdr:row>38</xdr:row>
      <xdr:rowOff>103060</xdr:rowOff>
    </xdr:to>
    <xdr:cxnSp macro="">
      <xdr:nvCxnSpPr>
        <xdr:cNvPr id="492" name="直線コネクタ 491"/>
        <xdr:cNvCxnSpPr/>
      </xdr:nvCxnSpPr>
      <xdr:spPr>
        <a:xfrm>
          <a:off x="21323300" y="6600192"/>
          <a:ext cx="838200" cy="1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36990</xdr:rowOff>
    </xdr:from>
    <xdr:to>
      <xdr:col>107</xdr:col>
      <xdr:colOff>101600</xdr:colOff>
      <xdr:row>38</xdr:row>
      <xdr:rowOff>138590</xdr:rowOff>
    </xdr:to>
    <xdr:sp macro="" textlink="">
      <xdr:nvSpPr>
        <xdr:cNvPr id="493" name="楕円 492"/>
        <xdr:cNvSpPr/>
      </xdr:nvSpPr>
      <xdr:spPr>
        <a:xfrm>
          <a:off x="20383500" y="655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85092</xdr:rowOff>
    </xdr:from>
    <xdr:to>
      <xdr:col>111</xdr:col>
      <xdr:colOff>177800</xdr:colOff>
      <xdr:row>38</xdr:row>
      <xdr:rowOff>87790</xdr:rowOff>
    </xdr:to>
    <xdr:cxnSp macro="">
      <xdr:nvCxnSpPr>
        <xdr:cNvPr id="494" name="直線コネクタ 493"/>
        <xdr:cNvCxnSpPr/>
      </xdr:nvCxnSpPr>
      <xdr:spPr>
        <a:xfrm flipV="1">
          <a:off x="20434300" y="6600192"/>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30207</xdr:rowOff>
    </xdr:from>
    <xdr:to>
      <xdr:col>102</xdr:col>
      <xdr:colOff>165100</xdr:colOff>
      <xdr:row>38</xdr:row>
      <xdr:rowOff>131807</xdr:rowOff>
    </xdr:to>
    <xdr:sp macro="" textlink="">
      <xdr:nvSpPr>
        <xdr:cNvPr id="495" name="楕円 494"/>
        <xdr:cNvSpPr/>
      </xdr:nvSpPr>
      <xdr:spPr>
        <a:xfrm>
          <a:off x="19494500" y="654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81007</xdr:rowOff>
    </xdr:from>
    <xdr:to>
      <xdr:col>107</xdr:col>
      <xdr:colOff>50800</xdr:colOff>
      <xdr:row>38</xdr:row>
      <xdr:rowOff>87790</xdr:rowOff>
    </xdr:to>
    <xdr:cxnSp macro="">
      <xdr:nvCxnSpPr>
        <xdr:cNvPr id="496" name="直線コネクタ 495"/>
        <xdr:cNvCxnSpPr/>
      </xdr:nvCxnSpPr>
      <xdr:spPr>
        <a:xfrm>
          <a:off x="19545300" y="6596107"/>
          <a:ext cx="889000" cy="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103118</xdr:rowOff>
    </xdr:from>
    <xdr:to>
      <xdr:col>98</xdr:col>
      <xdr:colOff>38100</xdr:colOff>
      <xdr:row>37</xdr:row>
      <xdr:rowOff>33268</xdr:rowOff>
    </xdr:to>
    <xdr:sp macro="" textlink="">
      <xdr:nvSpPr>
        <xdr:cNvPr id="497" name="楕円 496"/>
        <xdr:cNvSpPr/>
      </xdr:nvSpPr>
      <xdr:spPr>
        <a:xfrm>
          <a:off x="18605500" y="627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153918</xdr:rowOff>
    </xdr:from>
    <xdr:to>
      <xdr:col>102</xdr:col>
      <xdr:colOff>114300</xdr:colOff>
      <xdr:row>38</xdr:row>
      <xdr:rowOff>81007</xdr:rowOff>
    </xdr:to>
    <xdr:cxnSp macro="">
      <xdr:nvCxnSpPr>
        <xdr:cNvPr id="498" name="直線コネクタ 497"/>
        <xdr:cNvCxnSpPr/>
      </xdr:nvCxnSpPr>
      <xdr:spPr>
        <a:xfrm>
          <a:off x="18656300" y="6326118"/>
          <a:ext cx="889000" cy="26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162961</xdr:rowOff>
    </xdr:from>
    <xdr:ext cx="534377" cy="259045"/>
    <xdr:sp macro="" textlink="">
      <xdr:nvSpPr>
        <xdr:cNvPr id="499" name="n_1aveValue【一般廃棄物処理施設】&#10;一人当たり有形固定資産（償却資産）額"/>
        <xdr:cNvSpPr txBox="1"/>
      </xdr:nvSpPr>
      <xdr:spPr>
        <a:xfrm>
          <a:off x="21043411" y="667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5816</xdr:rowOff>
    </xdr:from>
    <xdr:ext cx="534377" cy="259045"/>
    <xdr:sp macro="" textlink="">
      <xdr:nvSpPr>
        <xdr:cNvPr id="500" name="n_2aveValue【一般廃棄物処理施設】&#10;一人当たり有形固定資産（償却資産）額"/>
        <xdr:cNvSpPr txBox="1"/>
      </xdr:nvSpPr>
      <xdr:spPr>
        <a:xfrm>
          <a:off x="20167111" y="669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21241</xdr:rowOff>
    </xdr:from>
    <xdr:ext cx="534377" cy="259045"/>
    <xdr:sp macro="" textlink="">
      <xdr:nvSpPr>
        <xdr:cNvPr id="501" name="n_3aveValue【一般廃棄物処理施設】&#10;一人当たり有形固定資産（償却資産）額"/>
        <xdr:cNvSpPr txBox="1"/>
      </xdr:nvSpPr>
      <xdr:spPr>
        <a:xfrm>
          <a:off x="19278111" y="670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27515</xdr:rowOff>
    </xdr:from>
    <xdr:ext cx="534377" cy="259045"/>
    <xdr:sp macro="" textlink="">
      <xdr:nvSpPr>
        <xdr:cNvPr id="502" name="n_4aveValue【一般廃棄物処理施設】&#10;一人当たり有形固定資産（償却資産）額"/>
        <xdr:cNvSpPr txBox="1"/>
      </xdr:nvSpPr>
      <xdr:spPr>
        <a:xfrm>
          <a:off x="18389111" y="671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152419</xdr:rowOff>
    </xdr:from>
    <xdr:ext cx="534377" cy="259045"/>
    <xdr:sp macro="" textlink="">
      <xdr:nvSpPr>
        <xdr:cNvPr id="503" name="n_1mainValue【一般廃棄物処理施設】&#10;一人当たり有形固定資産（償却資産）額"/>
        <xdr:cNvSpPr txBox="1"/>
      </xdr:nvSpPr>
      <xdr:spPr>
        <a:xfrm>
          <a:off x="21043411" y="632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155117</xdr:rowOff>
    </xdr:from>
    <xdr:ext cx="534377" cy="259045"/>
    <xdr:sp macro="" textlink="">
      <xdr:nvSpPr>
        <xdr:cNvPr id="504" name="n_2mainValue【一般廃棄物処理施設】&#10;一人当たり有形固定資産（償却資産）額"/>
        <xdr:cNvSpPr txBox="1"/>
      </xdr:nvSpPr>
      <xdr:spPr>
        <a:xfrm>
          <a:off x="20167111" y="632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148333</xdr:rowOff>
    </xdr:from>
    <xdr:ext cx="534377" cy="259045"/>
    <xdr:sp macro="" textlink="">
      <xdr:nvSpPr>
        <xdr:cNvPr id="505" name="n_3mainValue【一般廃棄物処理施設】&#10;一人当たり有形固定資産（償却資産）額"/>
        <xdr:cNvSpPr txBox="1"/>
      </xdr:nvSpPr>
      <xdr:spPr>
        <a:xfrm>
          <a:off x="19278111" y="632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49795</xdr:rowOff>
    </xdr:from>
    <xdr:ext cx="599010" cy="259045"/>
    <xdr:sp macro="" textlink="">
      <xdr:nvSpPr>
        <xdr:cNvPr id="506" name="n_4mainValue【一般廃棄物処理施設】&#10;一人当たり有形固定資産（償却資産）額"/>
        <xdr:cNvSpPr txBox="1"/>
      </xdr:nvSpPr>
      <xdr:spPr>
        <a:xfrm>
          <a:off x="18356795" y="605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xdr:rowOff>
    </xdr:from>
    <xdr:to>
      <xdr:col>85</xdr:col>
      <xdr:colOff>126364</xdr:colOff>
      <xdr:row>64</xdr:row>
      <xdr:rowOff>76200</xdr:rowOff>
    </xdr:to>
    <xdr:cxnSp macro="">
      <xdr:nvCxnSpPr>
        <xdr:cNvPr id="531" name="直線コネクタ 530"/>
        <xdr:cNvCxnSpPr/>
      </xdr:nvCxnSpPr>
      <xdr:spPr>
        <a:xfrm flipV="1">
          <a:off x="16318864" y="944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32"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33" name="直線コネクタ 532"/>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129557</xdr:rowOff>
    </xdr:from>
    <xdr:ext cx="405111" cy="259045"/>
    <xdr:sp macro="" textlink="">
      <xdr:nvSpPr>
        <xdr:cNvPr id="534" name="【保健センター・保健所】&#10;有形固定資産減価償却率最大値テキスト"/>
        <xdr:cNvSpPr txBox="1"/>
      </xdr:nvSpPr>
      <xdr:spPr>
        <a:xfrm>
          <a:off x="1635760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xdr:rowOff>
    </xdr:from>
    <xdr:to>
      <xdr:col>86</xdr:col>
      <xdr:colOff>25400</xdr:colOff>
      <xdr:row>55</xdr:row>
      <xdr:rowOff>11430</xdr:rowOff>
    </xdr:to>
    <xdr:cxnSp macro="">
      <xdr:nvCxnSpPr>
        <xdr:cNvPr id="535" name="直線コネクタ 534"/>
        <xdr:cNvCxnSpPr/>
      </xdr:nvCxnSpPr>
      <xdr:spPr>
        <a:xfrm>
          <a:off x="16230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128287</xdr:rowOff>
    </xdr:from>
    <xdr:ext cx="405111" cy="259045"/>
    <xdr:sp macro="" textlink="">
      <xdr:nvSpPr>
        <xdr:cNvPr id="536" name="【保健センター・保健所】&#10;有形固定資産減価償却率平均値テキスト"/>
        <xdr:cNvSpPr txBox="1"/>
      </xdr:nvSpPr>
      <xdr:spPr>
        <a:xfrm>
          <a:off x="16357600" y="9900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537" name="フローチャート: 判断 536"/>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118745</xdr:rowOff>
    </xdr:from>
    <xdr:to>
      <xdr:col>81</xdr:col>
      <xdr:colOff>101600</xdr:colOff>
      <xdr:row>58</xdr:row>
      <xdr:rowOff>48895</xdr:rowOff>
    </xdr:to>
    <xdr:sp macro="" textlink="">
      <xdr:nvSpPr>
        <xdr:cNvPr id="538" name="フローチャート: 判断 537"/>
        <xdr:cNvSpPr/>
      </xdr:nvSpPr>
      <xdr:spPr>
        <a:xfrm>
          <a:off x="15430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84455</xdr:rowOff>
    </xdr:from>
    <xdr:to>
      <xdr:col>76</xdr:col>
      <xdr:colOff>165100</xdr:colOff>
      <xdr:row>58</xdr:row>
      <xdr:rowOff>14605</xdr:rowOff>
    </xdr:to>
    <xdr:sp macro="" textlink="">
      <xdr:nvSpPr>
        <xdr:cNvPr id="539" name="フローチャート: 判断 538"/>
        <xdr:cNvSpPr/>
      </xdr:nvSpPr>
      <xdr:spPr>
        <a:xfrm>
          <a:off x="145415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59690</xdr:rowOff>
    </xdr:from>
    <xdr:to>
      <xdr:col>72</xdr:col>
      <xdr:colOff>38100</xdr:colOff>
      <xdr:row>57</xdr:row>
      <xdr:rowOff>161290</xdr:rowOff>
    </xdr:to>
    <xdr:sp macro="" textlink="">
      <xdr:nvSpPr>
        <xdr:cNvPr id="540" name="フローチャート: 判断 539"/>
        <xdr:cNvSpPr/>
      </xdr:nvSpPr>
      <xdr:spPr>
        <a:xfrm>
          <a:off x="13652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50165</xdr:rowOff>
    </xdr:from>
    <xdr:to>
      <xdr:col>67</xdr:col>
      <xdr:colOff>101600</xdr:colOff>
      <xdr:row>57</xdr:row>
      <xdr:rowOff>151765</xdr:rowOff>
    </xdr:to>
    <xdr:sp macro="" textlink="">
      <xdr:nvSpPr>
        <xdr:cNvPr id="541" name="フローチャート: 判断 540"/>
        <xdr:cNvSpPr/>
      </xdr:nvSpPr>
      <xdr:spPr>
        <a:xfrm>
          <a:off x="127635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86360</xdr:rowOff>
    </xdr:from>
    <xdr:to>
      <xdr:col>85</xdr:col>
      <xdr:colOff>177800</xdr:colOff>
      <xdr:row>61</xdr:row>
      <xdr:rowOff>16510</xdr:rowOff>
    </xdr:to>
    <xdr:sp macro="" textlink="">
      <xdr:nvSpPr>
        <xdr:cNvPr id="547" name="楕円 546"/>
        <xdr:cNvSpPr/>
      </xdr:nvSpPr>
      <xdr:spPr>
        <a:xfrm>
          <a:off x="16268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64787</xdr:rowOff>
    </xdr:from>
    <xdr:ext cx="405111" cy="259045"/>
    <xdr:sp macro="" textlink="">
      <xdr:nvSpPr>
        <xdr:cNvPr id="548" name="【保健センター・保健所】&#10;有形固定資産減価償却率該当値テキスト"/>
        <xdr:cNvSpPr txBox="1"/>
      </xdr:nvSpPr>
      <xdr:spPr>
        <a:xfrm>
          <a:off x="16357600"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107315</xdr:rowOff>
    </xdr:from>
    <xdr:to>
      <xdr:col>81</xdr:col>
      <xdr:colOff>101600</xdr:colOff>
      <xdr:row>61</xdr:row>
      <xdr:rowOff>37465</xdr:rowOff>
    </xdr:to>
    <xdr:sp macro="" textlink="">
      <xdr:nvSpPr>
        <xdr:cNvPr id="549" name="楕円 548"/>
        <xdr:cNvSpPr/>
      </xdr:nvSpPr>
      <xdr:spPr>
        <a:xfrm>
          <a:off x="15430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137160</xdr:rowOff>
    </xdr:from>
    <xdr:to>
      <xdr:col>85</xdr:col>
      <xdr:colOff>127000</xdr:colOff>
      <xdr:row>60</xdr:row>
      <xdr:rowOff>158115</xdr:rowOff>
    </xdr:to>
    <xdr:cxnSp macro="">
      <xdr:nvCxnSpPr>
        <xdr:cNvPr id="550" name="直線コネクタ 549"/>
        <xdr:cNvCxnSpPr/>
      </xdr:nvCxnSpPr>
      <xdr:spPr>
        <a:xfrm flipV="1">
          <a:off x="15481300" y="1042416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69215</xdr:rowOff>
    </xdr:from>
    <xdr:to>
      <xdr:col>76</xdr:col>
      <xdr:colOff>165100</xdr:colOff>
      <xdr:row>60</xdr:row>
      <xdr:rowOff>170815</xdr:rowOff>
    </xdr:to>
    <xdr:sp macro="" textlink="">
      <xdr:nvSpPr>
        <xdr:cNvPr id="551" name="楕円 550"/>
        <xdr:cNvSpPr/>
      </xdr:nvSpPr>
      <xdr:spPr>
        <a:xfrm>
          <a:off x="145415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120015</xdr:rowOff>
    </xdr:from>
    <xdr:to>
      <xdr:col>81</xdr:col>
      <xdr:colOff>50800</xdr:colOff>
      <xdr:row>60</xdr:row>
      <xdr:rowOff>158115</xdr:rowOff>
    </xdr:to>
    <xdr:cxnSp macro="">
      <xdr:nvCxnSpPr>
        <xdr:cNvPr id="552" name="直線コネクタ 551"/>
        <xdr:cNvCxnSpPr/>
      </xdr:nvCxnSpPr>
      <xdr:spPr>
        <a:xfrm>
          <a:off x="14592300" y="104070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31115</xdr:rowOff>
    </xdr:from>
    <xdr:to>
      <xdr:col>72</xdr:col>
      <xdr:colOff>38100</xdr:colOff>
      <xdr:row>60</xdr:row>
      <xdr:rowOff>132715</xdr:rowOff>
    </xdr:to>
    <xdr:sp macro="" textlink="">
      <xdr:nvSpPr>
        <xdr:cNvPr id="553" name="楕円 552"/>
        <xdr:cNvSpPr/>
      </xdr:nvSpPr>
      <xdr:spPr>
        <a:xfrm>
          <a:off x="13652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81915</xdr:rowOff>
    </xdr:from>
    <xdr:to>
      <xdr:col>76</xdr:col>
      <xdr:colOff>114300</xdr:colOff>
      <xdr:row>60</xdr:row>
      <xdr:rowOff>120015</xdr:rowOff>
    </xdr:to>
    <xdr:cxnSp macro="">
      <xdr:nvCxnSpPr>
        <xdr:cNvPr id="554" name="直線コネクタ 553"/>
        <xdr:cNvCxnSpPr/>
      </xdr:nvCxnSpPr>
      <xdr:spPr>
        <a:xfrm>
          <a:off x="13703300" y="103689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164465</xdr:rowOff>
    </xdr:from>
    <xdr:to>
      <xdr:col>67</xdr:col>
      <xdr:colOff>101600</xdr:colOff>
      <xdr:row>60</xdr:row>
      <xdr:rowOff>94615</xdr:rowOff>
    </xdr:to>
    <xdr:sp macro="" textlink="">
      <xdr:nvSpPr>
        <xdr:cNvPr id="555" name="楕円 554"/>
        <xdr:cNvSpPr/>
      </xdr:nvSpPr>
      <xdr:spPr>
        <a:xfrm>
          <a:off x="12763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43815</xdr:rowOff>
    </xdr:from>
    <xdr:to>
      <xdr:col>71</xdr:col>
      <xdr:colOff>177800</xdr:colOff>
      <xdr:row>60</xdr:row>
      <xdr:rowOff>81915</xdr:rowOff>
    </xdr:to>
    <xdr:cxnSp macro="">
      <xdr:nvCxnSpPr>
        <xdr:cNvPr id="556" name="直線コネクタ 555"/>
        <xdr:cNvCxnSpPr/>
      </xdr:nvCxnSpPr>
      <xdr:spPr>
        <a:xfrm>
          <a:off x="12814300" y="103308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65422</xdr:rowOff>
    </xdr:from>
    <xdr:ext cx="405111" cy="259045"/>
    <xdr:sp macro="" textlink="">
      <xdr:nvSpPr>
        <xdr:cNvPr id="557" name="n_1aveValue【保健センター・保健所】&#10;有形固定資産減価償却率"/>
        <xdr:cNvSpPr txBox="1"/>
      </xdr:nvSpPr>
      <xdr:spPr>
        <a:xfrm>
          <a:off x="152660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31132</xdr:rowOff>
    </xdr:from>
    <xdr:ext cx="405111" cy="259045"/>
    <xdr:sp macro="" textlink="">
      <xdr:nvSpPr>
        <xdr:cNvPr id="558" name="n_2aveValue【保健センター・保健所】&#10;有形固定資産減価償却率"/>
        <xdr:cNvSpPr txBox="1"/>
      </xdr:nvSpPr>
      <xdr:spPr>
        <a:xfrm>
          <a:off x="143897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6367</xdr:rowOff>
    </xdr:from>
    <xdr:ext cx="405111" cy="259045"/>
    <xdr:sp macro="" textlink="">
      <xdr:nvSpPr>
        <xdr:cNvPr id="559" name="n_3aveValue【保健センター・保健所】&#10;有形固定資産減価償却率"/>
        <xdr:cNvSpPr txBox="1"/>
      </xdr:nvSpPr>
      <xdr:spPr>
        <a:xfrm>
          <a:off x="135007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168292</xdr:rowOff>
    </xdr:from>
    <xdr:ext cx="405111" cy="259045"/>
    <xdr:sp macro="" textlink="">
      <xdr:nvSpPr>
        <xdr:cNvPr id="560" name="n_4aveValue【保健センター・保健所】&#10;有形固定資産減価償却率"/>
        <xdr:cNvSpPr txBox="1"/>
      </xdr:nvSpPr>
      <xdr:spPr>
        <a:xfrm>
          <a:off x="1261174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28592</xdr:rowOff>
    </xdr:from>
    <xdr:ext cx="405111" cy="259045"/>
    <xdr:sp macro="" textlink="">
      <xdr:nvSpPr>
        <xdr:cNvPr id="561" name="n_1mainValue【保健センター・保健所】&#10;有形固定資産減価償却率"/>
        <xdr:cNvSpPr txBox="1"/>
      </xdr:nvSpPr>
      <xdr:spPr>
        <a:xfrm>
          <a:off x="1526604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161942</xdr:rowOff>
    </xdr:from>
    <xdr:ext cx="405111" cy="259045"/>
    <xdr:sp macro="" textlink="">
      <xdr:nvSpPr>
        <xdr:cNvPr id="562" name="n_2mainValue【保健センター・保健所】&#10;有形固定資産減価償却率"/>
        <xdr:cNvSpPr txBox="1"/>
      </xdr:nvSpPr>
      <xdr:spPr>
        <a:xfrm>
          <a:off x="143897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123842</xdr:rowOff>
    </xdr:from>
    <xdr:ext cx="405111" cy="259045"/>
    <xdr:sp macro="" textlink="">
      <xdr:nvSpPr>
        <xdr:cNvPr id="563" name="n_3mainValue【保健センター・保健所】&#10;有形固定資産減価償却率"/>
        <xdr:cNvSpPr txBox="1"/>
      </xdr:nvSpPr>
      <xdr:spPr>
        <a:xfrm>
          <a:off x="13500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85742</xdr:rowOff>
    </xdr:from>
    <xdr:ext cx="405111" cy="259045"/>
    <xdr:sp macro="" textlink="">
      <xdr:nvSpPr>
        <xdr:cNvPr id="564" name="n_4mainValue【保健センター・保健所】&#10;有形固定資産減価償却率"/>
        <xdr:cNvSpPr txBox="1"/>
      </xdr:nvSpPr>
      <xdr:spPr>
        <a:xfrm>
          <a:off x="12611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5" name="直線コネクタ 57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6" name="テキスト ボックス 57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7" name="直線コネクタ 57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8" name="テキスト ボックス 57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9" name="直線コネクタ 57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0" name="テキスト ボックス 57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1" name="直線コネクタ 58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2" name="テキスト ボックス 58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144018</xdr:rowOff>
    </xdr:to>
    <xdr:cxnSp macro="">
      <xdr:nvCxnSpPr>
        <xdr:cNvPr id="586" name="直線コネクタ 585"/>
        <xdr:cNvCxnSpPr/>
      </xdr:nvCxnSpPr>
      <xdr:spPr>
        <a:xfrm flipV="1">
          <a:off x="22160864" y="957376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587"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588" name="直線コネクタ 587"/>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589" name="【保健センター・保健所】&#10;一人当たり面積最大値テキスト"/>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590" name="直線コネクタ 589"/>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591" name="【保健センター・保健所】&#10;一人当たり面積平均値テキスト"/>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592" name="フローチャート: 判断 591"/>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132080</xdr:rowOff>
    </xdr:from>
    <xdr:to>
      <xdr:col>112</xdr:col>
      <xdr:colOff>38100</xdr:colOff>
      <xdr:row>63</xdr:row>
      <xdr:rowOff>62230</xdr:rowOff>
    </xdr:to>
    <xdr:sp macro="" textlink="">
      <xdr:nvSpPr>
        <xdr:cNvPr id="593" name="フローチャート: 判断 592"/>
        <xdr:cNvSpPr/>
      </xdr:nvSpPr>
      <xdr:spPr>
        <a:xfrm>
          <a:off x="21272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594" name="フローチャート: 判断 593"/>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595" name="フローチャート: 判断 594"/>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127508</xdr:rowOff>
    </xdr:from>
    <xdr:to>
      <xdr:col>98</xdr:col>
      <xdr:colOff>38100</xdr:colOff>
      <xdr:row>63</xdr:row>
      <xdr:rowOff>57658</xdr:rowOff>
    </xdr:to>
    <xdr:sp macro="" textlink="">
      <xdr:nvSpPr>
        <xdr:cNvPr id="596" name="フローチャート: 判断 595"/>
        <xdr:cNvSpPr/>
      </xdr:nvSpPr>
      <xdr:spPr>
        <a:xfrm>
          <a:off x="18605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61214</xdr:rowOff>
    </xdr:from>
    <xdr:to>
      <xdr:col>116</xdr:col>
      <xdr:colOff>114300</xdr:colOff>
      <xdr:row>63</xdr:row>
      <xdr:rowOff>162814</xdr:rowOff>
    </xdr:to>
    <xdr:sp macro="" textlink="">
      <xdr:nvSpPr>
        <xdr:cNvPr id="602" name="楕円 601"/>
        <xdr:cNvSpPr/>
      </xdr:nvSpPr>
      <xdr:spPr>
        <a:xfrm>
          <a:off x="2211070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147591</xdr:rowOff>
    </xdr:from>
    <xdr:ext cx="469744" cy="259045"/>
    <xdr:sp macro="" textlink="">
      <xdr:nvSpPr>
        <xdr:cNvPr id="603" name="【保健センター・保健所】&#10;一人当たり面積該当値テキスト"/>
        <xdr:cNvSpPr txBox="1"/>
      </xdr:nvSpPr>
      <xdr:spPr>
        <a:xfrm>
          <a:off x="22199600" y="107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61214</xdr:rowOff>
    </xdr:from>
    <xdr:to>
      <xdr:col>112</xdr:col>
      <xdr:colOff>38100</xdr:colOff>
      <xdr:row>63</xdr:row>
      <xdr:rowOff>162814</xdr:rowOff>
    </xdr:to>
    <xdr:sp macro="" textlink="">
      <xdr:nvSpPr>
        <xdr:cNvPr id="604" name="楕円 603"/>
        <xdr:cNvSpPr/>
      </xdr:nvSpPr>
      <xdr:spPr>
        <a:xfrm>
          <a:off x="2127250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112014</xdr:rowOff>
    </xdr:from>
    <xdr:to>
      <xdr:col>116</xdr:col>
      <xdr:colOff>63500</xdr:colOff>
      <xdr:row>63</xdr:row>
      <xdr:rowOff>112014</xdr:rowOff>
    </xdr:to>
    <xdr:cxnSp macro="">
      <xdr:nvCxnSpPr>
        <xdr:cNvPr id="605" name="直線コネクタ 604"/>
        <xdr:cNvCxnSpPr/>
      </xdr:nvCxnSpPr>
      <xdr:spPr>
        <a:xfrm>
          <a:off x="21323300" y="109133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61214</xdr:rowOff>
    </xdr:from>
    <xdr:to>
      <xdr:col>107</xdr:col>
      <xdr:colOff>101600</xdr:colOff>
      <xdr:row>63</xdr:row>
      <xdr:rowOff>162814</xdr:rowOff>
    </xdr:to>
    <xdr:sp macro="" textlink="">
      <xdr:nvSpPr>
        <xdr:cNvPr id="606" name="楕円 605"/>
        <xdr:cNvSpPr/>
      </xdr:nvSpPr>
      <xdr:spPr>
        <a:xfrm>
          <a:off x="2038350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112014</xdr:rowOff>
    </xdr:from>
    <xdr:to>
      <xdr:col>111</xdr:col>
      <xdr:colOff>177800</xdr:colOff>
      <xdr:row>63</xdr:row>
      <xdr:rowOff>112014</xdr:rowOff>
    </xdr:to>
    <xdr:cxnSp macro="">
      <xdr:nvCxnSpPr>
        <xdr:cNvPr id="607" name="直線コネクタ 606"/>
        <xdr:cNvCxnSpPr/>
      </xdr:nvCxnSpPr>
      <xdr:spPr>
        <a:xfrm>
          <a:off x="20434300" y="10913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61214</xdr:rowOff>
    </xdr:from>
    <xdr:to>
      <xdr:col>102</xdr:col>
      <xdr:colOff>165100</xdr:colOff>
      <xdr:row>63</xdr:row>
      <xdr:rowOff>162814</xdr:rowOff>
    </xdr:to>
    <xdr:sp macro="" textlink="">
      <xdr:nvSpPr>
        <xdr:cNvPr id="608" name="楕円 607"/>
        <xdr:cNvSpPr/>
      </xdr:nvSpPr>
      <xdr:spPr>
        <a:xfrm>
          <a:off x="1949450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112014</xdr:rowOff>
    </xdr:from>
    <xdr:to>
      <xdr:col>107</xdr:col>
      <xdr:colOff>50800</xdr:colOff>
      <xdr:row>63</xdr:row>
      <xdr:rowOff>112014</xdr:rowOff>
    </xdr:to>
    <xdr:cxnSp macro="">
      <xdr:nvCxnSpPr>
        <xdr:cNvPr id="609" name="直線コネクタ 608"/>
        <xdr:cNvCxnSpPr/>
      </xdr:nvCxnSpPr>
      <xdr:spPr>
        <a:xfrm>
          <a:off x="19545300" y="10913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61214</xdr:rowOff>
    </xdr:from>
    <xdr:to>
      <xdr:col>98</xdr:col>
      <xdr:colOff>38100</xdr:colOff>
      <xdr:row>63</xdr:row>
      <xdr:rowOff>162814</xdr:rowOff>
    </xdr:to>
    <xdr:sp macro="" textlink="">
      <xdr:nvSpPr>
        <xdr:cNvPr id="610" name="楕円 609"/>
        <xdr:cNvSpPr/>
      </xdr:nvSpPr>
      <xdr:spPr>
        <a:xfrm>
          <a:off x="1860550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112014</xdr:rowOff>
    </xdr:from>
    <xdr:to>
      <xdr:col>102</xdr:col>
      <xdr:colOff>114300</xdr:colOff>
      <xdr:row>63</xdr:row>
      <xdr:rowOff>112014</xdr:rowOff>
    </xdr:to>
    <xdr:cxnSp macro="">
      <xdr:nvCxnSpPr>
        <xdr:cNvPr id="611" name="直線コネクタ 610"/>
        <xdr:cNvCxnSpPr/>
      </xdr:nvCxnSpPr>
      <xdr:spPr>
        <a:xfrm>
          <a:off x="18656300" y="10913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78757</xdr:rowOff>
    </xdr:from>
    <xdr:ext cx="469744" cy="259045"/>
    <xdr:sp macro="" textlink="">
      <xdr:nvSpPr>
        <xdr:cNvPr id="612" name="n_1aveValue【保健センター・保健所】&#10;一人当たり面積"/>
        <xdr:cNvSpPr txBox="1"/>
      </xdr:nvSpPr>
      <xdr:spPr>
        <a:xfrm>
          <a:off x="210757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613" name="n_2aveValue【保健センター・保健所】&#10;一人当たり面積"/>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614" name="n_3aveValue【保健センター・保健所】&#10;一人当たり面積"/>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74185</xdr:rowOff>
    </xdr:from>
    <xdr:ext cx="469744" cy="259045"/>
    <xdr:sp macro="" textlink="">
      <xdr:nvSpPr>
        <xdr:cNvPr id="615" name="n_4aveValue【保健センター・保健所】&#10;一人当たり面積"/>
        <xdr:cNvSpPr txBox="1"/>
      </xdr:nvSpPr>
      <xdr:spPr>
        <a:xfrm>
          <a:off x="18421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153941</xdr:rowOff>
    </xdr:from>
    <xdr:ext cx="469744" cy="259045"/>
    <xdr:sp macro="" textlink="">
      <xdr:nvSpPr>
        <xdr:cNvPr id="616" name="n_1mainValue【保健センター・保健所】&#10;一人当たり面積"/>
        <xdr:cNvSpPr txBox="1"/>
      </xdr:nvSpPr>
      <xdr:spPr>
        <a:xfrm>
          <a:off x="21075727"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153941</xdr:rowOff>
    </xdr:from>
    <xdr:ext cx="469744" cy="259045"/>
    <xdr:sp macro="" textlink="">
      <xdr:nvSpPr>
        <xdr:cNvPr id="617" name="n_2mainValue【保健センター・保健所】&#10;一人当たり面積"/>
        <xdr:cNvSpPr txBox="1"/>
      </xdr:nvSpPr>
      <xdr:spPr>
        <a:xfrm>
          <a:off x="20199427"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153941</xdr:rowOff>
    </xdr:from>
    <xdr:ext cx="469744" cy="259045"/>
    <xdr:sp macro="" textlink="">
      <xdr:nvSpPr>
        <xdr:cNvPr id="618" name="n_3mainValue【保健センター・保健所】&#10;一人当たり面積"/>
        <xdr:cNvSpPr txBox="1"/>
      </xdr:nvSpPr>
      <xdr:spPr>
        <a:xfrm>
          <a:off x="19310427"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153941</xdr:rowOff>
    </xdr:from>
    <xdr:ext cx="469744" cy="259045"/>
    <xdr:sp macro="" textlink="">
      <xdr:nvSpPr>
        <xdr:cNvPr id="619" name="n_4mainValue【保健センター・保健所】&#10;一人当たり面積"/>
        <xdr:cNvSpPr txBox="1"/>
      </xdr:nvSpPr>
      <xdr:spPr>
        <a:xfrm>
          <a:off x="18421427"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1" name="直線コネクタ 63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2" name="テキスト ボックス 63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3" name="直線コネクタ 63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4" name="テキスト ボックス 63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5" name="直線コネクタ 63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6" name="テキスト ボックス 63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7" name="直線コネクタ 63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8" name="テキスト ボックス 63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9" name="直線コネクタ 63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0" name="テキスト ボックス 63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1" name="直線コネクタ 64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2" name="テキスト ボックス 64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645" name="直線コネクタ 644"/>
        <xdr:cNvCxnSpPr/>
      </xdr:nvCxnSpPr>
      <xdr:spPr>
        <a:xfrm flipV="1">
          <a:off x="16318864" y="1337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6"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7" name="直線コネクタ 64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648" name="【消防施設】&#10;有形固定資産減価償却率最大値テキスト"/>
        <xdr:cNvSpPr txBox="1"/>
      </xdr:nvSpPr>
      <xdr:spPr>
        <a:xfrm>
          <a:off x="16357600" y="1315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649" name="直線コネクタ 648"/>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650" name="【消防施設】&#10;有形固定資産減価償却率平均値テキスト"/>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651" name="フローチャート: 判断 650"/>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652" name="フローチャート: 判断 651"/>
        <xdr:cNvSpPr/>
      </xdr:nvSpPr>
      <xdr:spPr>
        <a:xfrm>
          <a:off x="15430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653" name="フローチャート: 判断 652"/>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654" name="フローチャート: 判断 653"/>
        <xdr:cNvSpPr/>
      </xdr:nvSpPr>
      <xdr:spPr>
        <a:xfrm>
          <a:off x="13652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655" name="フローチャート: 判断 654"/>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26488</xdr:rowOff>
    </xdr:from>
    <xdr:to>
      <xdr:col>85</xdr:col>
      <xdr:colOff>177800</xdr:colOff>
      <xdr:row>83</xdr:row>
      <xdr:rowOff>128088</xdr:rowOff>
    </xdr:to>
    <xdr:sp macro="" textlink="">
      <xdr:nvSpPr>
        <xdr:cNvPr id="661" name="楕円 660"/>
        <xdr:cNvSpPr/>
      </xdr:nvSpPr>
      <xdr:spPr>
        <a:xfrm>
          <a:off x="16268700" y="1425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49365</xdr:rowOff>
    </xdr:from>
    <xdr:ext cx="405111" cy="259045"/>
    <xdr:sp macro="" textlink="">
      <xdr:nvSpPr>
        <xdr:cNvPr id="662" name="【消防施設】&#10;有形固定資産減価償却率該当値テキスト"/>
        <xdr:cNvSpPr txBox="1"/>
      </xdr:nvSpPr>
      <xdr:spPr>
        <a:xfrm>
          <a:off x="16357600" y="1410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158750</xdr:rowOff>
    </xdr:from>
    <xdr:to>
      <xdr:col>81</xdr:col>
      <xdr:colOff>101600</xdr:colOff>
      <xdr:row>83</xdr:row>
      <xdr:rowOff>88900</xdr:rowOff>
    </xdr:to>
    <xdr:sp macro="" textlink="">
      <xdr:nvSpPr>
        <xdr:cNvPr id="663" name="楕円 662"/>
        <xdr:cNvSpPr/>
      </xdr:nvSpPr>
      <xdr:spPr>
        <a:xfrm>
          <a:off x="15430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38100</xdr:rowOff>
    </xdr:from>
    <xdr:to>
      <xdr:col>85</xdr:col>
      <xdr:colOff>127000</xdr:colOff>
      <xdr:row>83</xdr:row>
      <xdr:rowOff>77288</xdr:rowOff>
    </xdr:to>
    <xdr:cxnSp macro="">
      <xdr:nvCxnSpPr>
        <xdr:cNvPr id="664" name="直線コネクタ 663"/>
        <xdr:cNvCxnSpPr/>
      </xdr:nvCxnSpPr>
      <xdr:spPr>
        <a:xfrm>
          <a:off x="15481300" y="14268450"/>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126093</xdr:rowOff>
    </xdr:from>
    <xdr:to>
      <xdr:col>76</xdr:col>
      <xdr:colOff>165100</xdr:colOff>
      <xdr:row>83</xdr:row>
      <xdr:rowOff>56243</xdr:rowOff>
    </xdr:to>
    <xdr:sp macro="" textlink="">
      <xdr:nvSpPr>
        <xdr:cNvPr id="665" name="楕円 664"/>
        <xdr:cNvSpPr/>
      </xdr:nvSpPr>
      <xdr:spPr>
        <a:xfrm>
          <a:off x="14541500" y="1418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5443</xdr:rowOff>
    </xdr:from>
    <xdr:to>
      <xdr:col>81</xdr:col>
      <xdr:colOff>50800</xdr:colOff>
      <xdr:row>83</xdr:row>
      <xdr:rowOff>38100</xdr:rowOff>
    </xdr:to>
    <xdr:cxnSp macro="">
      <xdr:nvCxnSpPr>
        <xdr:cNvPr id="666" name="直線コネクタ 665"/>
        <xdr:cNvCxnSpPr/>
      </xdr:nvCxnSpPr>
      <xdr:spPr>
        <a:xfrm>
          <a:off x="14592300" y="142357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82006</xdr:rowOff>
    </xdr:from>
    <xdr:to>
      <xdr:col>72</xdr:col>
      <xdr:colOff>38100</xdr:colOff>
      <xdr:row>83</xdr:row>
      <xdr:rowOff>12156</xdr:rowOff>
    </xdr:to>
    <xdr:sp macro="" textlink="">
      <xdr:nvSpPr>
        <xdr:cNvPr id="667" name="楕円 666"/>
        <xdr:cNvSpPr/>
      </xdr:nvSpPr>
      <xdr:spPr>
        <a:xfrm>
          <a:off x="136525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132806</xdr:rowOff>
    </xdr:from>
    <xdr:to>
      <xdr:col>76</xdr:col>
      <xdr:colOff>114300</xdr:colOff>
      <xdr:row>83</xdr:row>
      <xdr:rowOff>5443</xdr:rowOff>
    </xdr:to>
    <xdr:cxnSp macro="">
      <xdr:nvCxnSpPr>
        <xdr:cNvPr id="668" name="直線コネクタ 667"/>
        <xdr:cNvCxnSpPr/>
      </xdr:nvCxnSpPr>
      <xdr:spPr>
        <a:xfrm>
          <a:off x="13703300" y="1419170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46082</xdr:rowOff>
    </xdr:from>
    <xdr:to>
      <xdr:col>67</xdr:col>
      <xdr:colOff>101600</xdr:colOff>
      <xdr:row>82</xdr:row>
      <xdr:rowOff>147682</xdr:rowOff>
    </xdr:to>
    <xdr:sp macro="" textlink="">
      <xdr:nvSpPr>
        <xdr:cNvPr id="669" name="楕円 668"/>
        <xdr:cNvSpPr/>
      </xdr:nvSpPr>
      <xdr:spPr>
        <a:xfrm>
          <a:off x="127635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96882</xdr:rowOff>
    </xdr:from>
    <xdr:to>
      <xdr:col>71</xdr:col>
      <xdr:colOff>177800</xdr:colOff>
      <xdr:row>82</xdr:row>
      <xdr:rowOff>132806</xdr:rowOff>
    </xdr:to>
    <xdr:cxnSp macro="">
      <xdr:nvCxnSpPr>
        <xdr:cNvPr id="670" name="直線コネクタ 669"/>
        <xdr:cNvCxnSpPr/>
      </xdr:nvCxnSpPr>
      <xdr:spPr>
        <a:xfrm>
          <a:off x="12814300" y="141557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6548</xdr:rowOff>
    </xdr:from>
    <xdr:ext cx="405111" cy="259045"/>
    <xdr:sp macro="" textlink="">
      <xdr:nvSpPr>
        <xdr:cNvPr id="671" name="n_1aveValue【消防施設】&#10;有形固定資産減価償却率"/>
        <xdr:cNvSpPr txBox="1"/>
      </xdr:nvSpPr>
      <xdr:spPr>
        <a:xfrm>
          <a:off x="152660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160038</xdr:rowOff>
    </xdr:from>
    <xdr:ext cx="405111" cy="259045"/>
    <xdr:sp macro="" textlink="">
      <xdr:nvSpPr>
        <xdr:cNvPr id="672" name="n_2aveValue【消防施設】&#10;有形固定資産減価償却率"/>
        <xdr:cNvSpPr txBox="1"/>
      </xdr:nvSpPr>
      <xdr:spPr>
        <a:xfrm>
          <a:off x="14389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150240</xdr:rowOff>
    </xdr:from>
    <xdr:ext cx="405111" cy="259045"/>
    <xdr:sp macro="" textlink="">
      <xdr:nvSpPr>
        <xdr:cNvPr id="673" name="n_3aveValue【消防施設】&#10;有形固定資産減価償却率"/>
        <xdr:cNvSpPr txBox="1"/>
      </xdr:nvSpPr>
      <xdr:spPr>
        <a:xfrm>
          <a:off x="13500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148607</xdr:rowOff>
    </xdr:from>
    <xdr:ext cx="405111" cy="259045"/>
    <xdr:sp macro="" textlink="">
      <xdr:nvSpPr>
        <xdr:cNvPr id="674" name="n_4aveValue【消防施設】&#10;有形固定資産減価償却率"/>
        <xdr:cNvSpPr txBox="1"/>
      </xdr:nvSpPr>
      <xdr:spPr>
        <a:xfrm>
          <a:off x="12611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105427</xdr:rowOff>
    </xdr:from>
    <xdr:ext cx="405111" cy="259045"/>
    <xdr:sp macro="" textlink="">
      <xdr:nvSpPr>
        <xdr:cNvPr id="675" name="n_1mainValue【消防施設】&#10;有形固定資産減価償却率"/>
        <xdr:cNvSpPr txBox="1"/>
      </xdr:nvSpPr>
      <xdr:spPr>
        <a:xfrm>
          <a:off x="152660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72770</xdr:rowOff>
    </xdr:from>
    <xdr:ext cx="405111" cy="259045"/>
    <xdr:sp macro="" textlink="">
      <xdr:nvSpPr>
        <xdr:cNvPr id="676" name="n_2mainValue【消防施設】&#10;有形固定資産減価償却率"/>
        <xdr:cNvSpPr txBox="1"/>
      </xdr:nvSpPr>
      <xdr:spPr>
        <a:xfrm>
          <a:off x="14389744" y="1396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28683</xdr:rowOff>
    </xdr:from>
    <xdr:ext cx="405111" cy="259045"/>
    <xdr:sp macro="" textlink="">
      <xdr:nvSpPr>
        <xdr:cNvPr id="677" name="n_3mainValue【消防施設】&#10;有形固定資産減価償却率"/>
        <xdr:cNvSpPr txBox="1"/>
      </xdr:nvSpPr>
      <xdr:spPr>
        <a:xfrm>
          <a:off x="13500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164209</xdr:rowOff>
    </xdr:from>
    <xdr:ext cx="405111" cy="259045"/>
    <xdr:sp macro="" textlink="">
      <xdr:nvSpPr>
        <xdr:cNvPr id="678" name="n_4mainValue【消防施設】&#10;有形固定資産減価償却率"/>
        <xdr:cNvSpPr txBox="1"/>
      </xdr:nvSpPr>
      <xdr:spPr>
        <a:xfrm>
          <a:off x="12611744" y="1388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9" name="直線コネクタ 68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0" name="テキスト ボックス 68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1" name="直線コネクタ 69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2" name="テキスト ボックス 69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3" name="直線コネクタ 69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4" name="テキスト ボックス 69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5" name="直線コネクタ 69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6" name="テキスト ボックス 69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700" name="直線コネクタ 699"/>
        <xdr:cNvCxnSpPr/>
      </xdr:nvCxnSpPr>
      <xdr:spPr>
        <a:xfrm flipV="1">
          <a:off x="22160864" y="13658087"/>
          <a:ext cx="0" cy="111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1"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2" name="直線コネクタ 701"/>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703"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704" name="直線コネクタ 703"/>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16019</xdr:rowOff>
    </xdr:from>
    <xdr:ext cx="469744" cy="259045"/>
    <xdr:sp macro="" textlink="">
      <xdr:nvSpPr>
        <xdr:cNvPr id="705" name="【消防施設】&#10;一人当たり面積平均値テキスト"/>
        <xdr:cNvSpPr txBox="1"/>
      </xdr:nvSpPr>
      <xdr:spPr>
        <a:xfrm>
          <a:off x="22199600" y="1441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706" name="フローチャート: 判断 705"/>
        <xdr:cNvSpPr/>
      </xdr:nvSpPr>
      <xdr:spPr>
        <a:xfrm>
          <a:off x="221107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707" name="フローチャート: 判断 706"/>
        <xdr:cNvSpPr/>
      </xdr:nvSpPr>
      <xdr:spPr>
        <a:xfrm>
          <a:off x="21272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708" name="フローチャート: 判断 707"/>
        <xdr:cNvSpPr/>
      </xdr:nvSpPr>
      <xdr:spPr>
        <a:xfrm>
          <a:off x="20383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709" name="フローチャート: 判断 708"/>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710" name="フローチャート: 判断 709"/>
        <xdr:cNvSpPr/>
      </xdr:nvSpPr>
      <xdr:spPr>
        <a:xfrm>
          <a:off x="18605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28448</xdr:rowOff>
    </xdr:from>
    <xdr:to>
      <xdr:col>116</xdr:col>
      <xdr:colOff>114300</xdr:colOff>
      <xdr:row>84</xdr:row>
      <xdr:rowOff>130048</xdr:rowOff>
    </xdr:to>
    <xdr:sp macro="" textlink="">
      <xdr:nvSpPr>
        <xdr:cNvPr id="716" name="楕円 715"/>
        <xdr:cNvSpPr/>
      </xdr:nvSpPr>
      <xdr:spPr>
        <a:xfrm>
          <a:off x="221107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51325</xdr:rowOff>
    </xdr:from>
    <xdr:ext cx="469744" cy="259045"/>
    <xdr:sp macro="" textlink="">
      <xdr:nvSpPr>
        <xdr:cNvPr id="717" name="【消防施設】&#10;一人当たり面積該当値テキスト"/>
        <xdr:cNvSpPr txBox="1"/>
      </xdr:nvSpPr>
      <xdr:spPr>
        <a:xfrm>
          <a:off x="22199600" y="1428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23876</xdr:rowOff>
    </xdr:from>
    <xdr:to>
      <xdr:col>112</xdr:col>
      <xdr:colOff>38100</xdr:colOff>
      <xdr:row>84</xdr:row>
      <xdr:rowOff>125476</xdr:rowOff>
    </xdr:to>
    <xdr:sp macro="" textlink="">
      <xdr:nvSpPr>
        <xdr:cNvPr id="718" name="楕円 717"/>
        <xdr:cNvSpPr/>
      </xdr:nvSpPr>
      <xdr:spPr>
        <a:xfrm>
          <a:off x="21272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74676</xdr:rowOff>
    </xdr:from>
    <xdr:to>
      <xdr:col>116</xdr:col>
      <xdr:colOff>63500</xdr:colOff>
      <xdr:row>84</xdr:row>
      <xdr:rowOff>79248</xdr:rowOff>
    </xdr:to>
    <xdr:cxnSp macro="">
      <xdr:nvCxnSpPr>
        <xdr:cNvPr id="719" name="直線コネクタ 718"/>
        <xdr:cNvCxnSpPr/>
      </xdr:nvCxnSpPr>
      <xdr:spPr>
        <a:xfrm>
          <a:off x="21323300" y="144764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23876</xdr:rowOff>
    </xdr:from>
    <xdr:to>
      <xdr:col>107</xdr:col>
      <xdr:colOff>101600</xdr:colOff>
      <xdr:row>84</xdr:row>
      <xdr:rowOff>125476</xdr:rowOff>
    </xdr:to>
    <xdr:sp macro="" textlink="">
      <xdr:nvSpPr>
        <xdr:cNvPr id="720" name="楕円 719"/>
        <xdr:cNvSpPr/>
      </xdr:nvSpPr>
      <xdr:spPr>
        <a:xfrm>
          <a:off x="20383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74676</xdr:rowOff>
    </xdr:from>
    <xdr:to>
      <xdr:col>111</xdr:col>
      <xdr:colOff>177800</xdr:colOff>
      <xdr:row>84</xdr:row>
      <xdr:rowOff>74676</xdr:rowOff>
    </xdr:to>
    <xdr:cxnSp macro="">
      <xdr:nvCxnSpPr>
        <xdr:cNvPr id="721" name="直線コネクタ 720"/>
        <xdr:cNvCxnSpPr/>
      </xdr:nvCxnSpPr>
      <xdr:spPr>
        <a:xfrm>
          <a:off x="20434300" y="14476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722" name="楕円 721"/>
        <xdr:cNvSpPr/>
      </xdr:nvSpPr>
      <xdr:spPr>
        <a:xfrm>
          <a:off x="19494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74676</xdr:rowOff>
    </xdr:from>
    <xdr:to>
      <xdr:col>107</xdr:col>
      <xdr:colOff>50800</xdr:colOff>
      <xdr:row>84</xdr:row>
      <xdr:rowOff>79248</xdr:rowOff>
    </xdr:to>
    <xdr:cxnSp macro="">
      <xdr:nvCxnSpPr>
        <xdr:cNvPr id="723" name="直線コネクタ 722"/>
        <xdr:cNvCxnSpPr/>
      </xdr:nvCxnSpPr>
      <xdr:spPr>
        <a:xfrm flipV="1">
          <a:off x="19545300" y="14476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28448</xdr:rowOff>
    </xdr:from>
    <xdr:to>
      <xdr:col>98</xdr:col>
      <xdr:colOff>38100</xdr:colOff>
      <xdr:row>84</xdr:row>
      <xdr:rowOff>130048</xdr:rowOff>
    </xdr:to>
    <xdr:sp macro="" textlink="">
      <xdr:nvSpPr>
        <xdr:cNvPr id="724" name="楕円 723"/>
        <xdr:cNvSpPr/>
      </xdr:nvSpPr>
      <xdr:spPr>
        <a:xfrm>
          <a:off x="18605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79248</xdr:rowOff>
    </xdr:from>
    <xdr:to>
      <xdr:col>102</xdr:col>
      <xdr:colOff>114300</xdr:colOff>
      <xdr:row>84</xdr:row>
      <xdr:rowOff>79248</xdr:rowOff>
    </xdr:to>
    <xdr:cxnSp macro="">
      <xdr:nvCxnSpPr>
        <xdr:cNvPr id="725" name="直線コネクタ 724"/>
        <xdr:cNvCxnSpPr/>
      </xdr:nvCxnSpPr>
      <xdr:spPr>
        <a:xfrm>
          <a:off x="18656300" y="14481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144035</xdr:rowOff>
    </xdr:from>
    <xdr:ext cx="469744" cy="259045"/>
    <xdr:sp macro="" textlink="">
      <xdr:nvSpPr>
        <xdr:cNvPr id="726" name="n_1aveValue【消防施設】&#10;一人当たり面積"/>
        <xdr:cNvSpPr txBox="1"/>
      </xdr:nvSpPr>
      <xdr:spPr>
        <a:xfrm>
          <a:off x="210757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139464</xdr:rowOff>
    </xdr:from>
    <xdr:ext cx="469744" cy="259045"/>
    <xdr:sp macro="" textlink="">
      <xdr:nvSpPr>
        <xdr:cNvPr id="727" name="n_2aveValue【消防施設】&#10;一人当たり面積"/>
        <xdr:cNvSpPr txBox="1"/>
      </xdr:nvSpPr>
      <xdr:spPr>
        <a:xfrm>
          <a:off x="20199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157751</xdr:rowOff>
    </xdr:from>
    <xdr:ext cx="469744" cy="259045"/>
    <xdr:sp macro="" textlink="">
      <xdr:nvSpPr>
        <xdr:cNvPr id="728" name="n_3aveValue【消防施設】&#10;一人当たり面積"/>
        <xdr:cNvSpPr txBox="1"/>
      </xdr:nvSpPr>
      <xdr:spPr>
        <a:xfrm>
          <a:off x="19310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162323</xdr:rowOff>
    </xdr:from>
    <xdr:ext cx="469744" cy="259045"/>
    <xdr:sp macro="" textlink="">
      <xdr:nvSpPr>
        <xdr:cNvPr id="729" name="n_4aveValue【消防施設】&#10;一人当たり面積"/>
        <xdr:cNvSpPr txBox="1"/>
      </xdr:nvSpPr>
      <xdr:spPr>
        <a:xfrm>
          <a:off x="18421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142003</xdr:rowOff>
    </xdr:from>
    <xdr:ext cx="469744" cy="259045"/>
    <xdr:sp macro="" textlink="">
      <xdr:nvSpPr>
        <xdr:cNvPr id="730" name="n_1mainValue【消防施設】&#10;一人当たり面積"/>
        <xdr:cNvSpPr txBox="1"/>
      </xdr:nvSpPr>
      <xdr:spPr>
        <a:xfrm>
          <a:off x="210757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142003</xdr:rowOff>
    </xdr:from>
    <xdr:ext cx="469744" cy="259045"/>
    <xdr:sp macro="" textlink="">
      <xdr:nvSpPr>
        <xdr:cNvPr id="731" name="n_2mainValue【消防施設】&#10;一人当たり面積"/>
        <xdr:cNvSpPr txBox="1"/>
      </xdr:nvSpPr>
      <xdr:spPr>
        <a:xfrm>
          <a:off x="20199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146575</xdr:rowOff>
    </xdr:from>
    <xdr:ext cx="469744" cy="259045"/>
    <xdr:sp macro="" textlink="">
      <xdr:nvSpPr>
        <xdr:cNvPr id="732" name="n_3mainValue【消防施設】&#10;一人当たり面積"/>
        <xdr:cNvSpPr txBox="1"/>
      </xdr:nvSpPr>
      <xdr:spPr>
        <a:xfrm>
          <a:off x="19310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146575</xdr:rowOff>
    </xdr:from>
    <xdr:ext cx="469744" cy="259045"/>
    <xdr:sp macro="" textlink="">
      <xdr:nvSpPr>
        <xdr:cNvPr id="733" name="n_4mainValue【消防施設】&#10;一人当たり面積"/>
        <xdr:cNvSpPr txBox="1"/>
      </xdr:nvSpPr>
      <xdr:spPr>
        <a:xfrm>
          <a:off x="18421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6" name="テキスト ボックス 74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6" name="テキスト ボックス 75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759" name="直線コネクタ 758"/>
        <xdr:cNvCxnSpPr/>
      </xdr:nvCxnSpPr>
      <xdr:spPr>
        <a:xfrm flipV="1">
          <a:off x="16318864" y="172554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760" name="【庁舎】&#10;有形固定資産減価償却率最小値テキスト"/>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761" name="直線コネクタ 760"/>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762" name="【庁舎】&#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763" name="直線コネクタ 762"/>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75672</xdr:rowOff>
    </xdr:from>
    <xdr:ext cx="405111" cy="259045"/>
    <xdr:sp macro="" textlink="">
      <xdr:nvSpPr>
        <xdr:cNvPr id="764" name="【庁舎】&#10;有形固定資産減価償却率平均値テキスト"/>
        <xdr:cNvSpPr txBox="1"/>
      </xdr:nvSpPr>
      <xdr:spPr>
        <a:xfrm>
          <a:off x="16357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765" name="フローチャート: 判断 764"/>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66" name="フローチャート: 判断 765"/>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767" name="フローチャート: 判断 766"/>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768" name="フローチャート: 判断 767"/>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769" name="フローチャート: 判断 768"/>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110308</xdr:rowOff>
    </xdr:from>
    <xdr:to>
      <xdr:col>85</xdr:col>
      <xdr:colOff>177800</xdr:colOff>
      <xdr:row>103</xdr:row>
      <xdr:rowOff>40458</xdr:rowOff>
    </xdr:to>
    <xdr:sp macro="" textlink="">
      <xdr:nvSpPr>
        <xdr:cNvPr id="775" name="楕円 774"/>
        <xdr:cNvSpPr/>
      </xdr:nvSpPr>
      <xdr:spPr>
        <a:xfrm>
          <a:off x="16268700" y="175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133185</xdr:rowOff>
    </xdr:from>
    <xdr:ext cx="405111" cy="259045"/>
    <xdr:sp macro="" textlink="">
      <xdr:nvSpPr>
        <xdr:cNvPr id="776" name="【庁舎】&#10;有形固定資産減価償却率該当値テキスト"/>
        <xdr:cNvSpPr txBox="1"/>
      </xdr:nvSpPr>
      <xdr:spPr>
        <a:xfrm>
          <a:off x="16357600" y="1744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72752</xdr:rowOff>
    </xdr:from>
    <xdr:to>
      <xdr:col>81</xdr:col>
      <xdr:colOff>101600</xdr:colOff>
      <xdr:row>103</xdr:row>
      <xdr:rowOff>2902</xdr:rowOff>
    </xdr:to>
    <xdr:sp macro="" textlink="">
      <xdr:nvSpPr>
        <xdr:cNvPr id="777" name="楕円 776"/>
        <xdr:cNvSpPr/>
      </xdr:nvSpPr>
      <xdr:spPr>
        <a:xfrm>
          <a:off x="15430500" y="1756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123552</xdr:rowOff>
    </xdr:from>
    <xdr:to>
      <xdr:col>85</xdr:col>
      <xdr:colOff>127000</xdr:colOff>
      <xdr:row>102</xdr:row>
      <xdr:rowOff>161108</xdr:rowOff>
    </xdr:to>
    <xdr:cxnSp macro="">
      <xdr:nvCxnSpPr>
        <xdr:cNvPr id="778" name="直線コネクタ 777"/>
        <xdr:cNvCxnSpPr/>
      </xdr:nvCxnSpPr>
      <xdr:spPr>
        <a:xfrm>
          <a:off x="15481300" y="17611452"/>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43362</xdr:rowOff>
    </xdr:from>
    <xdr:to>
      <xdr:col>76</xdr:col>
      <xdr:colOff>165100</xdr:colOff>
      <xdr:row>102</xdr:row>
      <xdr:rowOff>144962</xdr:rowOff>
    </xdr:to>
    <xdr:sp macro="" textlink="">
      <xdr:nvSpPr>
        <xdr:cNvPr id="779" name="楕円 778"/>
        <xdr:cNvSpPr/>
      </xdr:nvSpPr>
      <xdr:spPr>
        <a:xfrm>
          <a:off x="14541500" y="175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94162</xdr:rowOff>
    </xdr:from>
    <xdr:to>
      <xdr:col>81</xdr:col>
      <xdr:colOff>50800</xdr:colOff>
      <xdr:row>102</xdr:row>
      <xdr:rowOff>123552</xdr:rowOff>
    </xdr:to>
    <xdr:cxnSp macro="">
      <xdr:nvCxnSpPr>
        <xdr:cNvPr id="780" name="直線コネクタ 779"/>
        <xdr:cNvCxnSpPr/>
      </xdr:nvCxnSpPr>
      <xdr:spPr>
        <a:xfrm>
          <a:off x="14592300" y="1758206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2539</xdr:rowOff>
    </xdr:from>
    <xdr:to>
      <xdr:col>72</xdr:col>
      <xdr:colOff>38100</xdr:colOff>
      <xdr:row>102</xdr:row>
      <xdr:rowOff>104139</xdr:rowOff>
    </xdr:to>
    <xdr:sp macro="" textlink="">
      <xdr:nvSpPr>
        <xdr:cNvPr id="781" name="楕円 780"/>
        <xdr:cNvSpPr/>
      </xdr:nvSpPr>
      <xdr:spPr>
        <a:xfrm>
          <a:off x="13652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53339</xdr:rowOff>
    </xdr:from>
    <xdr:to>
      <xdr:col>76</xdr:col>
      <xdr:colOff>114300</xdr:colOff>
      <xdr:row>102</xdr:row>
      <xdr:rowOff>94162</xdr:rowOff>
    </xdr:to>
    <xdr:cxnSp macro="">
      <xdr:nvCxnSpPr>
        <xdr:cNvPr id="782" name="直線コネクタ 781"/>
        <xdr:cNvCxnSpPr/>
      </xdr:nvCxnSpPr>
      <xdr:spPr>
        <a:xfrm>
          <a:off x="13703300" y="17541239"/>
          <a:ext cx="8890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138068</xdr:rowOff>
    </xdr:from>
    <xdr:to>
      <xdr:col>67</xdr:col>
      <xdr:colOff>101600</xdr:colOff>
      <xdr:row>102</xdr:row>
      <xdr:rowOff>68218</xdr:rowOff>
    </xdr:to>
    <xdr:sp macro="" textlink="">
      <xdr:nvSpPr>
        <xdr:cNvPr id="783" name="楕円 782"/>
        <xdr:cNvSpPr/>
      </xdr:nvSpPr>
      <xdr:spPr>
        <a:xfrm>
          <a:off x="12763500" y="1745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17418</xdr:rowOff>
    </xdr:from>
    <xdr:to>
      <xdr:col>71</xdr:col>
      <xdr:colOff>177800</xdr:colOff>
      <xdr:row>102</xdr:row>
      <xdr:rowOff>53339</xdr:rowOff>
    </xdr:to>
    <xdr:cxnSp macro="">
      <xdr:nvCxnSpPr>
        <xdr:cNvPr id="784" name="直線コネクタ 783"/>
        <xdr:cNvCxnSpPr/>
      </xdr:nvCxnSpPr>
      <xdr:spPr>
        <a:xfrm>
          <a:off x="12814300" y="175053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785" name="n_1aveValue【庁舎】&#10;有形固定資産減価償却率"/>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561</xdr:rowOff>
    </xdr:from>
    <xdr:ext cx="405111" cy="259045"/>
    <xdr:sp macro="" textlink="">
      <xdr:nvSpPr>
        <xdr:cNvPr id="786" name="n_2aveValue【庁舎】&#10;有形固定資産減価償却率"/>
        <xdr:cNvSpPr txBox="1"/>
      </xdr:nvSpPr>
      <xdr:spPr>
        <a:xfrm>
          <a:off x="143897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5459</xdr:rowOff>
    </xdr:from>
    <xdr:ext cx="405111" cy="259045"/>
    <xdr:sp macro="" textlink="">
      <xdr:nvSpPr>
        <xdr:cNvPr id="787" name="n_3aveValue【庁舎】&#10;有形固定資産減価償却率"/>
        <xdr:cNvSpPr txBox="1"/>
      </xdr:nvSpPr>
      <xdr:spPr>
        <a:xfrm>
          <a:off x="13500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11991</xdr:rowOff>
    </xdr:from>
    <xdr:ext cx="405111" cy="259045"/>
    <xdr:sp macro="" textlink="">
      <xdr:nvSpPr>
        <xdr:cNvPr id="788" name="n_4aveValue【庁舎】&#10;有形固定資産減価償却率"/>
        <xdr:cNvSpPr txBox="1"/>
      </xdr:nvSpPr>
      <xdr:spPr>
        <a:xfrm>
          <a:off x="12611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19429</xdr:rowOff>
    </xdr:from>
    <xdr:ext cx="405111" cy="259045"/>
    <xdr:sp macro="" textlink="">
      <xdr:nvSpPr>
        <xdr:cNvPr id="789" name="n_1mainValue【庁舎】&#10;有形固定資産減価償却率"/>
        <xdr:cNvSpPr txBox="1"/>
      </xdr:nvSpPr>
      <xdr:spPr>
        <a:xfrm>
          <a:off x="15266044" y="17335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161489</xdr:rowOff>
    </xdr:from>
    <xdr:ext cx="405111" cy="259045"/>
    <xdr:sp macro="" textlink="">
      <xdr:nvSpPr>
        <xdr:cNvPr id="790" name="n_2mainValue【庁舎】&#10;有形固定資産減価償却率"/>
        <xdr:cNvSpPr txBox="1"/>
      </xdr:nvSpPr>
      <xdr:spPr>
        <a:xfrm>
          <a:off x="14389744" y="1730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120666</xdr:rowOff>
    </xdr:from>
    <xdr:ext cx="405111" cy="259045"/>
    <xdr:sp macro="" textlink="">
      <xdr:nvSpPr>
        <xdr:cNvPr id="791" name="n_3mainValue【庁舎】&#10;有形固定資産減価償却率"/>
        <xdr:cNvSpPr txBox="1"/>
      </xdr:nvSpPr>
      <xdr:spPr>
        <a:xfrm>
          <a:off x="135007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84745</xdr:rowOff>
    </xdr:from>
    <xdr:ext cx="405111" cy="259045"/>
    <xdr:sp macro="" textlink="">
      <xdr:nvSpPr>
        <xdr:cNvPr id="792" name="n_4mainValue【庁舎】&#10;有形固定資産減価償却率"/>
        <xdr:cNvSpPr txBox="1"/>
      </xdr:nvSpPr>
      <xdr:spPr>
        <a:xfrm>
          <a:off x="12611744" y="1722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03" name="直線コネクタ 802"/>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04" name="テキスト ボックス 803"/>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05" name="直線コネクタ 804"/>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06" name="テキスト ボックス 805"/>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07" name="直線コネクタ 806"/>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08" name="テキスト ボックス 807"/>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9" name="直線コネクタ 8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0" name="テキスト ボックス 8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11" name="直線コネクタ 810"/>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12" name="テキスト ボックス 811"/>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13" name="直線コネクタ 812"/>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14" name="テキスト ボックス 813"/>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15" name="直線コネクタ 814"/>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16" name="テキスト ボックス 815"/>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820" name="直線コネクタ 819"/>
        <xdr:cNvCxnSpPr/>
      </xdr:nvCxnSpPr>
      <xdr:spPr>
        <a:xfrm flipV="1">
          <a:off x="22160864" y="171726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821" name="【庁舎】&#10;一人当たり面積最小値テキスト"/>
        <xdr:cNvSpPr txBox="1"/>
      </xdr:nvSpPr>
      <xdr:spPr>
        <a:xfrm>
          <a:off x="22199600" y="185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822" name="直線コネクタ 821"/>
        <xdr:cNvCxnSpPr/>
      </xdr:nvCxnSpPr>
      <xdr:spPr>
        <a:xfrm>
          <a:off x="22072600" y="1856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823" name="【庁舎】&#10;一人当たり面積最大値テキスト"/>
        <xdr:cNvSpPr txBox="1"/>
      </xdr:nvSpPr>
      <xdr:spPr>
        <a:xfrm>
          <a:off x="22199600" y="169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824" name="直線コネクタ 823"/>
        <xdr:cNvCxnSpPr/>
      </xdr:nvCxnSpPr>
      <xdr:spPr>
        <a:xfrm>
          <a:off x="22072600" y="17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160990</xdr:rowOff>
    </xdr:from>
    <xdr:ext cx="469744" cy="259045"/>
    <xdr:sp macro="" textlink="">
      <xdr:nvSpPr>
        <xdr:cNvPr id="825" name="【庁舎】&#10;一人当たり面積平均値テキスト"/>
        <xdr:cNvSpPr txBox="1"/>
      </xdr:nvSpPr>
      <xdr:spPr>
        <a:xfrm>
          <a:off x="22199600" y="18163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826" name="フローチャート: 判断 825"/>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827" name="フローチャート: 判断 826"/>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828" name="フローチャート: 判断 827"/>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829" name="フローチャート: 判断 828"/>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830" name="フローチャート: 判断 829"/>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148273</xdr:rowOff>
    </xdr:from>
    <xdr:to>
      <xdr:col>116</xdr:col>
      <xdr:colOff>114300</xdr:colOff>
      <xdr:row>100</xdr:row>
      <xdr:rowOff>78423</xdr:rowOff>
    </xdr:to>
    <xdr:sp macro="" textlink="">
      <xdr:nvSpPr>
        <xdr:cNvPr id="836" name="楕円 835"/>
        <xdr:cNvSpPr/>
      </xdr:nvSpPr>
      <xdr:spPr>
        <a:xfrm>
          <a:off x="22110700" y="1712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101300</xdr:rowOff>
    </xdr:from>
    <xdr:ext cx="469744" cy="259045"/>
    <xdr:sp macro="" textlink="">
      <xdr:nvSpPr>
        <xdr:cNvPr id="837" name="【庁舎】&#10;一人当たり面積該当値テキスト"/>
        <xdr:cNvSpPr txBox="1"/>
      </xdr:nvSpPr>
      <xdr:spPr>
        <a:xfrm>
          <a:off x="22199600" y="17074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39688</xdr:rowOff>
    </xdr:from>
    <xdr:to>
      <xdr:col>112</xdr:col>
      <xdr:colOff>38100</xdr:colOff>
      <xdr:row>104</xdr:row>
      <xdr:rowOff>141288</xdr:rowOff>
    </xdr:to>
    <xdr:sp macro="" textlink="">
      <xdr:nvSpPr>
        <xdr:cNvPr id="838" name="楕円 837"/>
        <xdr:cNvSpPr/>
      </xdr:nvSpPr>
      <xdr:spPr>
        <a:xfrm>
          <a:off x="21272500" y="1787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27623</xdr:rowOff>
    </xdr:from>
    <xdr:to>
      <xdr:col>116</xdr:col>
      <xdr:colOff>63500</xdr:colOff>
      <xdr:row>104</xdr:row>
      <xdr:rowOff>90488</xdr:rowOff>
    </xdr:to>
    <xdr:cxnSp macro="">
      <xdr:nvCxnSpPr>
        <xdr:cNvPr id="839" name="直線コネクタ 838"/>
        <xdr:cNvCxnSpPr/>
      </xdr:nvCxnSpPr>
      <xdr:spPr>
        <a:xfrm flipV="1">
          <a:off x="21323300" y="17172623"/>
          <a:ext cx="838200" cy="74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45402</xdr:rowOff>
    </xdr:from>
    <xdr:to>
      <xdr:col>107</xdr:col>
      <xdr:colOff>101600</xdr:colOff>
      <xdr:row>104</xdr:row>
      <xdr:rowOff>147002</xdr:rowOff>
    </xdr:to>
    <xdr:sp macro="" textlink="">
      <xdr:nvSpPr>
        <xdr:cNvPr id="840" name="楕円 839"/>
        <xdr:cNvSpPr/>
      </xdr:nvSpPr>
      <xdr:spPr>
        <a:xfrm>
          <a:off x="20383500" y="1787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90488</xdr:rowOff>
    </xdr:from>
    <xdr:to>
      <xdr:col>111</xdr:col>
      <xdr:colOff>177800</xdr:colOff>
      <xdr:row>104</xdr:row>
      <xdr:rowOff>96202</xdr:rowOff>
    </xdr:to>
    <xdr:cxnSp macro="">
      <xdr:nvCxnSpPr>
        <xdr:cNvPr id="841" name="直線コネクタ 840"/>
        <xdr:cNvCxnSpPr/>
      </xdr:nvCxnSpPr>
      <xdr:spPr>
        <a:xfrm flipV="1">
          <a:off x="20434300" y="17921288"/>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82550</xdr:rowOff>
    </xdr:from>
    <xdr:to>
      <xdr:col>102</xdr:col>
      <xdr:colOff>165100</xdr:colOff>
      <xdr:row>105</xdr:row>
      <xdr:rowOff>12700</xdr:rowOff>
    </xdr:to>
    <xdr:sp macro="" textlink="">
      <xdr:nvSpPr>
        <xdr:cNvPr id="842" name="楕円 841"/>
        <xdr:cNvSpPr/>
      </xdr:nvSpPr>
      <xdr:spPr>
        <a:xfrm>
          <a:off x="19494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96202</xdr:rowOff>
    </xdr:from>
    <xdr:to>
      <xdr:col>107</xdr:col>
      <xdr:colOff>50800</xdr:colOff>
      <xdr:row>104</xdr:row>
      <xdr:rowOff>133350</xdr:rowOff>
    </xdr:to>
    <xdr:cxnSp macro="">
      <xdr:nvCxnSpPr>
        <xdr:cNvPr id="843" name="直線コネクタ 842"/>
        <xdr:cNvCxnSpPr/>
      </xdr:nvCxnSpPr>
      <xdr:spPr>
        <a:xfrm flipV="1">
          <a:off x="19545300" y="17927002"/>
          <a:ext cx="8890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79693</xdr:rowOff>
    </xdr:from>
    <xdr:to>
      <xdr:col>98</xdr:col>
      <xdr:colOff>38100</xdr:colOff>
      <xdr:row>105</xdr:row>
      <xdr:rowOff>9843</xdr:rowOff>
    </xdr:to>
    <xdr:sp macro="" textlink="">
      <xdr:nvSpPr>
        <xdr:cNvPr id="844" name="楕円 843"/>
        <xdr:cNvSpPr/>
      </xdr:nvSpPr>
      <xdr:spPr>
        <a:xfrm>
          <a:off x="18605500" y="1791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130493</xdr:rowOff>
    </xdr:from>
    <xdr:to>
      <xdr:col>102</xdr:col>
      <xdr:colOff>114300</xdr:colOff>
      <xdr:row>104</xdr:row>
      <xdr:rowOff>133350</xdr:rowOff>
    </xdr:to>
    <xdr:cxnSp macro="">
      <xdr:nvCxnSpPr>
        <xdr:cNvPr id="845" name="直線コネクタ 844"/>
        <xdr:cNvCxnSpPr/>
      </xdr:nvCxnSpPr>
      <xdr:spPr>
        <a:xfrm>
          <a:off x="18656300" y="17961293"/>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129557</xdr:rowOff>
    </xdr:from>
    <xdr:ext cx="469744" cy="259045"/>
    <xdr:sp macro="" textlink="">
      <xdr:nvSpPr>
        <xdr:cNvPr id="846" name="n_1aveValue【庁舎】&#10;一人当たり面積"/>
        <xdr:cNvSpPr txBox="1"/>
      </xdr:nvSpPr>
      <xdr:spPr>
        <a:xfrm>
          <a:off x="21075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129557</xdr:rowOff>
    </xdr:from>
    <xdr:ext cx="469744" cy="259045"/>
    <xdr:sp macro="" textlink="">
      <xdr:nvSpPr>
        <xdr:cNvPr id="847" name="n_2aveValue【庁舎】&#10;一人当たり面積"/>
        <xdr:cNvSpPr txBox="1"/>
      </xdr:nvSpPr>
      <xdr:spPr>
        <a:xfrm>
          <a:off x="20199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848" name="n_3aveValue【庁舎】&#10;一人当たり面積"/>
        <xdr:cNvSpPr txBox="1"/>
      </xdr:nvSpPr>
      <xdr:spPr>
        <a:xfrm>
          <a:off x="19310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146702</xdr:rowOff>
    </xdr:from>
    <xdr:ext cx="469744" cy="259045"/>
    <xdr:sp macro="" textlink="">
      <xdr:nvSpPr>
        <xdr:cNvPr id="849" name="n_4aveValue【庁舎】&#10;一人当たり面積"/>
        <xdr:cNvSpPr txBox="1"/>
      </xdr:nvSpPr>
      <xdr:spPr>
        <a:xfrm>
          <a:off x="18421427" y="1832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157815</xdr:rowOff>
    </xdr:from>
    <xdr:ext cx="469744" cy="259045"/>
    <xdr:sp macro="" textlink="">
      <xdr:nvSpPr>
        <xdr:cNvPr id="850" name="n_1mainValue【庁舎】&#10;一人当たり面積"/>
        <xdr:cNvSpPr txBox="1"/>
      </xdr:nvSpPr>
      <xdr:spPr>
        <a:xfrm>
          <a:off x="21075727" y="1764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163529</xdr:rowOff>
    </xdr:from>
    <xdr:ext cx="469744" cy="259045"/>
    <xdr:sp macro="" textlink="">
      <xdr:nvSpPr>
        <xdr:cNvPr id="851" name="n_2mainValue【庁舎】&#10;一人当たり面積"/>
        <xdr:cNvSpPr txBox="1"/>
      </xdr:nvSpPr>
      <xdr:spPr>
        <a:xfrm>
          <a:off x="20199427" y="1765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29227</xdr:rowOff>
    </xdr:from>
    <xdr:ext cx="469744" cy="259045"/>
    <xdr:sp macro="" textlink="">
      <xdr:nvSpPr>
        <xdr:cNvPr id="852" name="n_3mainValue【庁舎】&#10;一人当たり面積"/>
        <xdr:cNvSpPr txBox="1"/>
      </xdr:nvSpPr>
      <xdr:spPr>
        <a:xfrm>
          <a:off x="19310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26370</xdr:rowOff>
    </xdr:from>
    <xdr:ext cx="469744" cy="259045"/>
    <xdr:sp macro="" textlink="">
      <xdr:nvSpPr>
        <xdr:cNvPr id="853" name="n_4mainValue【庁舎】&#10;一人当たり面積"/>
        <xdr:cNvSpPr txBox="1"/>
      </xdr:nvSpPr>
      <xdr:spPr>
        <a:xfrm>
          <a:off x="18421427" y="17685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類似団体平均と比較すると、図書館、市民会館、保健センター・保健所は有形固定資産減価償却率が高くなっている。</a:t>
          </a:r>
          <a:endParaRPr lang="ja-JP" altLang="ja-JP" sz="1400">
            <a:effectLst/>
          </a:endParaRPr>
        </a:p>
        <a:p>
          <a:r>
            <a:rPr kumimoji="1" lang="ja-JP" altLang="ja-JP" sz="1100">
              <a:solidFill>
                <a:schemeClr val="dk1"/>
              </a:solidFill>
              <a:effectLst/>
              <a:latin typeface="+mn-lt"/>
              <a:ea typeface="+mn-ea"/>
              <a:cs typeface="+mn-cs"/>
            </a:rPr>
            <a:t>　上記の施設はいずれも改築または大規模改修等の老朽化対策を検討している。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また、庁舎については、平成２８年度に新棟を建設したことにより、有形固定資産減価償却率は低いものの、一人当たりの面積は類似団体平均より高くなって</a:t>
          </a:r>
          <a:r>
            <a:rPr kumimoji="1" lang="ja-JP" altLang="en-US" sz="1100">
              <a:solidFill>
                <a:schemeClr val="dk1"/>
              </a:solidFill>
              <a:effectLst/>
              <a:latin typeface="+mn-lt"/>
              <a:ea typeface="+mn-ea"/>
              <a:cs typeface="+mn-cs"/>
            </a:rPr>
            <a:t>おり、</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一般廃棄物処理施設は一人当たり有形固定資産額は類似団体平均と同水準であるが、有形固定資産減価償却率が高くなっている</a:t>
          </a:r>
          <a:r>
            <a:rPr kumimoji="1" lang="ja-JP" altLang="ja-JP" sz="1100">
              <a:solidFill>
                <a:schemeClr val="dk1"/>
              </a:solidFill>
              <a:effectLst/>
              <a:latin typeface="+mn-lt"/>
              <a:ea typeface="+mn-ea"/>
              <a:cs typeface="+mn-cs"/>
            </a:rPr>
            <a:t>。そのため、公共施設等総合管理計画の個別計画により適切に更新していく必要がある。</a:t>
          </a:r>
          <a:endParaRPr lang="ja-JP" altLang="ja-JP" sz="1400">
            <a:effectLst/>
          </a:endParaRPr>
        </a:p>
        <a:p>
          <a:r>
            <a:rPr kumimoji="1" lang="ja-JP" altLang="ja-JP" sz="1100">
              <a:solidFill>
                <a:schemeClr val="dk1"/>
              </a:solidFill>
              <a:effectLst/>
              <a:latin typeface="+mn-lt"/>
              <a:ea typeface="+mn-ea"/>
              <a:cs typeface="+mn-cs"/>
            </a:rPr>
            <a:t>　なお、体育館・プールと市民会館</a:t>
          </a:r>
          <a:r>
            <a:rPr kumimoji="1" lang="ja-JP" altLang="en-US" sz="1100">
              <a:solidFill>
                <a:schemeClr val="dk1"/>
              </a:solidFill>
              <a:effectLst/>
              <a:latin typeface="+mn-lt"/>
              <a:ea typeface="+mn-ea"/>
              <a:cs typeface="+mn-cs"/>
            </a:rPr>
            <a:t>、庁舎</a:t>
          </a:r>
          <a:r>
            <a:rPr kumimoji="1" lang="ja-JP" altLang="ja-JP" sz="1100">
              <a:solidFill>
                <a:schemeClr val="dk1"/>
              </a:solidFill>
              <a:effectLst/>
              <a:latin typeface="+mn-lt"/>
              <a:ea typeface="+mn-ea"/>
              <a:cs typeface="+mn-cs"/>
            </a:rPr>
            <a:t>の一人当たり面積に数値の誤りがあり、正しくは、体育館・プール：平成３０年度が</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0.140</a:t>
          </a:r>
          <a:r>
            <a:rPr kumimoji="1" lang="ja-JP" altLang="ja-JP" sz="1100">
              <a:solidFill>
                <a:schemeClr val="dk1"/>
              </a:solidFill>
              <a:effectLst/>
              <a:latin typeface="+mn-lt"/>
              <a:ea typeface="+mn-ea"/>
              <a:cs typeface="+mn-cs"/>
            </a:rPr>
            <a:t>、令和元年度が</a:t>
          </a:r>
          <a:r>
            <a:rPr kumimoji="1" lang="en-US" altLang="ja-JP" sz="1100">
              <a:solidFill>
                <a:schemeClr val="dk1"/>
              </a:solidFill>
              <a:effectLst/>
              <a:latin typeface="+mn-lt"/>
              <a:ea typeface="+mn-ea"/>
              <a:cs typeface="+mn-cs"/>
            </a:rPr>
            <a:t>0.141</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年度が</a:t>
          </a:r>
          <a:r>
            <a:rPr kumimoji="1" lang="en-US" altLang="ja-JP" sz="1100">
              <a:solidFill>
                <a:schemeClr val="dk1"/>
              </a:solidFill>
              <a:effectLst/>
              <a:latin typeface="+mn-lt"/>
              <a:ea typeface="+mn-ea"/>
              <a:cs typeface="+mn-cs"/>
            </a:rPr>
            <a:t>0156</a:t>
          </a:r>
          <a:r>
            <a:rPr kumimoji="1" lang="ja-JP" altLang="ja-JP" sz="1100">
              <a:solidFill>
                <a:schemeClr val="dk1"/>
              </a:solidFill>
              <a:effectLst/>
              <a:latin typeface="+mn-lt"/>
              <a:ea typeface="+mn-ea"/>
              <a:cs typeface="+mn-cs"/>
            </a:rPr>
            <a:t>、市民会館：平成３０年度が</a:t>
          </a:r>
          <a:r>
            <a:rPr kumimoji="1" lang="en-US" altLang="ja-JP" sz="1100">
              <a:solidFill>
                <a:schemeClr val="dk1"/>
              </a:solidFill>
              <a:effectLst/>
              <a:latin typeface="+mn-lt"/>
              <a:ea typeface="+mn-ea"/>
              <a:cs typeface="+mn-cs"/>
            </a:rPr>
            <a:t>0.088</a:t>
          </a:r>
          <a:r>
            <a:rPr kumimoji="1" lang="ja-JP" altLang="ja-JP" sz="1100">
              <a:solidFill>
                <a:schemeClr val="dk1"/>
              </a:solidFill>
              <a:effectLst/>
              <a:latin typeface="+mn-lt"/>
              <a:ea typeface="+mn-ea"/>
              <a:cs typeface="+mn-cs"/>
            </a:rPr>
            <a:t>、令和元年度が</a:t>
          </a:r>
          <a:r>
            <a:rPr kumimoji="1" lang="en-US" altLang="ja-JP" sz="1100">
              <a:solidFill>
                <a:schemeClr val="dk1"/>
              </a:solidFill>
              <a:effectLst/>
              <a:latin typeface="+mn-lt"/>
              <a:ea typeface="+mn-ea"/>
              <a:cs typeface="+mn-cs"/>
            </a:rPr>
            <a:t>0.088</a:t>
          </a:r>
          <a:r>
            <a:rPr kumimoji="1" lang="ja-JP" altLang="en-US" sz="1100">
              <a:solidFill>
                <a:schemeClr val="dk1"/>
              </a:solidFill>
              <a:effectLst/>
              <a:latin typeface="+mn-lt"/>
              <a:ea typeface="+mn-ea"/>
              <a:cs typeface="+mn-cs"/>
            </a:rPr>
            <a:t>、令和２</a:t>
          </a:r>
          <a:r>
            <a:rPr kumimoji="1" lang="ja-JP" altLang="ja-JP" sz="1100">
              <a:solidFill>
                <a:schemeClr val="dk1"/>
              </a:solidFill>
              <a:effectLst/>
              <a:latin typeface="+mn-lt"/>
              <a:ea typeface="+mn-ea"/>
              <a:cs typeface="+mn-cs"/>
            </a:rPr>
            <a:t>年度が</a:t>
          </a:r>
          <a:r>
            <a:rPr kumimoji="1" lang="en-US" altLang="ja-JP" sz="1100">
              <a:solidFill>
                <a:schemeClr val="dk1"/>
              </a:solidFill>
              <a:effectLst/>
              <a:latin typeface="+mn-lt"/>
              <a:ea typeface="+mn-ea"/>
              <a:cs typeface="+mn-cs"/>
            </a:rPr>
            <a:t>0.090</a:t>
          </a:r>
          <a:r>
            <a:rPr kumimoji="1" lang="ja-JP" altLang="en-US" sz="1100">
              <a:solidFill>
                <a:schemeClr val="dk1"/>
              </a:solidFill>
              <a:effectLst/>
              <a:latin typeface="+mn-lt"/>
              <a:ea typeface="+mn-ea"/>
              <a:cs typeface="+mn-cs"/>
            </a:rPr>
            <a:t>　庁舎</a:t>
          </a:r>
          <a:r>
            <a:rPr kumimoji="1" lang="ja-JP" altLang="ja-JP" sz="1100">
              <a:solidFill>
                <a:schemeClr val="dk1"/>
              </a:solidFill>
              <a:effectLst/>
              <a:latin typeface="+mn-lt"/>
              <a:ea typeface="+mn-ea"/>
              <a:cs typeface="+mn-cs"/>
            </a:rPr>
            <a:t>：令和２年度が</a:t>
          </a:r>
          <a:r>
            <a:rPr kumimoji="1" lang="en-US" altLang="ja-JP" sz="1100">
              <a:solidFill>
                <a:schemeClr val="dk1"/>
              </a:solidFill>
              <a:effectLst/>
              <a:latin typeface="+mn-lt"/>
              <a:ea typeface="+mn-ea"/>
              <a:cs typeface="+mn-cs"/>
            </a:rPr>
            <a:t>0.291</a:t>
          </a:r>
          <a:r>
            <a:rPr kumimoji="1" lang="ja-JP" altLang="ja-JP" sz="1100">
              <a:solidFill>
                <a:schemeClr val="dk1"/>
              </a:solidFill>
              <a:effectLst/>
              <a:latin typeface="+mn-lt"/>
              <a:ea typeface="+mn-ea"/>
              <a:cs typeface="+mn-cs"/>
            </a:rPr>
            <a:t>となり、前年度と同水準となる。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静岡県御殿場市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87,687
85,293
194.90
50,878,459
48,967,271
1,758,605
19,061,211
24,612,078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の普通交付税算定では、基準財政需要額の教育費、厚生費や新しく地域社会再生事業費が創設されたことにより増加したもののそれを上回る形で、基準財政収入額の固定資産税や地方消費税交付金が増加した。このため財政力指数は０．１ポイント増の</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単年度で１．０５、３ヶ年平均で１．０</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歳入の根幹である市税全体については前年度より増となったものの、新型コロナ</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ウイルス</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感染症による影響や法人市民税法人税割の税率改正により、今後の市税収入は大幅な減少が見込まれ財政運営は厳しい状況にある。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歳入面では厳しい状況が続くことが考えられるが、税収等確保に努めるとともに、歳出面においては、財政力に見合った効率的な事業執行ができるよう、投資的経費を含めた事業の見直しを行っていく。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138642</xdr:rowOff>
    </xdr:from>
    <xdr:to>
      <xdr:col>23</xdr:col>
      <xdr:colOff>133350</xdr:colOff>
      <xdr:row>37</xdr:row>
      <xdr:rowOff>158750</xdr:rowOff>
    </xdr:to>
    <xdr:cxnSp macro="">
      <xdr:nvCxnSpPr>
        <xdr:cNvPr id="69" name="直線コネクタ 68"/>
        <xdr:cNvCxnSpPr/>
      </xdr:nvCxnSpPr>
      <xdr:spPr>
        <a:xfrm flipV="1">
          <a:off x="4114800" y="64822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158750</xdr:rowOff>
    </xdr:from>
    <xdr:to>
      <xdr:col>19</xdr:col>
      <xdr:colOff>133350</xdr:colOff>
      <xdr:row>37</xdr:row>
      <xdr:rowOff>158750</xdr:rowOff>
    </xdr:to>
    <xdr:cxnSp macro="">
      <xdr:nvCxnSpPr>
        <xdr:cNvPr id="72" name="直線コネクタ 71"/>
        <xdr:cNvCxnSpPr/>
      </xdr:nvCxnSpPr>
      <xdr:spPr>
        <a:xfrm>
          <a:off x="3225800" y="650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158750</xdr:rowOff>
    </xdr:from>
    <xdr:to>
      <xdr:col>15</xdr:col>
      <xdr:colOff>82550</xdr:colOff>
      <xdr:row>37</xdr:row>
      <xdr:rowOff>158750</xdr:rowOff>
    </xdr:to>
    <xdr:cxnSp macro="">
      <xdr:nvCxnSpPr>
        <xdr:cNvPr id="75" name="直線コネクタ 74"/>
        <xdr:cNvCxnSpPr/>
      </xdr:nvCxnSpPr>
      <xdr:spPr>
        <a:xfrm>
          <a:off x="2336800" y="650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158750</xdr:rowOff>
    </xdr:from>
    <xdr:to>
      <xdr:col>11</xdr:col>
      <xdr:colOff>31750</xdr:colOff>
      <xdr:row>38</xdr:row>
      <xdr:rowOff>27517</xdr:rowOff>
    </xdr:to>
    <xdr:cxnSp macro="">
      <xdr:nvCxnSpPr>
        <xdr:cNvPr id="78" name="直線コネクタ 77"/>
        <xdr:cNvCxnSpPr/>
      </xdr:nvCxnSpPr>
      <xdr:spPr>
        <a:xfrm flipV="1">
          <a:off x="1447800" y="65024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87842</xdr:rowOff>
    </xdr:from>
    <xdr:to>
      <xdr:col>23</xdr:col>
      <xdr:colOff>184150</xdr:colOff>
      <xdr:row>38</xdr:row>
      <xdr:rowOff>17991</xdr:rowOff>
    </xdr:to>
    <xdr:sp macro="" textlink="">
      <xdr:nvSpPr>
        <xdr:cNvPr id="88" name="楕円 87"/>
        <xdr:cNvSpPr/>
      </xdr:nvSpPr>
      <xdr:spPr>
        <a:xfrm>
          <a:off x="49022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9119</xdr:rowOff>
    </xdr:from>
    <xdr:ext cx="762000" cy="259045"/>
    <xdr:sp macro="" textlink="">
      <xdr:nvSpPr>
        <xdr:cNvPr id="89" name="財政力該当値テキスト"/>
        <xdr:cNvSpPr txBox="1"/>
      </xdr:nvSpPr>
      <xdr:spPr>
        <a:xfrm>
          <a:off x="5041900" y="6352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107950</xdr:rowOff>
    </xdr:from>
    <xdr:to>
      <xdr:col>19</xdr:col>
      <xdr:colOff>184150</xdr:colOff>
      <xdr:row>38</xdr:row>
      <xdr:rowOff>38100</xdr:rowOff>
    </xdr:to>
    <xdr:sp macro="" textlink="">
      <xdr:nvSpPr>
        <xdr:cNvPr id="90" name="楕円 89"/>
        <xdr:cNvSpPr/>
      </xdr:nvSpPr>
      <xdr:spPr>
        <a:xfrm>
          <a:off x="4064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48277</xdr:rowOff>
    </xdr:from>
    <xdr:ext cx="736600" cy="259045"/>
    <xdr:sp macro="" textlink="">
      <xdr:nvSpPr>
        <xdr:cNvPr id="91" name="テキスト ボックス 90"/>
        <xdr:cNvSpPr txBox="1"/>
      </xdr:nvSpPr>
      <xdr:spPr>
        <a:xfrm>
          <a:off x="3733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107950</xdr:rowOff>
    </xdr:from>
    <xdr:to>
      <xdr:col>15</xdr:col>
      <xdr:colOff>133350</xdr:colOff>
      <xdr:row>38</xdr:row>
      <xdr:rowOff>38100</xdr:rowOff>
    </xdr:to>
    <xdr:sp macro="" textlink="">
      <xdr:nvSpPr>
        <xdr:cNvPr id="92" name="楕円 91"/>
        <xdr:cNvSpPr/>
      </xdr:nvSpPr>
      <xdr:spPr>
        <a:xfrm>
          <a:off x="3175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48277</xdr:rowOff>
    </xdr:from>
    <xdr:ext cx="762000" cy="259045"/>
    <xdr:sp macro="" textlink="">
      <xdr:nvSpPr>
        <xdr:cNvPr id="93" name="テキスト ボックス 92"/>
        <xdr:cNvSpPr txBox="1"/>
      </xdr:nvSpPr>
      <xdr:spPr>
        <a:xfrm>
          <a:off x="2844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107950</xdr:rowOff>
    </xdr:from>
    <xdr:to>
      <xdr:col>11</xdr:col>
      <xdr:colOff>82550</xdr:colOff>
      <xdr:row>38</xdr:row>
      <xdr:rowOff>38100</xdr:rowOff>
    </xdr:to>
    <xdr:sp macro="" textlink="">
      <xdr:nvSpPr>
        <xdr:cNvPr id="94" name="楕円 93"/>
        <xdr:cNvSpPr/>
      </xdr:nvSpPr>
      <xdr:spPr>
        <a:xfrm>
          <a:off x="2286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48277</xdr:rowOff>
    </xdr:from>
    <xdr:ext cx="762000" cy="259045"/>
    <xdr:sp macro="" textlink="">
      <xdr:nvSpPr>
        <xdr:cNvPr id="95" name="テキスト ボックス 94"/>
        <xdr:cNvSpPr txBox="1"/>
      </xdr:nvSpPr>
      <xdr:spPr>
        <a:xfrm>
          <a:off x="1955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148167</xdr:rowOff>
    </xdr:from>
    <xdr:to>
      <xdr:col>7</xdr:col>
      <xdr:colOff>31750</xdr:colOff>
      <xdr:row>38</xdr:row>
      <xdr:rowOff>78316</xdr:rowOff>
    </xdr:to>
    <xdr:sp macro="" textlink="">
      <xdr:nvSpPr>
        <xdr:cNvPr id="96" name="楕円 95"/>
        <xdr:cNvSpPr/>
      </xdr:nvSpPr>
      <xdr:spPr>
        <a:xfrm>
          <a:off x="1397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88494</xdr:rowOff>
    </xdr:from>
    <xdr:ext cx="762000" cy="259045"/>
    <xdr:sp macro="" textlink="">
      <xdr:nvSpPr>
        <xdr:cNvPr id="97" name="テキスト ボックス 96"/>
        <xdr:cNvSpPr txBox="1"/>
      </xdr:nvSpPr>
      <xdr:spPr>
        <a:xfrm>
          <a:off x="1066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前年度と比較すると、</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２．５</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なった。</a:t>
          </a: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これは、収入面</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市税や</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地方特例交付金等</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となったことによる</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ものである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平均値</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と比較すると、経常収支比率は低いものの、維持補修費等の経常的経費は依然として年々増加していること、</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会計年度任用職員制度の移行に伴う人件費の増、これからピークを迎える公債費の増や新型コロナウイルス感染症による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市税収入低下のリスクを考慮すると、今後もこの水準を維持することは難しい。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そのため、行政改革への取組み等による義務的経費の削減や、事業の選択と集中による歳出削減を推進していくことが重要となる。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86541</xdr:rowOff>
    </xdr:from>
    <xdr:to>
      <xdr:col>23</xdr:col>
      <xdr:colOff>133350</xdr:colOff>
      <xdr:row>66</xdr:row>
      <xdr:rowOff>120469</xdr:rowOff>
    </xdr:to>
    <xdr:cxnSp macro="">
      <xdr:nvCxnSpPr>
        <xdr:cNvPr id="129" name="直線コネクタ 128"/>
        <xdr:cNvCxnSpPr/>
      </xdr:nvCxnSpPr>
      <xdr:spPr>
        <a:xfrm flipV="1">
          <a:off x="4953000" y="10202091"/>
          <a:ext cx="0" cy="1234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92546</xdr:rowOff>
    </xdr:from>
    <xdr:ext cx="762000" cy="259045"/>
    <xdr:sp macro="" textlink="">
      <xdr:nvSpPr>
        <xdr:cNvPr id="130" name="財政構造の弾力性最小値テキスト"/>
        <xdr:cNvSpPr txBox="1"/>
      </xdr:nvSpPr>
      <xdr:spPr>
        <a:xfrm>
          <a:off x="5041900" y="114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120469</xdr:rowOff>
    </xdr:from>
    <xdr:to>
      <xdr:col>24</xdr:col>
      <xdr:colOff>12700</xdr:colOff>
      <xdr:row>66</xdr:row>
      <xdr:rowOff>120469</xdr:rowOff>
    </xdr:to>
    <xdr:cxnSp macro="">
      <xdr:nvCxnSpPr>
        <xdr:cNvPr id="131" name="直線コネクタ 130"/>
        <xdr:cNvCxnSpPr/>
      </xdr:nvCxnSpPr>
      <xdr:spPr>
        <a:xfrm>
          <a:off x="4864100" y="114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1468</xdr:rowOff>
    </xdr:from>
    <xdr:ext cx="762000" cy="259045"/>
    <xdr:sp macro="" textlink="">
      <xdr:nvSpPr>
        <xdr:cNvPr id="132" name="財政構造の弾力性最大値テキスト"/>
        <xdr:cNvSpPr txBox="1"/>
      </xdr:nvSpPr>
      <xdr:spPr>
        <a:xfrm>
          <a:off x="5041900" y="9945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86541</xdr:rowOff>
    </xdr:from>
    <xdr:to>
      <xdr:col>24</xdr:col>
      <xdr:colOff>12700</xdr:colOff>
      <xdr:row>59</xdr:row>
      <xdr:rowOff>86541</xdr:rowOff>
    </xdr:to>
    <xdr:cxnSp macro="">
      <xdr:nvCxnSpPr>
        <xdr:cNvPr id="133" name="直線コネクタ 132"/>
        <xdr:cNvCxnSpPr/>
      </xdr:nvCxnSpPr>
      <xdr:spPr>
        <a:xfrm>
          <a:off x="4864100" y="1020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154577</xdr:rowOff>
    </xdr:from>
    <xdr:to>
      <xdr:col>23</xdr:col>
      <xdr:colOff>133350</xdr:colOff>
      <xdr:row>59</xdr:row>
      <xdr:rowOff>155484</xdr:rowOff>
    </xdr:to>
    <xdr:cxnSp macro="">
      <xdr:nvCxnSpPr>
        <xdr:cNvPr id="134" name="直線コネクタ 133"/>
        <xdr:cNvCxnSpPr/>
      </xdr:nvCxnSpPr>
      <xdr:spPr>
        <a:xfrm>
          <a:off x="4114800" y="10098677"/>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155320</xdr:rowOff>
    </xdr:from>
    <xdr:ext cx="762000" cy="259045"/>
    <xdr:sp macro="" textlink="">
      <xdr:nvSpPr>
        <xdr:cNvPr id="135" name="財政構造の弾力性平均値テキスト"/>
        <xdr:cNvSpPr txBox="1"/>
      </xdr:nvSpPr>
      <xdr:spPr>
        <a:xfrm>
          <a:off x="5041900" y="1078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11793</xdr:rowOff>
    </xdr:from>
    <xdr:to>
      <xdr:col>23</xdr:col>
      <xdr:colOff>184150</xdr:colOff>
      <xdr:row>63</xdr:row>
      <xdr:rowOff>113393</xdr:rowOff>
    </xdr:to>
    <xdr:sp macro="" textlink="">
      <xdr:nvSpPr>
        <xdr:cNvPr id="136" name="フローチャート: 判断 135"/>
        <xdr:cNvSpPr/>
      </xdr:nvSpPr>
      <xdr:spPr>
        <a:xfrm>
          <a:off x="49022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154577</xdr:rowOff>
    </xdr:from>
    <xdr:to>
      <xdr:col>19</xdr:col>
      <xdr:colOff>133350</xdr:colOff>
      <xdr:row>59</xdr:row>
      <xdr:rowOff>10704</xdr:rowOff>
    </xdr:to>
    <xdr:cxnSp macro="">
      <xdr:nvCxnSpPr>
        <xdr:cNvPr id="137" name="直線コネクタ 136"/>
        <xdr:cNvCxnSpPr/>
      </xdr:nvCxnSpPr>
      <xdr:spPr>
        <a:xfrm flipV="1">
          <a:off x="3225800" y="1009867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39370</xdr:rowOff>
    </xdr:from>
    <xdr:to>
      <xdr:col>19</xdr:col>
      <xdr:colOff>184150</xdr:colOff>
      <xdr:row>63</xdr:row>
      <xdr:rowOff>140970</xdr:rowOff>
    </xdr:to>
    <xdr:sp macro="" textlink="">
      <xdr:nvSpPr>
        <xdr:cNvPr id="138" name="フローチャート: 判断 137"/>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125747</xdr:rowOff>
    </xdr:from>
    <xdr:ext cx="736600" cy="259045"/>
    <xdr:sp macro="" textlink="">
      <xdr:nvSpPr>
        <xdr:cNvPr id="139" name="テキスト ボックス 138"/>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10704</xdr:rowOff>
    </xdr:from>
    <xdr:to>
      <xdr:col>15</xdr:col>
      <xdr:colOff>82550</xdr:colOff>
      <xdr:row>59</xdr:row>
      <xdr:rowOff>148590</xdr:rowOff>
    </xdr:to>
    <xdr:cxnSp macro="">
      <xdr:nvCxnSpPr>
        <xdr:cNvPr id="140" name="直線コネクタ 139"/>
        <xdr:cNvCxnSpPr/>
      </xdr:nvCxnSpPr>
      <xdr:spPr>
        <a:xfrm flipV="1">
          <a:off x="2336800" y="1012625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25581</xdr:rowOff>
    </xdr:from>
    <xdr:to>
      <xdr:col>15</xdr:col>
      <xdr:colOff>133350</xdr:colOff>
      <xdr:row>63</xdr:row>
      <xdr:rowOff>127181</xdr:rowOff>
    </xdr:to>
    <xdr:sp macro="" textlink="">
      <xdr:nvSpPr>
        <xdr:cNvPr id="141" name="フローチャート: 判断 140"/>
        <xdr:cNvSpPr/>
      </xdr:nvSpPr>
      <xdr:spPr>
        <a:xfrm>
          <a:off x="31750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111958</xdr:rowOff>
    </xdr:from>
    <xdr:ext cx="762000" cy="259045"/>
    <xdr:sp macro="" textlink="">
      <xdr:nvSpPr>
        <xdr:cNvPr id="142" name="テキスト ボックス 141"/>
        <xdr:cNvSpPr txBox="1"/>
      </xdr:nvSpPr>
      <xdr:spPr>
        <a:xfrm>
          <a:off x="2844800" y="1091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141696</xdr:rowOff>
    </xdr:from>
    <xdr:to>
      <xdr:col>11</xdr:col>
      <xdr:colOff>31750</xdr:colOff>
      <xdr:row>59</xdr:row>
      <xdr:rowOff>148590</xdr:rowOff>
    </xdr:to>
    <xdr:cxnSp macro="">
      <xdr:nvCxnSpPr>
        <xdr:cNvPr id="143" name="直線コネクタ 142"/>
        <xdr:cNvCxnSpPr/>
      </xdr:nvCxnSpPr>
      <xdr:spPr>
        <a:xfrm>
          <a:off x="1447800" y="1025724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46265</xdr:rowOff>
    </xdr:from>
    <xdr:to>
      <xdr:col>11</xdr:col>
      <xdr:colOff>82550</xdr:colOff>
      <xdr:row>63</xdr:row>
      <xdr:rowOff>147865</xdr:rowOff>
    </xdr:to>
    <xdr:sp macro="" textlink="">
      <xdr:nvSpPr>
        <xdr:cNvPr id="144" name="フローチャート: 判断 143"/>
        <xdr:cNvSpPr/>
      </xdr:nvSpPr>
      <xdr:spPr>
        <a:xfrm>
          <a:off x="2286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132642</xdr:rowOff>
    </xdr:from>
    <xdr:ext cx="762000" cy="259045"/>
    <xdr:sp macro="" textlink="">
      <xdr:nvSpPr>
        <xdr:cNvPr id="145" name="テキスト ボックス 144"/>
        <xdr:cNvSpPr txBox="1"/>
      </xdr:nvSpPr>
      <xdr:spPr>
        <a:xfrm>
          <a:off x="1955800" y="1093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32476</xdr:rowOff>
    </xdr:from>
    <xdr:to>
      <xdr:col>7</xdr:col>
      <xdr:colOff>31750</xdr:colOff>
      <xdr:row>63</xdr:row>
      <xdr:rowOff>134076</xdr:rowOff>
    </xdr:to>
    <xdr:sp macro="" textlink="">
      <xdr:nvSpPr>
        <xdr:cNvPr id="146" name="フローチャート: 判断 145"/>
        <xdr:cNvSpPr/>
      </xdr:nvSpPr>
      <xdr:spPr>
        <a:xfrm>
          <a:off x="13970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118853</xdr:rowOff>
    </xdr:from>
    <xdr:ext cx="762000" cy="259045"/>
    <xdr:sp macro="" textlink="">
      <xdr:nvSpPr>
        <xdr:cNvPr id="147" name="テキスト ボックス 146"/>
        <xdr:cNvSpPr txBox="1"/>
      </xdr:nvSpPr>
      <xdr:spPr>
        <a:xfrm>
          <a:off x="1066800" y="109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104684</xdr:rowOff>
    </xdr:from>
    <xdr:to>
      <xdr:col>23</xdr:col>
      <xdr:colOff>184150</xdr:colOff>
      <xdr:row>60</xdr:row>
      <xdr:rowOff>34834</xdr:rowOff>
    </xdr:to>
    <xdr:sp macro="" textlink="">
      <xdr:nvSpPr>
        <xdr:cNvPr id="153" name="楕円 152"/>
        <xdr:cNvSpPr/>
      </xdr:nvSpPr>
      <xdr:spPr>
        <a:xfrm>
          <a:off x="49022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25961</xdr:rowOff>
    </xdr:from>
    <xdr:ext cx="762000" cy="259045"/>
    <xdr:sp macro="" textlink="">
      <xdr:nvSpPr>
        <xdr:cNvPr id="154" name="財政構造の弾力性該当値テキスト"/>
        <xdr:cNvSpPr txBox="1"/>
      </xdr:nvSpPr>
      <xdr:spPr>
        <a:xfrm>
          <a:off x="5041900" y="1014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103777</xdr:rowOff>
    </xdr:from>
    <xdr:to>
      <xdr:col>19</xdr:col>
      <xdr:colOff>184150</xdr:colOff>
      <xdr:row>59</xdr:row>
      <xdr:rowOff>33927</xdr:rowOff>
    </xdr:to>
    <xdr:sp macro="" textlink="">
      <xdr:nvSpPr>
        <xdr:cNvPr id="155" name="楕円 154"/>
        <xdr:cNvSpPr/>
      </xdr:nvSpPr>
      <xdr:spPr>
        <a:xfrm>
          <a:off x="4064000" y="100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44104</xdr:rowOff>
    </xdr:from>
    <xdr:ext cx="736600" cy="259045"/>
    <xdr:sp macro="" textlink="">
      <xdr:nvSpPr>
        <xdr:cNvPr id="156" name="テキスト ボックス 155"/>
        <xdr:cNvSpPr txBox="1"/>
      </xdr:nvSpPr>
      <xdr:spPr>
        <a:xfrm>
          <a:off x="3733800" y="9816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131354</xdr:rowOff>
    </xdr:from>
    <xdr:to>
      <xdr:col>15</xdr:col>
      <xdr:colOff>133350</xdr:colOff>
      <xdr:row>59</xdr:row>
      <xdr:rowOff>61504</xdr:rowOff>
    </xdr:to>
    <xdr:sp macro="" textlink="">
      <xdr:nvSpPr>
        <xdr:cNvPr id="157" name="楕円 156"/>
        <xdr:cNvSpPr/>
      </xdr:nvSpPr>
      <xdr:spPr>
        <a:xfrm>
          <a:off x="3175000" y="1007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71681</xdr:rowOff>
    </xdr:from>
    <xdr:ext cx="762000" cy="259045"/>
    <xdr:sp macro="" textlink="">
      <xdr:nvSpPr>
        <xdr:cNvPr id="158" name="テキスト ボックス 157"/>
        <xdr:cNvSpPr txBox="1"/>
      </xdr:nvSpPr>
      <xdr:spPr>
        <a:xfrm>
          <a:off x="2844800" y="984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97790</xdr:rowOff>
    </xdr:from>
    <xdr:to>
      <xdr:col>11</xdr:col>
      <xdr:colOff>82550</xdr:colOff>
      <xdr:row>60</xdr:row>
      <xdr:rowOff>27940</xdr:rowOff>
    </xdr:to>
    <xdr:sp macro="" textlink="">
      <xdr:nvSpPr>
        <xdr:cNvPr id="159" name="楕円 158"/>
        <xdr:cNvSpPr/>
      </xdr:nvSpPr>
      <xdr:spPr>
        <a:xfrm>
          <a:off x="2286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38117</xdr:rowOff>
    </xdr:from>
    <xdr:ext cx="762000" cy="259045"/>
    <xdr:sp macro="" textlink="">
      <xdr:nvSpPr>
        <xdr:cNvPr id="160" name="テキスト ボックス 159"/>
        <xdr:cNvSpPr txBox="1"/>
      </xdr:nvSpPr>
      <xdr:spPr>
        <a:xfrm>
          <a:off x="1955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90896</xdr:rowOff>
    </xdr:from>
    <xdr:to>
      <xdr:col>7</xdr:col>
      <xdr:colOff>31750</xdr:colOff>
      <xdr:row>60</xdr:row>
      <xdr:rowOff>21046</xdr:rowOff>
    </xdr:to>
    <xdr:sp macro="" textlink="">
      <xdr:nvSpPr>
        <xdr:cNvPr id="161" name="楕円 160"/>
        <xdr:cNvSpPr/>
      </xdr:nvSpPr>
      <xdr:spPr>
        <a:xfrm>
          <a:off x="1397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31223</xdr:rowOff>
    </xdr:from>
    <xdr:ext cx="762000" cy="259045"/>
    <xdr:sp macro="" textlink="">
      <xdr:nvSpPr>
        <xdr:cNvPr id="162" name="テキスト ボックス 161"/>
        <xdr:cNvSpPr txBox="1"/>
      </xdr:nvSpPr>
      <xdr:spPr>
        <a:xfrm>
          <a:off x="1066800" y="997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[132,321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base"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人口１人当たりの決算額としては、前年度と比べて増となり、引き続き類似団体平均</a:t>
          </a: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値</a:t>
          </a: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よりも高い数値となった。</a:t>
          </a:r>
        </a:p>
        <a:p>
          <a:pPr marL="0" marR="0" lvl="0" indent="0" defTabSz="914400" eaLnBrk="1" fontAlgn="base"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人件費は、</a:t>
          </a: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令和元年度まで物件費として計上していた臨時職員雇用経費が会計年度職員人件費に移行したことなどに伴い２３．８％</a:t>
          </a: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a:t>
          </a: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なった一方で</a:t>
          </a: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、物件費について</a:t>
          </a: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小中学校教育コンピュータ整備事業などが増となった一方、</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臨時職員雇用経費</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の移行など</a:t>
          </a: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a:t>
          </a: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５．０</a:t>
          </a: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、維持補修費</a:t>
          </a: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については</a:t>
          </a: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小学校維持補修費や都市公園管理費などの減に</a:t>
          </a: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。全体では人件費の増の影響が大きく総額は増となったため、</a:t>
          </a: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人口１人当たりの決算額</a:t>
          </a: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の総額も増となった</a:t>
          </a: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今後、人件費については、引き続き給与制度や職員定数の見直しなど、人件費関係経費全体について抑制していく必要がある。物件費については、効率的な事業の実施により削減を図る。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156178</xdr:rowOff>
    </xdr:from>
    <xdr:to>
      <xdr:col>23</xdr:col>
      <xdr:colOff>133350</xdr:colOff>
      <xdr:row>89</xdr:row>
      <xdr:rowOff>135362</xdr:rowOff>
    </xdr:to>
    <xdr:cxnSp macro="">
      <xdr:nvCxnSpPr>
        <xdr:cNvPr id="194" name="直線コネクタ 193"/>
        <xdr:cNvCxnSpPr/>
      </xdr:nvCxnSpPr>
      <xdr:spPr>
        <a:xfrm flipV="1">
          <a:off x="4953000" y="13700728"/>
          <a:ext cx="0" cy="16936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107439</xdr:rowOff>
    </xdr:from>
    <xdr:ext cx="762000" cy="259045"/>
    <xdr:sp macro="" textlink="">
      <xdr:nvSpPr>
        <xdr:cNvPr id="195" name="人件費・物件費等の状況最小値テキスト"/>
        <xdr:cNvSpPr txBox="1"/>
      </xdr:nvSpPr>
      <xdr:spPr>
        <a:xfrm>
          <a:off x="5041900" y="1536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135362</xdr:rowOff>
    </xdr:from>
    <xdr:to>
      <xdr:col>24</xdr:col>
      <xdr:colOff>12700</xdr:colOff>
      <xdr:row>89</xdr:row>
      <xdr:rowOff>135362</xdr:rowOff>
    </xdr:to>
    <xdr:cxnSp macro="">
      <xdr:nvCxnSpPr>
        <xdr:cNvPr id="196" name="直線コネクタ 195"/>
        <xdr:cNvCxnSpPr/>
      </xdr:nvCxnSpPr>
      <xdr:spPr>
        <a:xfrm>
          <a:off x="4864100" y="1539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71105</xdr:rowOff>
    </xdr:from>
    <xdr:ext cx="762000" cy="259045"/>
    <xdr:sp macro="" textlink="">
      <xdr:nvSpPr>
        <xdr:cNvPr id="197" name="人件費・物件費等の状況最大値テキスト"/>
        <xdr:cNvSpPr txBox="1"/>
      </xdr:nvSpPr>
      <xdr:spPr>
        <a:xfrm>
          <a:off x="5041900" y="1344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156178</xdr:rowOff>
    </xdr:from>
    <xdr:to>
      <xdr:col>24</xdr:col>
      <xdr:colOff>12700</xdr:colOff>
      <xdr:row>79</xdr:row>
      <xdr:rowOff>156178</xdr:rowOff>
    </xdr:to>
    <xdr:cxnSp macro="">
      <xdr:nvCxnSpPr>
        <xdr:cNvPr id="198" name="直線コネクタ 197"/>
        <xdr:cNvCxnSpPr/>
      </xdr:nvCxnSpPr>
      <xdr:spPr>
        <a:xfrm>
          <a:off x="4864100" y="1370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89009</xdr:rowOff>
    </xdr:from>
    <xdr:to>
      <xdr:col>23</xdr:col>
      <xdr:colOff>133350</xdr:colOff>
      <xdr:row>83</xdr:row>
      <xdr:rowOff>69940</xdr:rowOff>
    </xdr:to>
    <xdr:cxnSp macro="">
      <xdr:nvCxnSpPr>
        <xdr:cNvPr id="199" name="直線コネクタ 198"/>
        <xdr:cNvCxnSpPr/>
      </xdr:nvCxnSpPr>
      <xdr:spPr>
        <a:xfrm>
          <a:off x="4114800" y="14147909"/>
          <a:ext cx="838200" cy="15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73282</xdr:rowOff>
    </xdr:from>
    <xdr:ext cx="762000" cy="259045"/>
    <xdr:sp macro="" textlink="">
      <xdr:nvSpPr>
        <xdr:cNvPr id="200" name="人件費・物件費等の状況平均値テキスト"/>
        <xdr:cNvSpPr txBox="1"/>
      </xdr:nvSpPr>
      <xdr:spPr>
        <a:xfrm>
          <a:off x="5041900" y="13960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56755</xdr:rowOff>
    </xdr:from>
    <xdr:to>
      <xdr:col>23</xdr:col>
      <xdr:colOff>184150</xdr:colOff>
      <xdr:row>82</xdr:row>
      <xdr:rowOff>158355</xdr:rowOff>
    </xdr:to>
    <xdr:sp macro="" textlink="">
      <xdr:nvSpPr>
        <xdr:cNvPr id="201" name="フローチャート: 判断 200"/>
        <xdr:cNvSpPr/>
      </xdr:nvSpPr>
      <xdr:spPr>
        <a:xfrm>
          <a:off x="4902200" y="1411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152908</xdr:rowOff>
    </xdr:from>
    <xdr:to>
      <xdr:col>19</xdr:col>
      <xdr:colOff>133350</xdr:colOff>
      <xdr:row>82</xdr:row>
      <xdr:rowOff>89009</xdr:rowOff>
    </xdr:to>
    <xdr:cxnSp macro="">
      <xdr:nvCxnSpPr>
        <xdr:cNvPr id="202" name="直線コネクタ 201"/>
        <xdr:cNvCxnSpPr/>
      </xdr:nvCxnSpPr>
      <xdr:spPr>
        <a:xfrm>
          <a:off x="3225800" y="14040358"/>
          <a:ext cx="889000" cy="10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32355</xdr:rowOff>
    </xdr:from>
    <xdr:to>
      <xdr:col>19</xdr:col>
      <xdr:colOff>184150</xdr:colOff>
      <xdr:row>81</xdr:row>
      <xdr:rowOff>133955</xdr:rowOff>
    </xdr:to>
    <xdr:sp macro="" textlink="">
      <xdr:nvSpPr>
        <xdr:cNvPr id="203" name="フローチャート: 判断 202"/>
        <xdr:cNvSpPr/>
      </xdr:nvSpPr>
      <xdr:spPr>
        <a:xfrm>
          <a:off x="4064000" y="139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144132</xdr:rowOff>
    </xdr:from>
    <xdr:ext cx="736600" cy="259045"/>
    <xdr:sp macro="" textlink="">
      <xdr:nvSpPr>
        <xdr:cNvPr id="204" name="テキスト ボックス 203"/>
        <xdr:cNvSpPr txBox="1"/>
      </xdr:nvSpPr>
      <xdr:spPr>
        <a:xfrm>
          <a:off x="3733800" y="13688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140981</xdr:rowOff>
    </xdr:from>
    <xdr:to>
      <xdr:col>15</xdr:col>
      <xdr:colOff>82550</xdr:colOff>
      <xdr:row>81</xdr:row>
      <xdr:rowOff>152908</xdr:rowOff>
    </xdr:to>
    <xdr:cxnSp macro="">
      <xdr:nvCxnSpPr>
        <xdr:cNvPr id="205" name="直線コネクタ 204"/>
        <xdr:cNvCxnSpPr/>
      </xdr:nvCxnSpPr>
      <xdr:spPr>
        <a:xfrm>
          <a:off x="2336800" y="14028431"/>
          <a:ext cx="889000" cy="1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138878</xdr:rowOff>
    </xdr:from>
    <xdr:to>
      <xdr:col>15</xdr:col>
      <xdr:colOff>133350</xdr:colOff>
      <xdr:row>81</xdr:row>
      <xdr:rowOff>69028</xdr:rowOff>
    </xdr:to>
    <xdr:sp macro="" textlink="">
      <xdr:nvSpPr>
        <xdr:cNvPr id="206" name="フローチャート: 判断 205"/>
        <xdr:cNvSpPr/>
      </xdr:nvSpPr>
      <xdr:spPr>
        <a:xfrm>
          <a:off x="3175000" y="1385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79205</xdr:rowOff>
    </xdr:from>
    <xdr:ext cx="762000" cy="259045"/>
    <xdr:sp macro="" textlink="">
      <xdr:nvSpPr>
        <xdr:cNvPr id="207" name="テキスト ボックス 206"/>
        <xdr:cNvSpPr txBox="1"/>
      </xdr:nvSpPr>
      <xdr:spPr>
        <a:xfrm>
          <a:off x="2844800" y="1362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139878</xdr:rowOff>
    </xdr:from>
    <xdr:to>
      <xdr:col>11</xdr:col>
      <xdr:colOff>31750</xdr:colOff>
      <xdr:row>81</xdr:row>
      <xdr:rowOff>140981</xdr:rowOff>
    </xdr:to>
    <xdr:cxnSp macro="">
      <xdr:nvCxnSpPr>
        <xdr:cNvPr id="208" name="直線コネクタ 207"/>
        <xdr:cNvCxnSpPr/>
      </xdr:nvCxnSpPr>
      <xdr:spPr>
        <a:xfrm>
          <a:off x="1447800" y="14027328"/>
          <a:ext cx="889000" cy="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121487</xdr:rowOff>
    </xdr:from>
    <xdr:to>
      <xdr:col>11</xdr:col>
      <xdr:colOff>82550</xdr:colOff>
      <xdr:row>81</xdr:row>
      <xdr:rowOff>51637</xdr:rowOff>
    </xdr:to>
    <xdr:sp macro="" textlink="">
      <xdr:nvSpPr>
        <xdr:cNvPr id="209" name="フローチャート: 判断 208"/>
        <xdr:cNvSpPr/>
      </xdr:nvSpPr>
      <xdr:spPr>
        <a:xfrm>
          <a:off x="2286000" y="1383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61814</xdr:rowOff>
    </xdr:from>
    <xdr:ext cx="762000" cy="259045"/>
    <xdr:sp macro="" textlink="">
      <xdr:nvSpPr>
        <xdr:cNvPr id="210" name="テキスト ボックス 209"/>
        <xdr:cNvSpPr txBox="1"/>
      </xdr:nvSpPr>
      <xdr:spPr>
        <a:xfrm>
          <a:off x="1955800" y="1360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112610</xdr:rowOff>
    </xdr:from>
    <xdr:to>
      <xdr:col>7</xdr:col>
      <xdr:colOff>31750</xdr:colOff>
      <xdr:row>81</xdr:row>
      <xdr:rowOff>42760</xdr:rowOff>
    </xdr:to>
    <xdr:sp macro="" textlink="">
      <xdr:nvSpPr>
        <xdr:cNvPr id="211" name="フローチャート: 判断 210"/>
        <xdr:cNvSpPr/>
      </xdr:nvSpPr>
      <xdr:spPr>
        <a:xfrm>
          <a:off x="1397000" y="1382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52937</xdr:rowOff>
    </xdr:from>
    <xdr:ext cx="762000" cy="259045"/>
    <xdr:sp macro="" textlink="">
      <xdr:nvSpPr>
        <xdr:cNvPr id="212" name="テキスト ボックス 211"/>
        <xdr:cNvSpPr txBox="1"/>
      </xdr:nvSpPr>
      <xdr:spPr>
        <a:xfrm>
          <a:off x="1066800" y="135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19140</xdr:rowOff>
    </xdr:from>
    <xdr:to>
      <xdr:col>23</xdr:col>
      <xdr:colOff>184150</xdr:colOff>
      <xdr:row>83</xdr:row>
      <xdr:rowOff>120740</xdr:rowOff>
    </xdr:to>
    <xdr:sp macro="" textlink="">
      <xdr:nvSpPr>
        <xdr:cNvPr id="218" name="楕円 217"/>
        <xdr:cNvSpPr/>
      </xdr:nvSpPr>
      <xdr:spPr>
        <a:xfrm>
          <a:off x="4902200" y="1424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162667</xdr:rowOff>
    </xdr:from>
    <xdr:ext cx="762000" cy="259045"/>
    <xdr:sp macro="" textlink="">
      <xdr:nvSpPr>
        <xdr:cNvPr id="219" name="人件費・物件費等の状況該当値テキスト"/>
        <xdr:cNvSpPr txBox="1"/>
      </xdr:nvSpPr>
      <xdr:spPr>
        <a:xfrm>
          <a:off x="5041900" y="1422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38209</xdr:rowOff>
    </xdr:from>
    <xdr:to>
      <xdr:col>19</xdr:col>
      <xdr:colOff>184150</xdr:colOff>
      <xdr:row>82</xdr:row>
      <xdr:rowOff>139809</xdr:rowOff>
    </xdr:to>
    <xdr:sp macro="" textlink="">
      <xdr:nvSpPr>
        <xdr:cNvPr id="220" name="楕円 219"/>
        <xdr:cNvSpPr/>
      </xdr:nvSpPr>
      <xdr:spPr>
        <a:xfrm>
          <a:off x="4064000" y="1409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124586</xdr:rowOff>
    </xdr:from>
    <xdr:ext cx="736600" cy="259045"/>
    <xdr:sp macro="" textlink="">
      <xdr:nvSpPr>
        <xdr:cNvPr id="221" name="テキスト ボックス 220"/>
        <xdr:cNvSpPr txBox="1"/>
      </xdr:nvSpPr>
      <xdr:spPr>
        <a:xfrm>
          <a:off x="3733800" y="14183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102108</xdr:rowOff>
    </xdr:from>
    <xdr:to>
      <xdr:col>15</xdr:col>
      <xdr:colOff>133350</xdr:colOff>
      <xdr:row>82</xdr:row>
      <xdr:rowOff>32258</xdr:rowOff>
    </xdr:to>
    <xdr:sp macro="" textlink="">
      <xdr:nvSpPr>
        <xdr:cNvPr id="222" name="楕円 221"/>
        <xdr:cNvSpPr/>
      </xdr:nvSpPr>
      <xdr:spPr>
        <a:xfrm>
          <a:off x="3175000" y="1398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17035</xdr:rowOff>
    </xdr:from>
    <xdr:ext cx="762000" cy="259045"/>
    <xdr:sp macro="" textlink="">
      <xdr:nvSpPr>
        <xdr:cNvPr id="223" name="テキスト ボックス 222"/>
        <xdr:cNvSpPr txBox="1"/>
      </xdr:nvSpPr>
      <xdr:spPr>
        <a:xfrm>
          <a:off x="2844800" y="1407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90181</xdr:rowOff>
    </xdr:from>
    <xdr:to>
      <xdr:col>11</xdr:col>
      <xdr:colOff>82550</xdr:colOff>
      <xdr:row>82</xdr:row>
      <xdr:rowOff>20331</xdr:rowOff>
    </xdr:to>
    <xdr:sp macro="" textlink="">
      <xdr:nvSpPr>
        <xdr:cNvPr id="224" name="楕円 223"/>
        <xdr:cNvSpPr/>
      </xdr:nvSpPr>
      <xdr:spPr>
        <a:xfrm>
          <a:off x="2286000" y="1397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5108</xdr:rowOff>
    </xdr:from>
    <xdr:ext cx="762000" cy="259045"/>
    <xdr:sp macro="" textlink="">
      <xdr:nvSpPr>
        <xdr:cNvPr id="225" name="テキスト ボックス 224"/>
        <xdr:cNvSpPr txBox="1"/>
      </xdr:nvSpPr>
      <xdr:spPr>
        <a:xfrm>
          <a:off x="1955800" y="14064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89078</xdr:rowOff>
    </xdr:from>
    <xdr:to>
      <xdr:col>7</xdr:col>
      <xdr:colOff>31750</xdr:colOff>
      <xdr:row>82</xdr:row>
      <xdr:rowOff>19228</xdr:rowOff>
    </xdr:to>
    <xdr:sp macro="" textlink="">
      <xdr:nvSpPr>
        <xdr:cNvPr id="226" name="楕円 225"/>
        <xdr:cNvSpPr/>
      </xdr:nvSpPr>
      <xdr:spPr>
        <a:xfrm>
          <a:off x="1397000" y="1397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4005</xdr:rowOff>
    </xdr:from>
    <xdr:ext cx="762000" cy="259045"/>
    <xdr:sp macro="" textlink="">
      <xdr:nvSpPr>
        <xdr:cNvPr id="227" name="テキスト ボックス 226"/>
        <xdr:cNvSpPr txBox="1"/>
      </xdr:nvSpPr>
      <xdr:spPr>
        <a:xfrm>
          <a:off x="1066800" y="1406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例年、人事院勧告に準拠した給与適正化に努めているが、</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新卒者以外の即戦力となる職員の採用を積極的に行っており、</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ラスパイレス指数</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の性質上、類似団体平均値より</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高い状態にある。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今後も、引き続き、人事院勧告及び地域の民間給与に準拠した給与適正化に努めていく。</a:t>
          </a:r>
          <a:endPar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8" name="直線コネクタ 257"/>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9"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60" name="直線コネクタ 259"/>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61"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62" name="直線コネクタ 261"/>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69850</xdr:rowOff>
    </xdr:from>
    <xdr:to>
      <xdr:col>81</xdr:col>
      <xdr:colOff>44450</xdr:colOff>
      <xdr:row>89</xdr:row>
      <xdr:rowOff>138793</xdr:rowOff>
    </xdr:to>
    <xdr:cxnSp macro="">
      <xdr:nvCxnSpPr>
        <xdr:cNvPr id="263" name="直線コネクタ 262"/>
        <xdr:cNvCxnSpPr/>
      </xdr:nvCxnSpPr>
      <xdr:spPr>
        <a:xfrm flipV="1">
          <a:off x="16179800" y="1532890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4" name="給与水準   （国との比較）平均値テキスト"/>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5" name="フローチャート: 判断 264"/>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138793</xdr:rowOff>
    </xdr:from>
    <xdr:to>
      <xdr:col>77</xdr:col>
      <xdr:colOff>44450</xdr:colOff>
      <xdr:row>90</xdr:row>
      <xdr:rowOff>87993</xdr:rowOff>
    </xdr:to>
    <xdr:cxnSp macro="">
      <xdr:nvCxnSpPr>
        <xdr:cNvPr id="266" name="直線コネクタ 265"/>
        <xdr:cNvCxnSpPr/>
      </xdr:nvCxnSpPr>
      <xdr:spPr>
        <a:xfrm flipV="1">
          <a:off x="15290800" y="1539784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7" name="フローチャート: 判断 266"/>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8" name="テキスト ボックス 267"/>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156029</xdr:rowOff>
    </xdr:from>
    <xdr:to>
      <xdr:col>72</xdr:col>
      <xdr:colOff>203200</xdr:colOff>
      <xdr:row>90</xdr:row>
      <xdr:rowOff>87993</xdr:rowOff>
    </xdr:to>
    <xdr:cxnSp macro="">
      <xdr:nvCxnSpPr>
        <xdr:cNvPr id="269" name="直線コネクタ 268"/>
        <xdr:cNvCxnSpPr/>
      </xdr:nvCxnSpPr>
      <xdr:spPr>
        <a:xfrm>
          <a:off x="14401800" y="1541507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70" name="フローチャート: 判断 269"/>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71" name="テキスト ボックス 270"/>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156029</xdr:rowOff>
    </xdr:from>
    <xdr:to>
      <xdr:col>68</xdr:col>
      <xdr:colOff>152400</xdr:colOff>
      <xdr:row>90</xdr:row>
      <xdr:rowOff>70757</xdr:rowOff>
    </xdr:to>
    <xdr:cxnSp macro="">
      <xdr:nvCxnSpPr>
        <xdr:cNvPr id="272" name="直線コネクタ 271"/>
        <xdr:cNvCxnSpPr/>
      </xdr:nvCxnSpPr>
      <xdr:spPr>
        <a:xfrm flipV="1">
          <a:off x="13512800" y="1541507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73" name="フローチャート: 判断 272"/>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74" name="テキスト ボックス 273"/>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5" name="フローチャート: 判断 274"/>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6" name="テキスト ボックス 275"/>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19050</xdr:rowOff>
    </xdr:from>
    <xdr:to>
      <xdr:col>81</xdr:col>
      <xdr:colOff>95250</xdr:colOff>
      <xdr:row>89</xdr:row>
      <xdr:rowOff>120650</xdr:rowOff>
    </xdr:to>
    <xdr:sp macro="" textlink="">
      <xdr:nvSpPr>
        <xdr:cNvPr id="282" name="楕円 281"/>
        <xdr:cNvSpPr/>
      </xdr:nvSpPr>
      <xdr:spPr>
        <a:xfrm>
          <a:off x="169672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86377</xdr:rowOff>
    </xdr:from>
    <xdr:ext cx="762000" cy="259045"/>
    <xdr:sp macro="" textlink="">
      <xdr:nvSpPr>
        <xdr:cNvPr id="283" name="給与水準   （国との比較）該当値テキスト"/>
        <xdr:cNvSpPr txBox="1"/>
      </xdr:nvSpPr>
      <xdr:spPr>
        <a:xfrm>
          <a:off x="17106900" y="151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87993</xdr:rowOff>
    </xdr:from>
    <xdr:to>
      <xdr:col>77</xdr:col>
      <xdr:colOff>95250</xdr:colOff>
      <xdr:row>90</xdr:row>
      <xdr:rowOff>18143</xdr:rowOff>
    </xdr:to>
    <xdr:sp macro="" textlink="">
      <xdr:nvSpPr>
        <xdr:cNvPr id="284" name="楕円 283"/>
        <xdr:cNvSpPr/>
      </xdr:nvSpPr>
      <xdr:spPr>
        <a:xfrm>
          <a:off x="16129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2920</xdr:rowOff>
    </xdr:from>
    <xdr:ext cx="736600" cy="259045"/>
    <xdr:sp macro="" textlink="">
      <xdr:nvSpPr>
        <xdr:cNvPr id="285" name="テキスト ボックス 284"/>
        <xdr:cNvSpPr txBox="1"/>
      </xdr:nvSpPr>
      <xdr:spPr>
        <a:xfrm>
          <a:off x="15798800" y="15433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90</xdr:row>
      <xdr:rowOff>37193</xdr:rowOff>
    </xdr:from>
    <xdr:to>
      <xdr:col>73</xdr:col>
      <xdr:colOff>44450</xdr:colOff>
      <xdr:row>90</xdr:row>
      <xdr:rowOff>138793</xdr:rowOff>
    </xdr:to>
    <xdr:sp macro="" textlink="">
      <xdr:nvSpPr>
        <xdr:cNvPr id="286" name="楕円 285"/>
        <xdr:cNvSpPr/>
      </xdr:nvSpPr>
      <xdr:spPr>
        <a:xfrm>
          <a:off x="15240000" y="1546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123570</xdr:rowOff>
    </xdr:from>
    <xdr:ext cx="762000" cy="259045"/>
    <xdr:sp macro="" textlink="">
      <xdr:nvSpPr>
        <xdr:cNvPr id="287" name="テキスト ボックス 286"/>
        <xdr:cNvSpPr txBox="1"/>
      </xdr:nvSpPr>
      <xdr:spPr>
        <a:xfrm>
          <a:off x="14909800" y="1555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105229</xdr:rowOff>
    </xdr:from>
    <xdr:to>
      <xdr:col>68</xdr:col>
      <xdr:colOff>203200</xdr:colOff>
      <xdr:row>90</xdr:row>
      <xdr:rowOff>35379</xdr:rowOff>
    </xdr:to>
    <xdr:sp macro="" textlink="">
      <xdr:nvSpPr>
        <xdr:cNvPr id="288" name="楕円 287"/>
        <xdr:cNvSpPr/>
      </xdr:nvSpPr>
      <xdr:spPr>
        <a:xfrm>
          <a:off x="14351000" y="1536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20156</xdr:rowOff>
    </xdr:from>
    <xdr:ext cx="762000" cy="259045"/>
    <xdr:sp macro="" textlink="">
      <xdr:nvSpPr>
        <xdr:cNvPr id="289" name="テキスト ボックス 288"/>
        <xdr:cNvSpPr txBox="1"/>
      </xdr:nvSpPr>
      <xdr:spPr>
        <a:xfrm>
          <a:off x="14020800" y="1545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90</xdr:row>
      <xdr:rowOff>19957</xdr:rowOff>
    </xdr:from>
    <xdr:to>
      <xdr:col>64</xdr:col>
      <xdr:colOff>152400</xdr:colOff>
      <xdr:row>90</xdr:row>
      <xdr:rowOff>121557</xdr:rowOff>
    </xdr:to>
    <xdr:sp macro="" textlink="">
      <xdr:nvSpPr>
        <xdr:cNvPr id="290" name="楕円 289"/>
        <xdr:cNvSpPr/>
      </xdr:nvSpPr>
      <xdr:spPr>
        <a:xfrm>
          <a:off x="13462000" y="1545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106334</xdr:rowOff>
    </xdr:from>
    <xdr:ext cx="762000" cy="259045"/>
    <xdr:sp macro="" textlink="">
      <xdr:nvSpPr>
        <xdr:cNvPr id="291" name="テキスト ボックス 290"/>
        <xdr:cNvSpPr txBox="1"/>
      </xdr:nvSpPr>
      <xdr:spPr>
        <a:xfrm>
          <a:off x="13131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本市の特徴として、旧町村の地域振興及び財産区事務並びに住民に密接な窓口事務を行う支所（６支所）があること、東富士演習場に係る事務を行う専門部署があること、保育所及びこども園（９園）、幼稚園（８園）を公立で管理運営していること、農地や山林が多いこと等が挙げられる。</a:t>
          </a:r>
        </a:p>
        <a:p>
          <a:pPr marL="0" marR="0" lvl="0" indent="0" defTabSz="91440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現在、パスポート交付窓口業務等において民間委託を実施しているが、限られた経営資源の中で効率的な行政運営を行っていくためには、民間活力の活用の拡大等も視野に入れて検討して</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かなければならない。</a:t>
          </a:r>
        </a:p>
        <a:p>
          <a:pPr marL="0" marR="0" lvl="0" indent="0" defTabSz="91440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上記のことを踏まえながら、今後も定員適正化計画に基づき適正な定員管理に努める。</a:t>
          </a: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21" name="直線コネクタ 320"/>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22"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23" name="直線コネクタ 322"/>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4" name="定員管理の状況最大値テキスト"/>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5" name="直線コネクタ 324"/>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97261</xdr:rowOff>
    </xdr:from>
    <xdr:to>
      <xdr:col>81</xdr:col>
      <xdr:colOff>44450</xdr:colOff>
      <xdr:row>61</xdr:row>
      <xdr:rowOff>105304</xdr:rowOff>
    </xdr:to>
    <xdr:cxnSp macro="">
      <xdr:nvCxnSpPr>
        <xdr:cNvPr id="326" name="直線コネクタ 325"/>
        <xdr:cNvCxnSpPr/>
      </xdr:nvCxnSpPr>
      <xdr:spPr>
        <a:xfrm>
          <a:off x="16179800" y="10555711"/>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147972</xdr:rowOff>
    </xdr:from>
    <xdr:ext cx="762000" cy="259045"/>
    <xdr:sp macro="" textlink="">
      <xdr:nvSpPr>
        <xdr:cNvPr id="327" name="定員管理の状況平均値テキスト"/>
        <xdr:cNvSpPr txBox="1"/>
      </xdr:nvSpPr>
      <xdr:spPr>
        <a:xfrm>
          <a:off x="17106900" y="1026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8" name="フローチャート: 判断 327"/>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87206</xdr:rowOff>
    </xdr:from>
    <xdr:to>
      <xdr:col>77</xdr:col>
      <xdr:colOff>44450</xdr:colOff>
      <xdr:row>61</xdr:row>
      <xdr:rowOff>97261</xdr:rowOff>
    </xdr:to>
    <xdr:cxnSp macro="">
      <xdr:nvCxnSpPr>
        <xdr:cNvPr id="329" name="直線コネクタ 328"/>
        <xdr:cNvCxnSpPr/>
      </xdr:nvCxnSpPr>
      <xdr:spPr>
        <a:xfrm>
          <a:off x="15290800" y="10545656"/>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30" name="フローチャート: 判断 329"/>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57696</xdr:rowOff>
    </xdr:from>
    <xdr:ext cx="736600" cy="259045"/>
    <xdr:sp macro="" textlink="">
      <xdr:nvSpPr>
        <xdr:cNvPr id="331" name="テキスト ボックス 330"/>
        <xdr:cNvSpPr txBox="1"/>
      </xdr:nvSpPr>
      <xdr:spPr>
        <a:xfrm>
          <a:off x="15798800" y="10173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83185</xdr:rowOff>
    </xdr:from>
    <xdr:to>
      <xdr:col>72</xdr:col>
      <xdr:colOff>203200</xdr:colOff>
      <xdr:row>61</xdr:row>
      <xdr:rowOff>87206</xdr:rowOff>
    </xdr:to>
    <xdr:cxnSp macro="">
      <xdr:nvCxnSpPr>
        <xdr:cNvPr id="332" name="直線コネクタ 331"/>
        <xdr:cNvCxnSpPr/>
      </xdr:nvCxnSpPr>
      <xdr:spPr>
        <a:xfrm>
          <a:off x="14401800" y="1054163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33" name="フローチャート: 判断 332"/>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41609</xdr:rowOff>
    </xdr:from>
    <xdr:ext cx="762000" cy="259045"/>
    <xdr:sp macro="" textlink="">
      <xdr:nvSpPr>
        <xdr:cNvPr id="334" name="テキスト ボックス 333"/>
        <xdr:cNvSpPr txBox="1"/>
      </xdr:nvSpPr>
      <xdr:spPr>
        <a:xfrm>
          <a:off x="14909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77153</xdr:rowOff>
    </xdr:from>
    <xdr:to>
      <xdr:col>68</xdr:col>
      <xdr:colOff>152400</xdr:colOff>
      <xdr:row>61</xdr:row>
      <xdr:rowOff>83185</xdr:rowOff>
    </xdr:to>
    <xdr:cxnSp macro="">
      <xdr:nvCxnSpPr>
        <xdr:cNvPr id="335" name="直線コネクタ 334"/>
        <xdr:cNvCxnSpPr/>
      </xdr:nvCxnSpPr>
      <xdr:spPr>
        <a:xfrm>
          <a:off x="13512800" y="1053560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6" name="フローチャート: 判断 335"/>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35577</xdr:rowOff>
    </xdr:from>
    <xdr:ext cx="762000" cy="259045"/>
    <xdr:sp macro="" textlink="">
      <xdr:nvSpPr>
        <xdr:cNvPr id="337" name="テキスト ボックス 336"/>
        <xdr:cNvSpPr txBox="1"/>
      </xdr:nvSpPr>
      <xdr:spPr>
        <a:xfrm>
          <a:off x="14020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8" name="フローチャート: 判断 337"/>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43621</xdr:rowOff>
    </xdr:from>
    <xdr:ext cx="762000" cy="259045"/>
    <xdr:sp macro="" textlink="">
      <xdr:nvSpPr>
        <xdr:cNvPr id="339" name="テキスト ボックス 338"/>
        <xdr:cNvSpPr txBox="1"/>
      </xdr:nvSpPr>
      <xdr:spPr>
        <a:xfrm>
          <a:off x="13131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54504</xdr:rowOff>
    </xdr:from>
    <xdr:to>
      <xdr:col>81</xdr:col>
      <xdr:colOff>95250</xdr:colOff>
      <xdr:row>61</xdr:row>
      <xdr:rowOff>156104</xdr:rowOff>
    </xdr:to>
    <xdr:sp macro="" textlink="">
      <xdr:nvSpPr>
        <xdr:cNvPr id="345" name="楕円 344"/>
        <xdr:cNvSpPr/>
      </xdr:nvSpPr>
      <xdr:spPr>
        <a:xfrm>
          <a:off x="16967200" y="1051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26581</xdr:rowOff>
    </xdr:from>
    <xdr:ext cx="762000" cy="259045"/>
    <xdr:sp macro="" textlink="">
      <xdr:nvSpPr>
        <xdr:cNvPr id="346" name="定員管理の状況該当値テキスト"/>
        <xdr:cNvSpPr txBox="1"/>
      </xdr:nvSpPr>
      <xdr:spPr>
        <a:xfrm>
          <a:off x="17106900" y="10485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46461</xdr:rowOff>
    </xdr:from>
    <xdr:to>
      <xdr:col>77</xdr:col>
      <xdr:colOff>95250</xdr:colOff>
      <xdr:row>61</xdr:row>
      <xdr:rowOff>148061</xdr:rowOff>
    </xdr:to>
    <xdr:sp macro="" textlink="">
      <xdr:nvSpPr>
        <xdr:cNvPr id="347" name="楕円 346"/>
        <xdr:cNvSpPr/>
      </xdr:nvSpPr>
      <xdr:spPr>
        <a:xfrm>
          <a:off x="16129000" y="105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132838</xdr:rowOff>
    </xdr:from>
    <xdr:ext cx="736600" cy="259045"/>
    <xdr:sp macro="" textlink="">
      <xdr:nvSpPr>
        <xdr:cNvPr id="348" name="テキスト ボックス 347"/>
        <xdr:cNvSpPr txBox="1"/>
      </xdr:nvSpPr>
      <xdr:spPr>
        <a:xfrm>
          <a:off x="15798800" y="10591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36406</xdr:rowOff>
    </xdr:from>
    <xdr:to>
      <xdr:col>73</xdr:col>
      <xdr:colOff>44450</xdr:colOff>
      <xdr:row>61</xdr:row>
      <xdr:rowOff>138006</xdr:rowOff>
    </xdr:to>
    <xdr:sp macro="" textlink="">
      <xdr:nvSpPr>
        <xdr:cNvPr id="349" name="楕円 348"/>
        <xdr:cNvSpPr/>
      </xdr:nvSpPr>
      <xdr:spPr>
        <a:xfrm>
          <a:off x="15240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122783</xdr:rowOff>
    </xdr:from>
    <xdr:ext cx="762000" cy="259045"/>
    <xdr:sp macro="" textlink="">
      <xdr:nvSpPr>
        <xdr:cNvPr id="350" name="テキスト ボックス 349"/>
        <xdr:cNvSpPr txBox="1"/>
      </xdr:nvSpPr>
      <xdr:spPr>
        <a:xfrm>
          <a:off x="149098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32385</xdr:rowOff>
    </xdr:from>
    <xdr:to>
      <xdr:col>68</xdr:col>
      <xdr:colOff>203200</xdr:colOff>
      <xdr:row>61</xdr:row>
      <xdr:rowOff>133985</xdr:rowOff>
    </xdr:to>
    <xdr:sp macro="" textlink="">
      <xdr:nvSpPr>
        <xdr:cNvPr id="351" name="楕円 350"/>
        <xdr:cNvSpPr/>
      </xdr:nvSpPr>
      <xdr:spPr>
        <a:xfrm>
          <a:off x="14351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118762</xdr:rowOff>
    </xdr:from>
    <xdr:ext cx="762000" cy="259045"/>
    <xdr:sp macro="" textlink="">
      <xdr:nvSpPr>
        <xdr:cNvPr id="352" name="テキスト ボックス 351"/>
        <xdr:cNvSpPr txBox="1"/>
      </xdr:nvSpPr>
      <xdr:spPr>
        <a:xfrm>
          <a:off x="14020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26353</xdr:rowOff>
    </xdr:from>
    <xdr:to>
      <xdr:col>64</xdr:col>
      <xdr:colOff>152400</xdr:colOff>
      <xdr:row>61</xdr:row>
      <xdr:rowOff>127953</xdr:rowOff>
    </xdr:to>
    <xdr:sp macro="" textlink="">
      <xdr:nvSpPr>
        <xdr:cNvPr id="353" name="楕円 352"/>
        <xdr:cNvSpPr/>
      </xdr:nvSpPr>
      <xdr:spPr>
        <a:xfrm>
          <a:off x="134620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112730</xdr:rowOff>
    </xdr:from>
    <xdr:ext cx="762000" cy="259045"/>
    <xdr:sp macro="" textlink="">
      <xdr:nvSpPr>
        <xdr:cNvPr id="354" name="テキスト ボックス 353"/>
        <xdr:cNvSpPr txBox="1"/>
      </xdr:nvSpPr>
      <xdr:spPr>
        <a:xfrm>
          <a:off x="13131800" y="1057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base"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当該比率を算出するための算式の分子、分母ともに増</a:t>
          </a:r>
          <a:r>
            <a:rPr kumimoji="0"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となり単年度比率は増となったが</a:t>
          </a:r>
          <a:r>
            <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、３ヶ年平均</a:t>
          </a:r>
          <a:r>
            <a:rPr kumimoji="0"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は同値</a:t>
          </a:r>
          <a:r>
            <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p>
        <a:p>
          <a:pPr marL="0" marR="0" lvl="0" indent="0" defTabSz="914400" eaLnBrk="1" fontAlgn="base"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将来負担比率の分析欄でも挙げた本市の特徴と同じように、実質公債費比率も他団体に比べ高くなる傾向がある。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今後は、地方債償還額は大規模借入れの元金償還が始まることにより増加する一方、基準財政需要額算入額は増加が見込め</a:t>
          </a:r>
          <a:r>
            <a:rPr kumimoji="0"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ず</a:t>
          </a:r>
          <a:r>
            <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新型コロナウイルス感染症による市税収入の大幅な減少に伴う標準財政規模の減により、</a:t>
          </a:r>
          <a:r>
            <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比率が増加することが予測される。</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今後の借入れに当たっては、世代間の公平性の確保という観点を考慮しながら、</a:t>
          </a:r>
          <a:r>
            <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起債計画に沿った借入により地方債償還額の抑制に努める。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82" name="直線コネクタ 381"/>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83"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4" name="直線コネクタ 383"/>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5"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6" name="直線コネクタ 385"/>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6773</xdr:rowOff>
    </xdr:from>
    <xdr:to>
      <xdr:col>81</xdr:col>
      <xdr:colOff>44450</xdr:colOff>
      <xdr:row>43</xdr:row>
      <xdr:rowOff>6773</xdr:rowOff>
    </xdr:to>
    <xdr:cxnSp macro="">
      <xdr:nvCxnSpPr>
        <xdr:cNvPr id="387" name="直線コネクタ 386"/>
        <xdr:cNvCxnSpPr/>
      </xdr:nvCxnSpPr>
      <xdr:spPr>
        <a:xfrm>
          <a:off x="16179800" y="73791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88" name="公債費負担の状況平均値テキスト"/>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9" name="フローチャート: 判断 388"/>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6773</xdr:rowOff>
    </xdr:from>
    <xdr:to>
      <xdr:col>77</xdr:col>
      <xdr:colOff>44450</xdr:colOff>
      <xdr:row>43</xdr:row>
      <xdr:rowOff>30904</xdr:rowOff>
    </xdr:to>
    <xdr:cxnSp macro="">
      <xdr:nvCxnSpPr>
        <xdr:cNvPr id="390" name="直線コネクタ 389"/>
        <xdr:cNvCxnSpPr/>
      </xdr:nvCxnSpPr>
      <xdr:spPr>
        <a:xfrm flipV="1">
          <a:off x="15290800" y="737912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91" name="フローチャート: 判断 390"/>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121090</xdr:rowOff>
    </xdr:from>
    <xdr:ext cx="736600" cy="259045"/>
    <xdr:sp macro="" textlink="">
      <xdr:nvSpPr>
        <xdr:cNvPr id="392" name="テキスト ボックス 391"/>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30904</xdr:rowOff>
    </xdr:from>
    <xdr:to>
      <xdr:col>72</xdr:col>
      <xdr:colOff>203200</xdr:colOff>
      <xdr:row>43</xdr:row>
      <xdr:rowOff>30904</xdr:rowOff>
    </xdr:to>
    <xdr:cxnSp macro="">
      <xdr:nvCxnSpPr>
        <xdr:cNvPr id="393" name="直線コネクタ 392"/>
        <xdr:cNvCxnSpPr/>
      </xdr:nvCxnSpPr>
      <xdr:spPr>
        <a:xfrm>
          <a:off x="14401800" y="74032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4" name="フローチャート: 判断 393"/>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95" name="テキスト ボックス 394"/>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30904</xdr:rowOff>
    </xdr:from>
    <xdr:to>
      <xdr:col>68</xdr:col>
      <xdr:colOff>152400</xdr:colOff>
      <xdr:row>43</xdr:row>
      <xdr:rowOff>30904</xdr:rowOff>
    </xdr:to>
    <xdr:cxnSp macro="">
      <xdr:nvCxnSpPr>
        <xdr:cNvPr id="396" name="直線コネクタ 395"/>
        <xdr:cNvCxnSpPr/>
      </xdr:nvCxnSpPr>
      <xdr:spPr>
        <a:xfrm>
          <a:off x="13512800" y="74032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7" name="フローチャート: 判断 396"/>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398" name="テキスト ボックス 397"/>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9" name="フローチャート: 判断 398"/>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400" name="テキスト ボックス 399"/>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127423</xdr:rowOff>
    </xdr:from>
    <xdr:to>
      <xdr:col>81</xdr:col>
      <xdr:colOff>95250</xdr:colOff>
      <xdr:row>43</xdr:row>
      <xdr:rowOff>57573</xdr:rowOff>
    </xdr:to>
    <xdr:sp macro="" textlink="">
      <xdr:nvSpPr>
        <xdr:cNvPr id="406" name="楕円 405"/>
        <xdr:cNvSpPr/>
      </xdr:nvSpPr>
      <xdr:spPr>
        <a:xfrm>
          <a:off x="169672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99500</xdr:rowOff>
    </xdr:from>
    <xdr:ext cx="762000" cy="259045"/>
    <xdr:sp macro="" textlink="">
      <xdr:nvSpPr>
        <xdr:cNvPr id="407" name="公債費負担の状況該当値テキスト"/>
        <xdr:cNvSpPr txBox="1"/>
      </xdr:nvSpPr>
      <xdr:spPr>
        <a:xfrm>
          <a:off x="17106900" y="730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127423</xdr:rowOff>
    </xdr:from>
    <xdr:to>
      <xdr:col>77</xdr:col>
      <xdr:colOff>95250</xdr:colOff>
      <xdr:row>43</xdr:row>
      <xdr:rowOff>57573</xdr:rowOff>
    </xdr:to>
    <xdr:sp macro="" textlink="">
      <xdr:nvSpPr>
        <xdr:cNvPr id="408" name="楕円 407"/>
        <xdr:cNvSpPr/>
      </xdr:nvSpPr>
      <xdr:spPr>
        <a:xfrm>
          <a:off x="16129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42350</xdr:rowOff>
    </xdr:from>
    <xdr:ext cx="736600" cy="259045"/>
    <xdr:sp macro="" textlink="">
      <xdr:nvSpPr>
        <xdr:cNvPr id="409" name="テキスト ボックス 408"/>
        <xdr:cNvSpPr txBox="1"/>
      </xdr:nvSpPr>
      <xdr:spPr>
        <a:xfrm>
          <a:off x="15798800" y="741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151554</xdr:rowOff>
    </xdr:from>
    <xdr:to>
      <xdr:col>73</xdr:col>
      <xdr:colOff>44450</xdr:colOff>
      <xdr:row>43</xdr:row>
      <xdr:rowOff>81704</xdr:rowOff>
    </xdr:to>
    <xdr:sp macro="" textlink="">
      <xdr:nvSpPr>
        <xdr:cNvPr id="410" name="楕円 409"/>
        <xdr:cNvSpPr/>
      </xdr:nvSpPr>
      <xdr:spPr>
        <a:xfrm>
          <a:off x="15240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66481</xdr:rowOff>
    </xdr:from>
    <xdr:ext cx="762000" cy="259045"/>
    <xdr:sp macro="" textlink="">
      <xdr:nvSpPr>
        <xdr:cNvPr id="411" name="テキスト ボックス 410"/>
        <xdr:cNvSpPr txBox="1"/>
      </xdr:nvSpPr>
      <xdr:spPr>
        <a:xfrm>
          <a:off x="14909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151554</xdr:rowOff>
    </xdr:from>
    <xdr:to>
      <xdr:col>68</xdr:col>
      <xdr:colOff>203200</xdr:colOff>
      <xdr:row>43</xdr:row>
      <xdr:rowOff>81704</xdr:rowOff>
    </xdr:to>
    <xdr:sp macro="" textlink="">
      <xdr:nvSpPr>
        <xdr:cNvPr id="412" name="楕円 411"/>
        <xdr:cNvSpPr/>
      </xdr:nvSpPr>
      <xdr:spPr>
        <a:xfrm>
          <a:off x="14351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66481</xdr:rowOff>
    </xdr:from>
    <xdr:ext cx="762000" cy="259045"/>
    <xdr:sp macro="" textlink="">
      <xdr:nvSpPr>
        <xdr:cNvPr id="413" name="テキスト ボックス 412"/>
        <xdr:cNvSpPr txBox="1"/>
      </xdr:nvSpPr>
      <xdr:spPr>
        <a:xfrm>
          <a:off x="14020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151554</xdr:rowOff>
    </xdr:from>
    <xdr:to>
      <xdr:col>64</xdr:col>
      <xdr:colOff>152400</xdr:colOff>
      <xdr:row>43</xdr:row>
      <xdr:rowOff>81704</xdr:rowOff>
    </xdr:to>
    <xdr:sp macro="" textlink="">
      <xdr:nvSpPr>
        <xdr:cNvPr id="414" name="楕円 413"/>
        <xdr:cNvSpPr/>
      </xdr:nvSpPr>
      <xdr:spPr>
        <a:xfrm>
          <a:off x="13462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66481</xdr:rowOff>
    </xdr:from>
    <xdr:ext cx="762000" cy="259045"/>
    <xdr:sp macro="" textlink="">
      <xdr:nvSpPr>
        <xdr:cNvPr id="415" name="テキスト ボックス 414"/>
        <xdr:cNvSpPr txBox="1"/>
      </xdr:nvSpPr>
      <xdr:spPr>
        <a:xfrm>
          <a:off x="13131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前年度と比べ、比率は低下した。主な要因として、当該比率の算出に使用する充当可能財源等と標準財政規模が増になったことが挙げられる。</a:t>
          </a:r>
          <a:endParaRPr lang="ja-JP" altLang="ja-JP" sz="1000">
            <a:effectLst/>
            <a:latin typeface="ＭＳ Ｐゴシック" panose="020B0600070205080204" pitchFamily="50" charset="-128"/>
            <a:ea typeface="ＭＳ Ｐゴシック" panose="020B0600070205080204" pitchFamily="50" charset="-128"/>
          </a:endParaRPr>
        </a:p>
        <a:p>
          <a:pPr fontAlgn="base"/>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値</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と比較すると、依然として比率が高い状況にある。本市の特徴として、防衛関係補助金を財源とした事業が多いことや非合併団体であること等の理由により基準財政需要額に算入されない地方債の割合が高く、同程度の地方債元利償還金がある自治体と比べ、比率が高くなる傾向があることによる。</a:t>
          </a:r>
          <a:endParaRPr lang="ja-JP" altLang="ja-JP" sz="1000">
            <a:effectLst/>
            <a:latin typeface="ＭＳ Ｐゴシック" panose="020B0600070205080204" pitchFamily="50" charset="-128"/>
            <a:ea typeface="ＭＳ Ｐゴシック" panose="020B0600070205080204" pitchFamily="50" charset="-128"/>
          </a:endParaRPr>
        </a:p>
        <a:p>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大規模事業が複数予定されており、更に新型コロナウイルス感染症による市税収入の減少に伴う標準財政規模の減により、比率は増加する見込みだが、その後は起債計画に沿った借入れにより地方債残高の増加を抑え、債務負担行為についても水準を抑えることにより、財政の健全化に努める。</a:t>
          </a:r>
          <a:endParaRPr lang="ja-JP" altLang="ja-JP" sz="1000">
            <a:effectLst/>
            <a:latin typeface="ＭＳ Ｐゴシック" panose="020B0600070205080204" pitchFamily="50" charset="-128"/>
            <a:ea typeface="ＭＳ Ｐゴシック" panose="020B0600070205080204" pitchFamily="50" charset="-128"/>
          </a:endParaRPr>
        </a:p>
        <a:p>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また、事業の選択と集中を進め、確実に基金を積み立てていく必要がある。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6" name="直線コネクタ 445"/>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7" name="将来負担の状況最小値テキスト"/>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8" name="直線コネクタ 447"/>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84788</xdr:rowOff>
    </xdr:from>
    <xdr:to>
      <xdr:col>81</xdr:col>
      <xdr:colOff>44450</xdr:colOff>
      <xdr:row>17</xdr:row>
      <xdr:rowOff>135104</xdr:rowOff>
    </xdr:to>
    <xdr:cxnSp macro="">
      <xdr:nvCxnSpPr>
        <xdr:cNvPr id="451" name="直線コネクタ 450"/>
        <xdr:cNvCxnSpPr/>
      </xdr:nvCxnSpPr>
      <xdr:spPr>
        <a:xfrm flipV="1">
          <a:off x="16179800" y="2827988"/>
          <a:ext cx="838200" cy="22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113047</xdr:rowOff>
    </xdr:from>
    <xdr:ext cx="762000" cy="259045"/>
    <xdr:sp macro="" textlink="">
      <xdr:nvSpPr>
        <xdr:cNvPr id="452" name="将来負担の状況平均値テキスト"/>
        <xdr:cNvSpPr txBox="1"/>
      </xdr:nvSpPr>
      <xdr:spPr>
        <a:xfrm>
          <a:off x="17106900" y="23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53" name="フローチャート: 判断 452"/>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135104</xdr:rowOff>
    </xdr:from>
    <xdr:to>
      <xdr:col>77</xdr:col>
      <xdr:colOff>44450</xdr:colOff>
      <xdr:row>18</xdr:row>
      <xdr:rowOff>33746</xdr:rowOff>
    </xdr:to>
    <xdr:cxnSp macro="">
      <xdr:nvCxnSpPr>
        <xdr:cNvPr id="454" name="直線コネクタ 453"/>
        <xdr:cNvCxnSpPr/>
      </xdr:nvCxnSpPr>
      <xdr:spPr>
        <a:xfrm flipV="1">
          <a:off x="15290800" y="3049754"/>
          <a:ext cx="889000" cy="7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55" name="フローチャート: 判断 454"/>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6" name="テキスト ボックス 455"/>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33746</xdr:rowOff>
    </xdr:from>
    <xdr:to>
      <xdr:col>72</xdr:col>
      <xdr:colOff>203200</xdr:colOff>
      <xdr:row>18</xdr:row>
      <xdr:rowOff>108434</xdr:rowOff>
    </xdr:to>
    <xdr:cxnSp macro="">
      <xdr:nvCxnSpPr>
        <xdr:cNvPr id="457" name="直線コネクタ 456"/>
        <xdr:cNvCxnSpPr/>
      </xdr:nvCxnSpPr>
      <xdr:spPr>
        <a:xfrm flipV="1">
          <a:off x="14401800" y="3119846"/>
          <a:ext cx="889000" cy="7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140184</xdr:rowOff>
    </xdr:from>
    <xdr:to>
      <xdr:col>73</xdr:col>
      <xdr:colOff>44450</xdr:colOff>
      <xdr:row>15</xdr:row>
      <xdr:rowOff>70334</xdr:rowOff>
    </xdr:to>
    <xdr:sp macro="" textlink="">
      <xdr:nvSpPr>
        <xdr:cNvPr id="458" name="フローチャート: 判断 457"/>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9" name="テキスト ボックス 458"/>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93496</xdr:rowOff>
    </xdr:from>
    <xdr:to>
      <xdr:col>68</xdr:col>
      <xdr:colOff>152400</xdr:colOff>
      <xdr:row>18</xdr:row>
      <xdr:rowOff>108434</xdr:rowOff>
    </xdr:to>
    <xdr:cxnSp macro="">
      <xdr:nvCxnSpPr>
        <xdr:cNvPr id="460" name="直線コネクタ 459"/>
        <xdr:cNvCxnSpPr/>
      </xdr:nvCxnSpPr>
      <xdr:spPr>
        <a:xfrm>
          <a:off x="13512800" y="3179596"/>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57210</xdr:rowOff>
    </xdr:from>
    <xdr:to>
      <xdr:col>68</xdr:col>
      <xdr:colOff>203200</xdr:colOff>
      <xdr:row>15</xdr:row>
      <xdr:rowOff>158810</xdr:rowOff>
    </xdr:to>
    <xdr:sp macro="" textlink="">
      <xdr:nvSpPr>
        <xdr:cNvPr id="461" name="フローチャート: 判断 460"/>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62" name="テキスト ボックス 461"/>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63" name="フローチャート: 判断 462"/>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36605</xdr:rowOff>
    </xdr:from>
    <xdr:ext cx="762000" cy="259045"/>
    <xdr:sp macro="" textlink="">
      <xdr:nvSpPr>
        <xdr:cNvPr id="464" name="テキスト ボックス 463"/>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33988</xdr:rowOff>
    </xdr:from>
    <xdr:to>
      <xdr:col>81</xdr:col>
      <xdr:colOff>95250</xdr:colOff>
      <xdr:row>16</xdr:row>
      <xdr:rowOff>135588</xdr:rowOff>
    </xdr:to>
    <xdr:sp macro="" textlink="">
      <xdr:nvSpPr>
        <xdr:cNvPr id="470" name="楕円 469"/>
        <xdr:cNvSpPr/>
      </xdr:nvSpPr>
      <xdr:spPr>
        <a:xfrm>
          <a:off x="16967200" y="277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6065</xdr:rowOff>
    </xdr:from>
    <xdr:ext cx="762000" cy="259045"/>
    <xdr:sp macro="" textlink="">
      <xdr:nvSpPr>
        <xdr:cNvPr id="471" name="将来負担の状況該当値テキスト"/>
        <xdr:cNvSpPr txBox="1"/>
      </xdr:nvSpPr>
      <xdr:spPr>
        <a:xfrm>
          <a:off x="17106900" y="274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84304</xdr:rowOff>
    </xdr:from>
    <xdr:to>
      <xdr:col>77</xdr:col>
      <xdr:colOff>95250</xdr:colOff>
      <xdr:row>18</xdr:row>
      <xdr:rowOff>14454</xdr:rowOff>
    </xdr:to>
    <xdr:sp macro="" textlink="">
      <xdr:nvSpPr>
        <xdr:cNvPr id="472" name="楕円 471"/>
        <xdr:cNvSpPr/>
      </xdr:nvSpPr>
      <xdr:spPr>
        <a:xfrm>
          <a:off x="16129000" y="299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170681</xdr:rowOff>
    </xdr:from>
    <xdr:ext cx="736600" cy="259045"/>
    <xdr:sp macro="" textlink="">
      <xdr:nvSpPr>
        <xdr:cNvPr id="473" name="テキスト ボックス 472"/>
        <xdr:cNvSpPr txBox="1"/>
      </xdr:nvSpPr>
      <xdr:spPr>
        <a:xfrm>
          <a:off x="15798800" y="3085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154396</xdr:rowOff>
    </xdr:from>
    <xdr:to>
      <xdr:col>73</xdr:col>
      <xdr:colOff>44450</xdr:colOff>
      <xdr:row>18</xdr:row>
      <xdr:rowOff>84546</xdr:rowOff>
    </xdr:to>
    <xdr:sp macro="" textlink="">
      <xdr:nvSpPr>
        <xdr:cNvPr id="474" name="楕円 473"/>
        <xdr:cNvSpPr/>
      </xdr:nvSpPr>
      <xdr:spPr>
        <a:xfrm>
          <a:off x="15240000" y="306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69323</xdr:rowOff>
    </xdr:from>
    <xdr:ext cx="762000" cy="259045"/>
    <xdr:sp macro="" textlink="">
      <xdr:nvSpPr>
        <xdr:cNvPr id="475" name="テキスト ボックス 474"/>
        <xdr:cNvSpPr txBox="1"/>
      </xdr:nvSpPr>
      <xdr:spPr>
        <a:xfrm>
          <a:off x="14909800" y="315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57634</xdr:rowOff>
    </xdr:from>
    <xdr:to>
      <xdr:col>68</xdr:col>
      <xdr:colOff>203200</xdr:colOff>
      <xdr:row>18</xdr:row>
      <xdr:rowOff>159234</xdr:rowOff>
    </xdr:to>
    <xdr:sp macro="" textlink="">
      <xdr:nvSpPr>
        <xdr:cNvPr id="476" name="楕円 475"/>
        <xdr:cNvSpPr/>
      </xdr:nvSpPr>
      <xdr:spPr>
        <a:xfrm>
          <a:off x="14351000" y="314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144011</xdr:rowOff>
    </xdr:from>
    <xdr:ext cx="762000" cy="259045"/>
    <xdr:sp macro="" textlink="">
      <xdr:nvSpPr>
        <xdr:cNvPr id="477" name="テキスト ボックス 476"/>
        <xdr:cNvSpPr txBox="1"/>
      </xdr:nvSpPr>
      <xdr:spPr>
        <a:xfrm>
          <a:off x="14020800" y="323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42696</xdr:rowOff>
    </xdr:from>
    <xdr:to>
      <xdr:col>64</xdr:col>
      <xdr:colOff>152400</xdr:colOff>
      <xdr:row>18</xdr:row>
      <xdr:rowOff>144296</xdr:rowOff>
    </xdr:to>
    <xdr:sp macro="" textlink="">
      <xdr:nvSpPr>
        <xdr:cNvPr id="478" name="楕円 477"/>
        <xdr:cNvSpPr/>
      </xdr:nvSpPr>
      <xdr:spPr>
        <a:xfrm>
          <a:off x="13462000" y="312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129073</xdr:rowOff>
    </xdr:from>
    <xdr:ext cx="762000" cy="259045"/>
    <xdr:sp macro="" textlink="">
      <xdr:nvSpPr>
        <xdr:cNvPr id="479" name="テキスト ボックス 478"/>
        <xdr:cNvSpPr txBox="1"/>
      </xdr:nvSpPr>
      <xdr:spPr>
        <a:xfrm>
          <a:off x="13131800" y="321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静岡県御殿場市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87,687
85,293
194.90
50,878,459
48,967,271
1,758,605
19,061,211
24,612,078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令和２</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年度決算は、</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臨時職員雇用経費が会計年度任用職員人件費に移行したことなどによる増</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により、前年度より</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４．４</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p>
        <a:p>
          <a:pPr marL="0" marR="0" lvl="0" indent="0" defTabSz="91440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公立幼稚園、保育所等が多いために幼稚園教諭及び保育士の</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会計年度任用職員</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が多いことで、</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会計年度任用職員人件費に移行した影響を大きく受け</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平均値と同程度まで増加した</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市民サービスの拡充等により、業務量が増加傾向にある中、事務事業の効率化を図るとともに、国の動向等も視野に入れ、給与制度や職員定数の適正化を検討する。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69850</xdr:rowOff>
    </xdr:from>
    <xdr:to>
      <xdr:col>24</xdr:col>
      <xdr:colOff>25400</xdr:colOff>
      <xdr:row>37</xdr:row>
      <xdr:rowOff>62230</xdr:rowOff>
    </xdr:to>
    <xdr:cxnSp macro="">
      <xdr:nvCxnSpPr>
        <xdr:cNvPr id="66" name="直線コネクタ 65"/>
        <xdr:cNvCxnSpPr/>
      </xdr:nvCxnSpPr>
      <xdr:spPr>
        <a:xfrm>
          <a:off x="3987800" y="6070600"/>
          <a:ext cx="8382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54610</xdr:rowOff>
    </xdr:from>
    <xdr:to>
      <xdr:col>19</xdr:col>
      <xdr:colOff>187325</xdr:colOff>
      <xdr:row>35</xdr:row>
      <xdr:rowOff>69850</xdr:rowOff>
    </xdr:to>
    <xdr:cxnSp macro="">
      <xdr:nvCxnSpPr>
        <xdr:cNvPr id="69" name="直線コネクタ 68"/>
        <xdr:cNvCxnSpPr/>
      </xdr:nvCxnSpPr>
      <xdr:spPr>
        <a:xfrm>
          <a:off x="3098800" y="6055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54610</xdr:rowOff>
    </xdr:from>
    <xdr:to>
      <xdr:col>15</xdr:col>
      <xdr:colOff>98425</xdr:colOff>
      <xdr:row>35</xdr:row>
      <xdr:rowOff>146050</xdr:rowOff>
    </xdr:to>
    <xdr:cxnSp macro="">
      <xdr:nvCxnSpPr>
        <xdr:cNvPr id="72" name="直線コネクタ 71"/>
        <xdr:cNvCxnSpPr/>
      </xdr:nvCxnSpPr>
      <xdr:spPr>
        <a:xfrm flipV="1">
          <a:off x="2209800" y="60553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100330</xdr:rowOff>
    </xdr:from>
    <xdr:to>
      <xdr:col>11</xdr:col>
      <xdr:colOff>9525</xdr:colOff>
      <xdr:row>35</xdr:row>
      <xdr:rowOff>146050</xdr:rowOff>
    </xdr:to>
    <xdr:cxnSp macro="">
      <xdr:nvCxnSpPr>
        <xdr:cNvPr id="75" name="直線コネクタ 74"/>
        <xdr:cNvCxnSpPr/>
      </xdr:nvCxnSpPr>
      <xdr:spPr>
        <a:xfrm>
          <a:off x="1320800" y="6101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85" name="楕円 84"/>
        <xdr:cNvSpPr/>
      </xdr:nvSpPr>
      <xdr:spPr>
        <a:xfrm>
          <a:off x="4775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154957</xdr:rowOff>
    </xdr:from>
    <xdr:ext cx="762000" cy="259045"/>
    <xdr:sp macro="" textlink="">
      <xdr:nvSpPr>
        <xdr:cNvPr id="86" name="人件費該当値テキスト"/>
        <xdr:cNvSpPr txBox="1"/>
      </xdr:nvSpPr>
      <xdr:spPr>
        <a:xfrm>
          <a:off x="49149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19050</xdr:rowOff>
    </xdr:from>
    <xdr:to>
      <xdr:col>20</xdr:col>
      <xdr:colOff>38100</xdr:colOff>
      <xdr:row>35</xdr:row>
      <xdr:rowOff>120650</xdr:rowOff>
    </xdr:to>
    <xdr:sp macro="" textlink="">
      <xdr:nvSpPr>
        <xdr:cNvPr id="87" name="楕円 86"/>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130827</xdr:rowOff>
    </xdr:from>
    <xdr:ext cx="736600" cy="259045"/>
    <xdr:sp macro="" textlink="">
      <xdr:nvSpPr>
        <xdr:cNvPr id="88" name="テキスト ボックス 87"/>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3810</xdr:rowOff>
    </xdr:from>
    <xdr:to>
      <xdr:col>15</xdr:col>
      <xdr:colOff>149225</xdr:colOff>
      <xdr:row>35</xdr:row>
      <xdr:rowOff>105410</xdr:rowOff>
    </xdr:to>
    <xdr:sp macro="" textlink="">
      <xdr:nvSpPr>
        <xdr:cNvPr id="89" name="楕円 88"/>
        <xdr:cNvSpPr/>
      </xdr:nvSpPr>
      <xdr:spPr>
        <a:xfrm>
          <a:off x="3048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115587</xdr:rowOff>
    </xdr:from>
    <xdr:ext cx="762000" cy="259045"/>
    <xdr:sp macro="" textlink="">
      <xdr:nvSpPr>
        <xdr:cNvPr id="90" name="テキスト ボックス 89"/>
        <xdr:cNvSpPr txBox="1"/>
      </xdr:nvSpPr>
      <xdr:spPr>
        <a:xfrm>
          <a:off x="2717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95250</xdr:rowOff>
    </xdr:from>
    <xdr:to>
      <xdr:col>11</xdr:col>
      <xdr:colOff>60325</xdr:colOff>
      <xdr:row>36</xdr:row>
      <xdr:rowOff>25400</xdr:rowOff>
    </xdr:to>
    <xdr:sp macro="" textlink="">
      <xdr:nvSpPr>
        <xdr:cNvPr id="91" name="楕円 90"/>
        <xdr:cNvSpPr/>
      </xdr:nvSpPr>
      <xdr:spPr>
        <a:xfrm>
          <a:off x="2159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35577</xdr:rowOff>
    </xdr:from>
    <xdr:ext cx="762000" cy="259045"/>
    <xdr:sp macro="" textlink="">
      <xdr:nvSpPr>
        <xdr:cNvPr id="92" name="テキスト ボックス 91"/>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49530</xdr:rowOff>
    </xdr:from>
    <xdr:to>
      <xdr:col>6</xdr:col>
      <xdr:colOff>171450</xdr:colOff>
      <xdr:row>35</xdr:row>
      <xdr:rowOff>151130</xdr:rowOff>
    </xdr:to>
    <xdr:sp macro="" textlink="">
      <xdr:nvSpPr>
        <xdr:cNvPr id="93" name="楕円 92"/>
        <xdr:cNvSpPr/>
      </xdr:nvSpPr>
      <xdr:spPr>
        <a:xfrm>
          <a:off x="1270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161307</xdr:rowOff>
    </xdr:from>
    <xdr:ext cx="762000" cy="259045"/>
    <xdr:sp macro="" textlink="">
      <xdr:nvSpPr>
        <xdr:cNvPr id="94" name="テキスト ボックス 93"/>
        <xdr:cNvSpPr txBox="1"/>
      </xdr:nvSpPr>
      <xdr:spPr>
        <a:xfrm>
          <a:off x="939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base"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令和２</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年度決算は、前年度から</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１．５</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base"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主な要因は、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臨時職員雇用経費が会計年度任用職員人件費に移行したこと等に伴う減によるものである。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経常的経費を抑制するため、民間委託等による事業の実施方法等の見直しや、必要に応じて廃止も検討することにより、経費削減に努めていく必要がある。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136144</xdr:rowOff>
    </xdr:from>
    <xdr:to>
      <xdr:col>82</xdr:col>
      <xdr:colOff>107950</xdr:colOff>
      <xdr:row>15</xdr:row>
      <xdr:rowOff>101854</xdr:rowOff>
    </xdr:to>
    <xdr:cxnSp macro="">
      <xdr:nvCxnSpPr>
        <xdr:cNvPr id="125" name="直線コネクタ 124"/>
        <xdr:cNvCxnSpPr/>
      </xdr:nvCxnSpPr>
      <xdr:spPr>
        <a:xfrm flipV="1">
          <a:off x="15671800" y="2536444"/>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151147</xdr:rowOff>
    </xdr:from>
    <xdr:ext cx="762000" cy="259045"/>
    <xdr:sp macro="" textlink="">
      <xdr:nvSpPr>
        <xdr:cNvPr id="126" name="物件費平均値テキスト"/>
        <xdr:cNvSpPr txBox="1"/>
      </xdr:nvSpPr>
      <xdr:spPr>
        <a:xfrm>
          <a:off x="16598900" y="272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101854</xdr:rowOff>
    </xdr:from>
    <xdr:to>
      <xdr:col>78</xdr:col>
      <xdr:colOff>69850</xdr:colOff>
      <xdr:row>15</xdr:row>
      <xdr:rowOff>120142</xdr:rowOff>
    </xdr:to>
    <xdr:cxnSp macro="">
      <xdr:nvCxnSpPr>
        <xdr:cNvPr id="128" name="直線コネクタ 127"/>
        <xdr:cNvCxnSpPr/>
      </xdr:nvCxnSpPr>
      <xdr:spPr>
        <a:xfrm flipV="1">
          <a:off x="14782800" y="26736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158005</xdr:rowOff>
    </xdr:from>
    <xdr:ext cx="736600" cy="259045"/>
    <xdr:sp macro="" textlink="">
      <xdr:nvSpPr>
        <xdr:cNvPr id="130" name="テキスト ボックス 129"/>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92710</xdr:rowOff>
    </xdr:from>
    <xdr:to>
      <xdr:col>73</xdr:col>
      <xdr:colOff>180975</xdr:colOff>
      <xdr:row>15</xdr:row>
      <xdr:rowOff>120142</xdr:rowOff>
    </xdr:to>
    <xdr:cxnSp macro="">
      <xdr:nvCxnSpPr>
        <xdr:cNvPr id="131" name="直線コネクタ 130"/>
        <xdr:cNvCxnSpPr/>
      </xdr:nvCxnSpPr>
      <xdr:spPr>
        <a:xfrm>
          <a:off x="13893800" y="26644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92710</xdr:rowOff>
    </xdr:from>
    <xdr:to>
      <xdr:col>69</xdr:col>
      <xdr:colOff>92075</xdr:colOff>
      <xdr:row>15</xdr:row>
      <xdr:rowOff>110998</xdr:rowOff>
    </xdr:to>
    <xdr:cxnSp macro="">
      <xdr:nvCxnSpPr>
        <xdr:cNvPr id="134" name="直線コネクタ 133"/>
        <xdr:cNvCxnSpPr/>
      </xdr:nvCxnSpPr>
      <xdr:spPr>
        <a:xfrm flipV="1">
          <a:off x="13004800" y="26644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121429</xdr:rowOff>
    </xdr:from>
    <xdr:ext cx="762000" cy="259045"/>
    <xdr:sp macro="" textlink="">
      <xdr:nvSpPr>
        <xdr:cNvPr id="138" name="テキスト ボックス 137"/>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85344</xdr:rowOff>
    </xdr:from>
    <xdr:to>
      <xdr:col>82</xdr:col>
      <xdr:colOff>158750</xdr:colOff>
      <xdr:row>15</xdr:row>
      <xdr:rowOff>15494</xdr:rowOff>
    </xdr:to>
    <xdr:sp macro="" textlink="">
      <xdr:nvSpPr>
        <xdr:cNvPr id="144" name="楕円 143"/>
        <xdr:cNvSpPr/>
      </xdr:nvSpPr>
      <xdr:spPr>
        <a:xfrm>
          <a:off x="16459200" y="2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101871</xdr:rowOff>
    </xdr:from>
    <xdr:ext cx="762000" cy="259045"/>
    <xdr:sp macro="" textlink="">
      <xdr:nvSpPr>
        <xdr:cNvPr id="145" name="物件費該当値テキスト"/>
        <xdr:cNvSpPr txBox="1"/>
      </xdr:nvSpPr>
      <xdr:spPr>
        <a:xfrm>
          <a:off x="16598900" y="233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51054</xdr:rowOff>
    </xdr:from>
    <xdr:to>
      <xdr:col>78</xdr:col>
      <xdr:colOff>120650</xdr:colOff>
      <xdr:row>15</xdr:row>
      <xdr:rowOff>152654</xdr:rowOff>
    </xdr:to>
    <xdr:sp macro="" textlink="">
      <xdr:nvSpPr>
        <xdr:cNvPr id="146" name="楕円 145"/>
        <xdr:cNvSpPr/>
      </xdr:nvSpPr>
      <xdr:spPr>
        <a:xfrm>
          <a:off x="15621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162831</xdr:rowOff>
    </xdr:from>
    <xdr:ext cx="736600" cy="259045"/>
    <xdr:sp macro="" textlink="">
      <xdr:nvSpPr>
        <xdr:cNvPr id="147" name="テキスト ボックス 146"/>
        <xdr:cNvSpPr txBox="1"/>
      </xdr:nvSpPr>
      <xdr:spPr>
        <a:xfrm>
          <a:off x="15290800" y="2391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69342</xdr:rowOff>
    </xdr:from>
    <xdr:to>
      <xdr:col>74</xdr:col>
      <xdr:colOff>31750</xdr:colOff>
      <xdr:row>15</xdr:row>
      <xdr:rowOff>170942</xdr:rowOff>
    </xdr:to>
    <xdr:sp macro="" textlink="">
      <xdr:nvSpPr>
        <xdr:cNvPr id="148" name="楕円 147"/>
        <xdr:cNvSpPr/>
      </xdr:nvSpPr>
      <xdr:spPr>
        <a:xfrm>
          <a:off x="14732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9669</xdr:rowOff>
    </xdr:from>
    <xdr:ext cx="762000" cy="259045"/>
    <xdr:sp macro="" textlink="">
      <xdr:nvSpPr>
        <xdr:cNvPr id="149" name="テキスト ボックス 148"/>
        <xdr:cNvSpPr txBox="1"/>
      </xdr:nvSpPr>
      <xdr:spPr>
        <a:xfrm>
          <a:off x="14401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41910</xdr:rowOff>
    </xdr:from>
    <xdr:to>
      <xdr:col>69</xdr:col>
      <xdr:colOff>142875</xdr:colOff>
      <xdr:row>15</xdr:row>
      <xdr:rowOff>143510</xdr:rowOff>
    </xdr:to>
    <xdr:sp macro="" textlink="">
      <xdr:nvSpPr>
        <xdr:cNvPr id="150" name="楕円 149"/>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153687</xdr:rowOff>
    </xdr:from>
    <xdr:ext cx="762000" cy="259045"/>
    <xdr:sp macro="" textlink="">
      <xdr:nvSpPr>
        <xdr:cNvPr id="151" name="テキスト ボックス 150"/>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60198</xdr:rowOff>
    </xdr:from>
    <xdr:to>
      <xdr:col>65</xdr:col>
      <xdr:colOff>53975</xdr:colOff>
      <xdr:row>15</xdr:row>
      <xdr:rowOff>161798</xdr:rowOff>
    </xdr:to>
    <xdr:sp macro="" textlink="">
      <xdr:nvSpPr>
        <xdr:cNvPr id="152" name="楕円 151"/>
        <xdr:cNvSpPr/>
      </xdr:nvSpPr>
      <xdr:spPr>
        <a:xfrm>
          <a:off x="12954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525</xdr:rowOff>
    </xdr:from>
    <xdr:ext cx="762000" cy="259045"/>
    <xdr:sp macro="" textlink="">
      <xdr:nvSpPr>
        <xdr:cNvPr id="153" name="テキスト ボックス 152"/>
        <xdr:cNvSpPr txBox="1"/>
      </xdr:nvSpPr>
      <xdr:spPr>
        <a:xfrm>
          <a:off x="12623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令和２</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子ども医療費助成や児童扶養手当の減などにより</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、前年度より０．</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８</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％の減となった。</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類似団体平均</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値</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よりも低い数値となっているが、</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事業費は</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増加していくことが見込まれる。単独事業の見直しや適切な給付など、より適正な財政運営を図っていく必要がある。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137885</xdr:rowOff>
    </xdr:to>
    <xdr:cxnSp macro="">
      <xdr:nvCxnSpPr>
        <xdr:cNvPr id="188" name="直線コネクタ 187"/>
        <xdr:cNvCxnSpPr/>
      </xdr:nvCxnSpPr>
      <xdr:spPr>
        <a:xfrm flipV="1">
          <a:off x="3987800" y="9309100"/>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9"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137885</xdr:rowOff>
    </xdr:from>
    <xdr:to>
      <xdr:col>19</xdr:col>
      <xdr:colOff>187325</xdr:colOff>
      <xdr:row>55</xdr:row>
      <xdr:rowOff>20865</xdr:rowOff>
    </xdr:to>
    <xdr:cxnSp macro="">
      <xdr:nvCxnSpPr>
        <xdr:cNvPr id="191" name="直線コネクタ 190"/>
        <xdr:cNvCxnSpPr/>
      </xdr:nvCxnSpPr>
      <xdr:spPr>
        <a:xfrm flipV="1">
          <a:off x="3098800" y="93961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193" name="テキスト ボックス 192"/>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55</xdr:row>
      <xdr:rowOff>97065</xdr:rowOff>
    </xdr:to>
    <xdr:cxnSp macro="">
      <xdr:nvCxnSpPr>
        <xdr:cNvPr id="194" name="直線コネクタ 193"/>
        <xdr:cNvCxnSpPr/>
      </xdr:nvCxnSpPr>
      <xdr:spPr>
        <a:xfrm flipV="1">
          <a:off x="2209800" y="94506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196" name="テキスト ボックス 195"/>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97065</xdr:rowOff>
    </xdr:from>
    <xdr:to>
      <xdr:col>11</xdr:col>
      <xdr:colOff>9525</xdr:colOff>
      <xdr:row>55</xdr:row>
      <xdr:rowOff>97065</xdr:rowOff>
    </xdr:to>
    <xdr:cxnSp macro="">
      <xdr:nvCxnSpPr>
        <xdr:cNvPr id="197" name="直線コネクタ 196"/>
        <xdr:cNvCxnSpPr/>
      </xdr:nvCxnSpPr>
      <xdr:spPr>
        <a:xfrm>
          <a:off x="1320800" y="9526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199" name="テキスト ボックス 198"/>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7" name="楕円 206"/>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8"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87085</xdr:rowOff>
    </xdr:from>
    <xdr:to>
      <xdr:col>20</xdr:col>
      <xdr:colOff>38100</xdr:colOff>
      <xdr:row>55</xdr:row>
      <xdr:rowOff>17235</xdr:rowOff>
    </xdr:to>
    <xdr:sp macro="" textlink="">
      <xdr:nvSpPr>
        <xdr:cNvPr id="209" name="楕円 208"/>
        <xdr:cNvSpPr/>
      </xdr:nvSpPr>
      <xdr:spPr>
        <a:xfrm>
          <a:off x="3937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27412</xdr:rowOff>
    </xdr:from>
    <xdr:ext cx="736600" cy="259045"/>
    <xdr:sp macro="" textlink="">
      <xdr:nvSpPr>
        <xdr:cNvPr id="210" name="テキスト ボックス 209"/>
        <xdr:cNvSpPr txBox="1"/>
      </xdr:nvSpPr>
      <xdr:spPr>
        <a:xfrm>
          <a:off x="3606800" y="911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141515</xdr:rowOff>
    </xdr:from>
    <xdr:to>
      <xdr:col>15</xdr:col>
      <xdr:colOff>149225</xdr:colOff>
      <xdr:row>55</xdr:row>
      <xdr:rowOff>71665</xdr:rowOff>
    </xdr:to>
    <xdr:sp macro="" textlink="">
      <xdr:nvSpPr>
        <xdr:cNvPr id="211" name="楕円 210"/>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212" name="テキスト ボックス 211"/>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46265</xdr:rowOff>
    </xdr:from>
    <xdr:to>
      <xdr:col>11</xdr:col>
      <xdr:colOff>60325</xdr:colOff>
      <xdr:row>55</xdr:row>
      <xdr:rowOff>147865</xdr:rowOff>
    </xdr:to>
    <xdr:sp macro="" textlink="">
      <xdr:nvSpPr>
        <xdr:cNvPr id="213" name="楕円 212"/>
        <xdr:cNvSpPr/>
      </xdr:nvSpPr>
      <xdr:spPr>
        <a:xfrm>
          <a:off x="2159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214" name="テキスト ボックス 213"/>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215" name="楕円 214"/>
        <xdr:cNvSpPr/>
      </xdr:nvSpPr>
      <xdr:spPr>
        <a:xfrm>
          <a:off x="1270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158042</xdr:rowOff>
    </xdr:from>
    <xdr:ext cx="762000" cy="259045"/>
    <xdr:sp macro="" textlink="">
      <xdr:nvSpPr>
        <xdr:cNvPr id="216" name="テキスト ボックス 215"/>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２</a:t>
          </a: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年度決算は、</a:t>
          </a: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小学校施設維持補修費や都市公園管理費などの減により維持補修費が減したことにより、前年度から０．４％の減となった。</a:t>
          </a:r>
          <a:endParaRPr kumimoji="0"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a:t>
          </a: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その他に係る経常比率は類似団体平均よりも低い水準になっている。これは多額の繰出金を要する病院事業がないことが一因と考えられる。</a:t>
          </a: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財政負担の大きいものとしては、国民健康保険特別会計や介護保険特別会計への繰出金が挙げられる。</a:t>
          </a: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維持補修費は、</a:t>
          </a: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減少したものの</a:t>
          </a: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a:t>
          </a: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増加していくことが見込まれる。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82550</xdr:rowOff>
    </xdr:from>
    <xdr:to>
      <xdr:col>82</xdr:col>
      <xdr:colOff>107950</xdr:colOff>
      <xdr:row>53</xdr:row>
      <xdr:rowOff>133350</xdr:rowOff>
    </xdr:to>
    <xdr:cxnSp macro="">
      <xdr:nvCxnSpPr>
        <xdr:cNvPr id="249" name="直線コネクタ 248"/>
        <xdr:cNvCxnSpPr/>
      </xdr:nvCxnSpPr>
      <xdr:spPr>
        <a:xfrm flipV="1">
          <a:off x="15671800" y="9169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92727</xdr:rowOff>
    </xdr:from>
    <xdr:ext cx="762000" cy="259045"/>
    <xdr:sp macro="" textlink="">
      <xdr:nvSpPr>
        <xdr:cNvPr id="250" name="その他平均値テキスト"/>
        <xdr:cNvSpPr txBox="1"/>
      </xdr:nvSpPr>
      <xdr:spPr>
        <a:xfrm>
          <a:off x="16598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133350</xdr:rowOff>
    </xdr:from>
    <xdr:to>
      <xdr:col>78</xdr:col>
      <xdr:colOff>69850</xdr:colOff>
      <xdr:row>56</xdr:row>
      <xdr:rowOff>25400</xdr:rowOff>
    </xdr:to>
    <xdr:cxnSp macro="">
      <xdr:nvCxnSpPr>
        <xdr:cNvPr id="252" name="直線コネクタ 251"/>
        <xdr:cNvCxnSpPr/>
      </xdr:nvCxnSpPr>
      <xdr:spPr>
        <a:xfrm flipV="1">
          <a:off x="14782800" y="9220200"/>
          <a:ext cx="889000" cy="4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4" name="テキスト ボックス 253"/>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25400</xdr:rowOff>
    </xdr:from>
    <xdr:to>
      <xdr:col>73</xdr:col>
      <xdr:colOff>180975</xdr:colOff>
      <xdr:row>56</xdr:row>
      <xdr:rowOff>38100</xdr:rowOff>
    </xdr:to>
    <xdr:cxnSp macro="">
      <xdr:nvCxnSpPr>
        <xdr:cNvPr id="255" name="直線コネクタ 254"/>
        <xdr:cNvCxnSpPr/>
      </xdr:nvCxnSpPr>
      <xdr:spPr>
        <a:xfrm flipV="1">
          <a:off x="13893800" y="9626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57" name="テキスト ボックス 256"/>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133350</xdr:rowOff>
    </xdr:from>
    <xdr:to>
      <xdr:col>69</xdr:col>
      <xdr:colOff>92075</xdr:colOff>
      <xdr:row>56</xdr:row>
      <xdr:rowOff>38100</xdr:rowOff>
    </xdr:to>
    <xdr:cxnSp macro="">
      <xdr:nvCxnSpPr>
        <xdr:cNvPr id="258" name="直線コネクタ 257"/>
        <xdr:cNvCxnSpPr/>
      </xdr:nvCxnSpPr>
      <xdr:spPr>
        <a:xfrm>
          <a:off x="13004800" y="9563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60" name="テキスト ボックス 259"/>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62" name="テキスト ボックス 261"/>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31750</xdr:rowOff>
    </xdr:from>
    <xdr:to>
      <xdr:col>82</xdr:col>
      <xdr:colOff>158750</xdr:colOff>
      <xdr:row>53</xdr:row>
      <xdr:rowOff>133350</xdr:rowOff>
    </xdr:to>
    <xdr:sp macro="" textlink="">
      <xdr:nvSpPr>
        <xdr:cNvPr id="268" name="楕円 267"/>
        <xdr:cNvSpPr/>
      </xdr:nvSpPr>
      <xdr:spPr>
        <a:xfrm>
          <a:off x="164592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111777</xdr:rowOff>
    </xdr:from>
    <xdr:ext cx="762000" cy="259045"/>
    <xdr:sp macro="" textlink="">
      <xdr:nvSpPr>
        <xdr:cNvPr id="269" name="その他該当値テキスト"/>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82550</xdr:rowOff>
    </xdr:from>
    <xdr:to>
      <xdr:col>78</xdr:col>
      <xdr:colOff>120650</xdr:colOff>
      <xdr:row>54</xdr:row>
      <xdr:rowOff>12700</xdr:rowOff>
    </xdr:to>
    <xdr:sp macro="" textlink="">
      <xdr:nvSpPr>
        <xdr:cNvPr id="270" name="楕円 269"/>
        <xdr:cNvSpPr/>
      </xdr:nvSpPr>
      <xdr:spPr>
        <a:xfrm>
          <a:off x="15621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22877</xdr:rowOff>
    </xdr:from>
    <xdr:ext cx="736600" cy="259045"/>
    <xdr:sp macro="" textlink="">
      <xdr:nvSpPr>
        <xdr:cNvPr id="271" name="テキスト ボックス 270"/>
        <xdr:cNvSpPr txBox="1"/>
      </xdr:nvSpPr>
      <xdr:spPr>
        <a:xfrm>
          <a:off x="15290800" y="893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146050</xdr:rowOff>
    </xdr:from>
    <xdr:to>
      <xdr:col>74</xdr:col>
      <xdr:colOff>31750</xdr:colOff>
      <xdr:row>56</xdr:row>
      <xdr:rowOff>76200</xdr:rowOff>
    </xdr:to>
    <xdr:sp macro="" textlink="">
      <xdr:nvSpPr>
        <xdr:cNvPr id="272" name="楕円 271"/>
        <xdr:cNvSpPr/>
      </xdr:nvSpPr>
      <xdr:spPr>
        <a:xfrm>
          <a:off x="14732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86377</xdr:rowOff>
    </xdr:from>
    <xdr:ext cx="762000" cy="259045"/>
    <xdr:sp macro="" textlink="">
      <xdr:nvSpPr>
        <xdr:cNvPr id="273" name="テキスト ボックス 272"/>
        <xdr:cNvSpPr txBox="1"/>
      </xdr:nvSpPr>
      <xdr:spPr>
        <a:xfrm>
          <a:off x="14401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158750</xdr:rowOff>
    </xdr:from>
    <xdr:to>
      <xdr:col>69</xdr:col>
      <xdr:colOff>142875</xdr:colOff>
      <xdr:row>56</xdr:row>
      <xdr:rowOff>88900</xdr:rowOff>
    </xdr:to>
    <xdr:sp macro="" textlink="">
      <xdr:nvSpPr>
        <xdr:cNvPr id="274" name="楕円 273"/>
        <xdr:cNvSpPr/>
      </xdr:nvSpPr>
      <xdr:spPr>
        <a:xfrm>
          <a:off x="13843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99077</xdr:rowOff>
    </xdr:from>
    <xdr:ext cx="762000" cy="259045"/>
    <xdr:sp macro="" textlink="">
      <xdr:nvSpPr>
        <xdr:cNvPr id="275" name="テキスト ボックス 274"/>
        <xdr:cNvSpPr txBox="1"/>
      </xdr:nvSpPr>
      <xdr:spPr>
        <a:xfrm>
          <a:off x="13512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82550</xdr:rowOff>
    </xdr:from>
    <xdr:to>
      <xdr:col>65</xdr:col>
      <xdr:colOff>53975</xdr:colOff>
      <xdr:row>56</xdr:row>
      <xdr:rowOff>12700</xdr:rowOff>
    </xdr:to>
    <xdr:sp macro="" textlink="">
      <xdr:nvSpPr>
        <xdr:cNvPr id="276" name="楕円 275"/>
        <xdr:cNvSpPr/>
      </xdr:nvSpPr>
      <xdr:spPr>
        <a:xfrm>
          <a:off x="12954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22877</xdr:rowOff>
    </xdr:from>
    <xdr:ext cx="762000" cy="259045"/>
    <xdr:sp macro="" textlink="">
      <xdr:nvSpPr>
        <xdr:cNvPr id="277" name="テキスト ボックス 276"/>
        <xdr:cNvSpPr txBox="1"/>
      </xdr:nvSpPr>
      <xdr:spPr>
        <a:xfrm>
          <a:off x="12623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令和２</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年度決算は、</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民間社会福祉施設整備費補助金の増やふるさと納税推進事業の増に伴う報償費の増</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等により、前年度から</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０．７</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依然として類似団体平均</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値</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よりも高い水準で推移しており、今後は、既存の団体等への補助金・交付金の見直しや廃止を行うなど、経費を抑制していく必要がある。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129286</xdr:rowOff>
    </xdr:from>
    <xdr:to>
      <xdr:col>82</xdr:col>
      <xdr:colOff>107950</xdr:colOff>
      <xdr:row>37</xdr:row>
      <xdr:rowOff>161290</xdr:rowOff>
    </xdr:to>
    <xdr:cxnSp macro="">
      <xdr:nvCxnSpPr>
        <xdr:cNvPr id="307" name="直線コネクタ 306"/>
        <xdr:cNvCxnSpPr/>
      </xdr:nvCxnSpPr>
      <xdr:spPr>
        <a:xfrm>
          <a:off x="15671800" y="647293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140716</xdr:rowOff>
    </xdr:from>
    <xdr:to>
      <xdr:col>78</xdr:col>
      <xdr:colOff>69850</xdr:colOff>
      <xdr:row>37</xdr:row>
      <xdr:rowOff>129286</xdr:rowOff>
    </xdr:to>
    <xdr:cxnSp macro="">
      <xdr:nvCxnSpPr>
        <xdr:cNvPr id="310" name="直線コネクタ 309"/>
        <xdr:cNvCxnSpPr/>
      </xdr:nvCxnSpPr>
      <xdr:spPr>
        <a:xfrm>
          <a:off x="14782800" y="631291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12" name="テキスト ボックス 311"/>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36</xdr:row>
      <xdr:rowOff>140716</xdr:rowOff>
    </xdr:to>
    <xdr:cxnSp macro="">
      <xdr:nvCxnSpPr>
        <xdr:cNvPr id="313" name="直線コネクタ 312"/>
        <xdr:cNvCxnSpPr/>
      </xdr:nvCxnSpPr>
      <xdr:spPr>
        <a:xfrm>
          <a:off x="13893800" y="62946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5" name="テキスト ボックス 314"/>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37</xdr:row>
      <xdr:rowOff>1270</xdr:rowOff>
    </xdr:to>
    <xdr:cxnSp macro="">
      <xdr:nvCxnSpPr>
        <xdr:cNvPr id="316" name="直線コネクタ 315"/>
        <xdr:cNvCxnSpPr/>
      </xdr:nvCxnSpPr>
      <xdr:spPr>
        <a:xfrm flipV="1">
          <a:off x="13004800" y="62946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18" name="テキスト ボックス 317"/>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0" name="テキスト ボックス 319"/>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26" name="楕円 325"/>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82567</xdr:rowOff>
    </xdr:from>
    <xdr:ext cx="762000" cy="259045"/>
    <xdr:sp macro="" textlink="">
      <xdr:nvSpPr>
        <xdr:cNvPr id="327" name="補助費等該当値テキスト"/>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78486</xdr:rowOff>
    </xdr:from>
    <xdr:to>
      <xdr:col>78</xdr:col>
      <xdr:colOff>120650</xdr:colOff>
      <xdr:row>38</xdr:row>
      <xdr:rowOff>8636</xdr:rowOff>
    </xdr:to>
    <xdr:sp macro="" textlink="">
      <xdr:nvSpPr>
        <xdr:cNvPr id="328" name="楕円 327"/>
        <xdr:cNvSpPr/>
      </xdr:nvSpPr>
      <xdr:spPr>
        <a:xfrm>
          <a:off x="15621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164863</xdr:rowOff>
    </xdr:from>
    <xdr:ext cx="736600" cy="259045"/>
    <xdr:sp macro="" textlink="">
      <xdr:nvSpPr>
        <xdr:cNvPr id="329" name="テキスト ボックス 328"/>
        <xdr:cNvSpPr txBox="1"/>
      </xdr:nvSpPr>
      <xdr:spPr>
        <a:xfrm>
          <a:off x="15290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89916</xdr:rowOff>
    </xdr:from>
    <xdr:to>
      <xdr:col>74</xdr:col>
      <xdr:colOff>31750</xdr:colOff>
      <xdr:row>37</xdr:row>
      <xdr:rowOff>20066</xdr:rowOff>
    </xdr:to>
    <xdr:sp macro="" textlink="">
      <xdr:nvSpPr>
        <xdr:cNvPr id="330" name="楕円 329"/>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31" name="テキスト ボックス 330"/>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32" name="楕円 331"/>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33" name="テキスト ボックス 332"/>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34" name="楕円 333"/>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35" name="テキスト ボックス 334"/>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令和２</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庁舎建設事業などの大規模事業の元金償還が開始されたこと</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により、前年度より０．</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１</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全体の借入額としてはピークを過ぎつつあるものの、</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市体育館整備改修事業</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等の大規模事業の元金償還が始まると比率は高くなることが予測される。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今後の借入れに当たっては、世代間の公平性の確保という観点を考慮しながら、適正な借入れを行う必要がある。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74422</xdr:rowOff>
    </xdr:to>
    <xdr:cxnSp macro="">
      <xdr:nvCxnSpPr>
        <xdr:cNvPr id="365" name="直線コネクタ 364"/>
        <xdr:cNvCxnSpPr/>
      </xdr:nvCxnSpPr>
      <xdr:spPr>
        <a:xfrm>
          <a:off x="3987800" y="132715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6"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77</xdr:row>
      <xdr:rowOff>78994</xdr:rowOff>
    </xdr:to>
    <xdr:cxnSp macro="">
      <xdr:nvCxnSpPr>
        <xdr:cNvPr id="368" name="直線コネクタ 367"/>
        <xdr:cNvCxnSpPr/>
      </xdr:nvCxnSpPr>
      <xdr:spPr>
        <a:xfrm flipV="1">
          <a:off x="3098800" y="13271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0" name="テキスト ボックス 369"/>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78994</xdr:rowOff>
    </xdr:from>
    <xdr:to>
      <xdr:col>15</xdr:col>
      <xdr:colOff>98425</xdr:colOff>
      <xdr:row>77</xdr:row>
      <xdr:rowOff>110998</xdr:rowOff>
    </xdr:to>
    <xdr:cxnSp macro="">
      <xdr:nvCxnSpPr>
        <xdr:cNvPr id="371" name="直線コネクタ 370"/>
        <xdr:cNvCxnSpPr/>
      </xdr:nvCxnSpPr>
      <xdr:spPr>
        <a:xfrm flipV="1">
          <a:off x="2209800" y="132806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101854</xdr:rowOff>
    </xdr:from>
    <xdr:to>
      <xdr:col>11</xdr:col>
      <xdr:colOff>9525</xdr:colOff>
      <xdr:row>77</xdr:row>
      <xdr:rowOff>110998</xdr:rowOff>
    </xdr:to>
    <xdr:cxnSp macro="">
      <xdr:nvCxnSpPr>
        <xdr:cNvPr id="374" name="直線コネクタ 373"/>
        <xdr:cNvCxnSpPr/>
      </xdr:nvCxnSpPr>
      <xdr:spPr>
        <a:xfrm>
          <a:off x="1320800" y="133035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6" name="テキスト ボックス 375"/>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8" name="テキスト ボックス 377"/>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84" name="楕円 383"/>
        <xdr:cNvSpPr/>
      </xdr:nvSpPr>
      <xdr:spPr>
        <a:xfrm>
          <a:off x="4775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167149</xdr:rowOff>
    </xdr:from>
    <xdr:ext cx="762000" cy="259045"/>
    <xdr:sp macro="" textlink="">
      <xdr:nvSpPr>
        <xdr:cNvPr id="385" name="公債費該当値テキスト"/>
        <xdr:cNvSpPr txBox="1"/>
      </xdr:nvSpPr>
      <xdr:spPr>
        <a:xfrm>
          <a:off x="49149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86" name="楕円 385"/>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87" name="テキスト ボックス 386"/>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28194</xdr:rowOff>
    </xdr:from>
    <xdr:to>
      <xdr:col>15</xdr:col>
      <xdr:colOff>149225</xdr:colOff>
      <xdr:row>77</xdr:row>
      <xdr:rowOff>129794</xdr:rowOff>
    </xdr:to>
    <xdr:sp macro="" textlink="">
      <xdr:nvSpPr>
        <xdr:cNvPr id="388" name="楕円 387"/>
        <xdr:cNvSpPr/>
      </xdr:nvSpPr>
      <xdr:spPr>
        <a:xfrm>
          <a:off x="3048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89" name="テキスト ボックス 388"/>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60198</xdr:rowOff>
    </xdr:from>
    <xdr:to>
      <xdr:col>11</xdr:col>
      <xdr:colOff>60325</xdr:colOff>
      <xdr:row>77</xdr:row>
      <xdr:rowOff>161798</xdr:rowOff>
    </xdr:to>
    <xdr:sp macro="" textlink="">
      <xdr:nvSpPr>
        <xdr:cNvPr id="390" name="楕円 389"/>
        <xdr:cNvSpPr/>
      </xdr:nvSpPr>
      <xdr:spPr>
        <a:xfrm>
          <a:off x="2159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146575</xdr:rowOff>
    </xdr:from>
    <xdr:ext cx="762000" cy="259045"/>
    <xdr:sp macro="" textlink="">
      <xdr:nvSpPr>
        <xdr:cNvPr id="391" name="テキスト ボックス 390"/>
        <xdr:cNvSpPr txBox="1"/>
      </xdr:nvSpPr>
      <xdr:spPr>
        <a:xfrm>
          <a:off x="1828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92" name="楕円 391"/>
        <xdr:cNvSpPr/>
      </xdr:nvSpPr>
      <xdr:spPr>
        <a:xfrm>
          <a:off x="1270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162831</xdr:rowOff>
    </xdr:from>
    <xdr:ext cx="762000" cy="259045"/>
    <xdr:sp macro="" textlink="">
      <xdr:nvSpPr>
        <xdr:cNvPr id="393" name="テキスト ボックス 392"/>
        <xdr:cNvSpPr txBox="1"/>
      </xdr:nvSpPr>
      <xdr:spPr>
        <a:xfrm>
          <a:off x="939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公債費以外の経常収支比率は、類似団体平均</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値</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を下回っている。</a:t>
          </a:r>
        </a:p>
        <a:p>
          <a:pPr marL="0" marR="0" lvl="0" indent="0" defTabSz="91440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令和２</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年度決算では、前年度から</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２．４</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p>
        <a:p>
          <a:pPr marL="0" marR="0" lvl="0" indent="0" defTabSz="91440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物件費や補助費等をいかに縮減するかが課題となっており、経常的経費のみならず、人件費や扶助費等の義務的経費についても見直しによる歳出削減に取組む必要がある。</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base"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65278</xdr:rowOff>
    </xdr:from>
    <xdr:to>
      <xdr:col>82</xdr:col>
      <xdr:colOff>107950</xdr:colOff>
      <xdr:row>76</xdr:row>
      <xdr:rowOff>3556</xdr:rowOff>
    </xdr:to>
    <xdr:cxnSp macro="">
      <xdr:nvCxnSpPr>
        <xdr:cNvPr id="424" name="直線コネクタ 423"/>
        <xdr:cNvCxnSpPr/>
      </xdr:nvCxnSpPr>
      <xdr:spPr>
        <a:xfrm>
          <a:off x="15671800" y="1292402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25" name="公債費以外平均値テキスト"/>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65278</xdr:rowOff>
    </xdr:from>
    <xdr:to>
      <xdr:col>78</xdr:col>
      <xdr:colOff>69850</xdr:colOff>
      <xdr:row>75</xdr:row>
      <xdr:rowOff>74422</xdr:rowOff>
    </xdr:to>
    <xdr:cxnSp macro="">
      <xdr:nvCxnSpPr>
        <xdr:cNvPr id="427" name="直線コネクタ 426"/>
        <xdr:cNvCxnSpPr/>
      </xdr:nvCxnSpPr>
      <xdr:spPr>
        <a:xfrm flipV="1">
          <a:off x="14782800" y="129240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107714</xdr:rowOff>
    </xdr:from>
    <xdr:ext cx="736600" cy="259045"/>
    <xdr:sp macro="" textlink="">
      <xdr:nvSpPr>
        <xdr:cNvPr id="429" name="テキスト ボックス 428"/>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74422</xdr:rowOff>
    </xdr:from>
    <xdr:to>
      <xdr:col>73</xdr:col>
      <xdr:colOff>180975</xdr:colOff>
      <xdr:row>75</xdr:row>
      <xdr:rowOff>133858</xdr:rowOff>
    </xdr:to>
    <xdr:cxnSp macro="">
      <xdr:nvCxnSpPr>
        <xdr:cNvPr id="430" name="直線コネクタ 429"/>
        <xdr:cNvCxnSpPr/>
      </xdr:nvCxnSpPr>
      <xdr:spPr>
        <a:xfrm flipV="1">
          <a:off x="13893800" y="129331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89425</xdr:rowOff>
    </xdr:from>
    <xdr:ext cx="762000" cy="259045"/>
    <xdr:sp macro="" textlink="">
      <xdr:nvSpPr>
        <xdr:cNvPr id="432" name="テキスト ボックス 431"/>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133858</xdr:rowOff>
    </xdr:from>
    <xdr:to>
      <xdr:col>69</xdr:col>
      <xdr:colOff>92075</xdr:colOff>
      <xdr:row>75</xdr:row>
      <xdr:rowOff>138430</xdr:rowOff>
    </xdr:to>
    <xdr:cxnSp macro="">
      <xdr:nvCxnSpPr>
        <xdr:cNvPr id="433" name="直線コネクタ 432"/>
        <xdr:cNvCxnSpPr/>
      </xdr:nvCxnSpPr>
      <xdr:spPr>
        <a:xfrm flipV="1">
          <a:off x="13004800" y="12992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84853</xdr:rowOff>
    </xdr:from>
    <xdr:ext cx="762000" cy="259045"/>
    <xdr:sp macro="" textlink="">
      <xdr:nvSpPr>
        <xdr:cNvPr id="435" name="テキスト ボックス 434"/>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61992</xdr:rowOff>
    </xdr:from>
    <xdr:ext cx="762000" cy="259045"/>
    <xdr:sp macro="" textlink="">
      <xdr:nvSpPr>
        <xdr:cNvPr id="437" name="テキスト ボックス 436"/>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124206</xdr:rowOff>
    </xdr:from>
    <xdr:to>
      <xdr:col>82</xdr:col>
      <xdr:colOff>158750</xdr:colOff>
      <xdr:row>76</xdr:row>
      <xdr:rowOff>54356</xdr:rowOff>
    </xdr:to>
    <xdr:sp macro="" textlink="">
      <xdr:nvSpPr>
        <xdr:cNvPr id="443" name="楕円 442"/>
        <xdr:cNvSpPr/>
      </xdr:nvSpPr>
      <xdr:spPr>
        <a:xfrm>
          <a:off x="164592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140733</xdr:rowOff>
    </xdr:from>
    <xdr:ext cx="762000" cy="259045"/>
    <xdr:sp macro="" textlink="">
      <xdr:nvSpPr>
        <xdr:cNvPr id="444" name="公債費以外該当値テキスト"/>
        <xdr:cNvSpPr txBox="1"/>
      </xdr:nvSpPr>
      <xdr:spPr>
        <a:xfrm>
          <a:off x="16598900" y="1282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14478</xdr:rowOff>
    </xdr:from>
    <xdr:to>
      <xdr:col>78</xdr:col>
      <xdr:colOff>120650</xdr:colOff>
      <xdr:row>75</xdr:row>
      <xdr:rowOff>116078</xdr:rowOff>
    </xdr:to>
    <xdr:sp macro="" textlink="">
      <xdr:nvSpPr>
        <xdr:cNvPr id="445" name="楕円 444"/>
        <xdr:cNvSpPr/>
      </xdr:nvSpPr>
      <xdr:spPr>
        <a:xfrm>
          <a:off x="15621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126255</xdr:rowOff>
    </xdr:from>
    <xdr:ext cx="736600" cy="259045"/>
    <xdr:sp macro="" textlink="">
      <xdr:nvSpPr>
        <xdr:cNvPr id="446" name="テキスト ボックス 445"/>
        <xdr:cNvSpPr txBox="1"/>
      </xdr:nvSpPr>
      <xdr:spPr>
        <a:xfrm>
          <a:off x="15290800" y="12642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23622</xdr:rowOff>
    </xdr:from>
    <xdr:to>
      <xdr:col>74</xdr:col>
      <xdr:colOff>31750</xdr:colOff>
      <xdr:row>75</xdr:row>
      <xdr:rowOff>125222</xdr:rowOff>
    </xdr:to>
    <xdr:sp macro="" textlink="">
      <xdr:nvSpPr>
        <xdr:cNvPr id="447" name="楕円 446"/>
        <xdr:cNvSpPr/>
      </xdr:nvSpPr>
      <xdr:spPr>
        <a:xfrm>
          <a:off x="14732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135399</xdr:rowOff>
    </xdr:from>
    <xdr:ext cx="762000" cy="259045"/>
    <xdr:sp macro="" textlink="">
      <xdr:nvSpPr>
        <xdr:cNvPr id="448" name="テキスト ボックス 447"/>
        <xdr:cNvSpPr txBox="1"/>
      </xdr:nvSpPr>
      <xdr:spPr>
        <a:xfrm>
          <a:off x="14401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83058</xdr:rowOff>
    </xdr:from>
    <xdr:to>
      <xdr:col>69</xdr:col>
      <xdr:colOff>142875</xdr:colOff>
      <xdr:row>76</xdr:row>
      <xdr:rowOff>13208</xdr:rowOff>
    </xdr:to>
    <xdr:sp macro="" textlink="">
      <xdr:nvSpPr>
        <xdr:cNvPr id="449" name="楕円 448"/>
        <xdr:cNvSpPr/>
      </xdr:nvSpPr>
      <xdr:spPr>
        <a:xfrm>
          <a:off x="13843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23385</xdr:rowOff>
    </xdr:from>
    <xdr:ext cx="762000" cy="259045"/>
    <xdr:sp macro="" textlink="">
      <xdr:nvSpPr>
        <xdr:cNvPr id="450" name="テキスト ボックス 449"/>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51" name="楕円 450"/>
        <xdr:cNvSpPr/>
      </xdr:nvSpPr>
      <xdr:spPr>
        <a:xfrm>
          <a:off x="12954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27957</xdr:rowOff>
    </xdr:from>
    <xdr:ext cx="762000" cy="259045"/>
    <xdr:sp macro="" textlink="">
      <xdr:nvSpPr>
        <xdr:cNvPr id="452" name="テキスト ボックス 451"/>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静岡県御殿場市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7499</xdr:rowOff>
    </xdr:from>
    <xdr:to>
      <xdr:col>29</xdr:col>
      <xdr:colOff>127000</xdr:colOff>
      <xdr:row>16</xdr:row>
      <xdr:rowOff>22282</xdr:rowOff>
    </xdr:to>
    <xdr:cxnSp macro="">
      <xdr:nvCxnSpPr>
        <xdr:cNvPr id="50" name="直線コネクタ 49"/>
        <xdr:cNvCxnSpPr/>
      </xdr:nvCxnSpPr>
      <xdr:spPr bwMode="auto">
        <a:xfrm flipV="1">
          <a:off x="5003800" y="2798324"/>
          <a:ext cx="647700" cy="14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93083</xdr:rowOff>
    </xdr:from>
    <xdr:ext cx="762000" cy="259045"/>
    <xdr:sp macro="" textlink="">
      <xdr:nvSpPr>
        <xdr:cNvPr id="51" name="人口1人当たり決算額の推移平均値テキスト130"/>
        <xdr:cNvSpPr txBox="1"/>
      </xdr:nvSpPr>
      <xdr:spPr>
        <a:xfrm>
          <a:off x="5740400" y="288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22282</xdr:rowOff>
    </xdr:from>
    <xdr:to>
      <xdr:col>26</xdr:col>
      <xdr:colOff>50800</xdr:colOff>
      <xdr:row>16</xdr:row>
      <xdr:rowOff>86805</xdr:rowOff>
    </xdr:to>
    <xdr:cxnSp macro="">
      <xdr:nvCxnSpPr>
        <xdr:cNvPr id="53" name="直線コネクタ 52"/>
        <xdr:cNvCxnSpPr/>
      </xdr:nvCxnSpPr>
      <xdr:spPr bwMode="auto">
        <a:xfrm flipV="1">
          <a:off x="4305300" y="2813107"/>
          <a:ext cx="698500" cy="64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69384</xdr:rowOff>
    </xdr:from>
    <xdr:ext cx="736600" cy="259045"/>
    <xdr:sp macro="" textlink="">
      <xdr:nvSpPr>
        <xdr:cNvPr id="55" name="テキスト ボックス 54"/>
        <xdr:cNvSpPr txBox="1"/>
      </xdr:nvSpPr>
      <xdr:spPr>
        <a:xfrm>
          <a:off x="4622800" y="3031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64440</xdr:rowOff>
    </xdr:from>
    <xdr:to>
      <xdr:col>22</xdr:col>
      <xdr:colOff>114300</xdr:colOff>
      <xdr:row>16</xdr:row>
      <xdr:rowOff>86805</xdr:rowOff>
    </xdr:to>
    <xdr:cxnSp macro="">
      <xdr:nvCxnSpPr>
        <xdr:cNvPr id="56" name="直線コネクタ 55"/>
        <xdr:cNvCxnSpPr/>
      </xdr:nvCxnSpPr>
      <xdr:spPr bwMode="auto">
        <a:xfrm>
          <a:off x="3606800" y="2855265"/>
          <a:ext cx="698500" cy="22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87558</xdr:rowOff>
    </xdr:from>
    <xdr:ext cx="762000" cy="259045"/>
    <xdr:sp macro="" textlink="">
      <xdr:nvSpPr>
        <xdr:cNvPr id="58" name="テキスト ボックス 57"/>
        <xdr:cNvSpPr txBox="1"/>
      </xdr:nvSpPr>
      <xdr:spPr>
        <a:xfrm>
          <a:off x="3924300" y="304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64440</xdr:rowOff>
    </xdr:from>
    <xdr:to>
      <xdr:col>18</xdr:col>
      <xdr:colOff>177800</xdr:colOff>
      <xdr:row>16</xdr:row>
      <xdr:rowOff>85909</xdr:rowOff>
    </xdr:to>
    <xdr:cxnSp macro="">
      <xdr:nvCxnSpPr>
        <xdr:cNvPr id="59" name="直線コネクタ 58"/>
        <xdr:cNvCxnSpPr/>
      </xdr:nvCxnSpPr>
      <xdr:spPr bwMode="auto">
        <a:xfrm flipV="1">
          <a:off x="2908300" y="2855265"/>
          <a:ext cx="698500" cy="21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97750</xdr:rowOff>
    </xdr:from>
    <xdr:ext cx="762000" cy="259045"/>
    <xdr:sp macro="" textlink="">
      <xdr:nvSpPr>
        <xdr:cNvPr id="61" name="テキスト ボックス 60"/>
        <xdr:cNvSpPr txBox="1"/>
      </xdr:nvSpPr>
      <xdr:spPr>
        <a:xfrm>
          <a:off x="32258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104760</xdr:rowOff>
    </xdr:from>
    <xdr:ext cx="762000" cy="259045"/>
    <xdr:sp macro="" textlink="">
      <xdr:nvSpPr>
        <xdr:cNvPr id="63" name="テキスト ボックス 62"/>
        <xdr:cNvSpPr txBox="1"/>
      </xdr:nvSpPr>
      <xdr:spPr>
        <a:xfrm>
          <a:off x="25273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128149</xdr:rowOff>
    </xdr:from>
    <xdr:to>
      <xdr:col>29</xdr:col>
      <xdr:colOff>177800</xdr:colOff>
      <xdr:row>16</xdr:row>
      <xdr:rowOff>58299</xdr:rowOff>
    </xdr:to>
    <xdr:sp macro="" textlink="">
      <xdr:nvSpPr>
        <xdr:cNvPr id="69" name="楕円 68"/>
        <xdr:cNvSpPr/>
      </xdr:nvSpPr>
      <xdr:spPr bwMode="auto">
        <a:xfrm>
          <a:off x="5600700" y="2747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144676</xdr:rowOff>
    </xdr:from>
    <xdr:ext cx="762000" cy="259045"/>
    <xdr:sp macro="" textlink="">
      <xdr:nvSpPr>
        <xdr:cNvPr id="70" name="人口1人当たり決算額の推移該当値テキスト130"/>
        <xdr:cNvSpPr txBox="1"/>
      </xdr:nvSpPr>
      <xdr:spPr>
        <a:xfrm>
          <a:off x="5740400" y="25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142932</xdr:rowOff>
    </xdr:from>
    <xdr:to>
      <xdr:col>26</xdr:col>
      <xdr:colOff>101600</xdr:colOff>
      <xdr:row>16</xdr:row>
      <xdr:rowOff>73082</xdr:rowOff>
    </xdr:to>
    <xdr:sp macro="" textlink="">
      <xdr:nvSpPr>
        <xdr:cNvPr id="71" name="楕円 70"/>
        <xdr:cNvSpPr/>
      </xdr:nvSpPr>
      <xdr:spPr bwMode="auto">
        <a:xfrm>
          <a:off x="4953000" y="2762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83259</xdr:rowOff>
    </xdr:from>
    <xdr:ext cx="736600" cy="259045"/>
    <xdr:sp macro="" textlink="">
      <xdr:nvSpPr>
        <xdr:cNvPr id="72" name="テキスト ボックス 71"/>
        <xdr:cNvSpPr txBox="1"/>
      </xdr:nvSpPr>
      <xdr:spPr>
        <a:xfrm>
          <a:off x="4622800" y="2531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36005</xdr:rowOff>
    </xdr:from>
    <xdr:to>
      <xdr:col>22</xdr:col>
      <xdr:colOff>165100</xdr:colOff>
      <xdr:row>16</xdr:row>
      <xdr:rowOff>137605</xdr:rowOff>
    </xdr:to>
    <xdr:sp macro="" textlink="">
      <xdr:nvSpPr>
        <xdr:cNvPr id="73" name="楕円 72"/>
        <xdr:cNvSpPr/>
      </xdr:nvSpPr>
      <xdr:spPr bwMode="auto">
        <a:xfrm>
          <a:off x="4254500" y="2826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147782</xdr:rowOff>
    </xdr:from>
    <xdr:ext cx="762000" cy="259045"/>
    <xdr:sp macro="" textlink="">
      <xdr:nvSpPr>
        <xdr:cNvPr id="74" name="テキスト ボックス 73"/>
        <xdr:cNvSpPr txBox="1"/>
      </xdr:nvSpPr>
      <xdr:spPr>
        <a:xfrm>
          <a:off x="3924300" y="259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13640</xdr:rowOff>
    </xdr:from>
    <xdr:to>
      <xdr:col>19</xdr:col>
      <xdr:colOff>38100</xdr:colOff>
      <xdr:row>16</xdr:row>
      <xdr:rowOff>115240</xdr:rowOff>
    </xdr:to>
    <xdr:sp macro="" textlink="">
      <xdr:nvSpPr>
        <xdr:cNvPr id="75" name="楕円 74"/>
        <xdr:cNvSpPr/>
      </xdr:nvSpPr>
      <xdr:spPr bwMode="auto">
        <a:xfrm>
          <a:off x="3556000" y="2804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125417</xdr:rowOff>
    </xdr:from>
    <xdr:ext cx="762000" cy="259045"/>
    <xdr:sp macro="" textlink="">
      <xdr:nvSpPr>
        <xdr:cNvPr id="76" name="テキスト ボックス 75"/>
        <xdr:cNvSpPr txBox="1"/>
      </xdr:nvSpPr>
      <xdr:spPr>
        <a:xfrm>
          <a:off x="3225800" y="257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35109</xdr:rowOff>
    </xdr:from>
    <xdr:to>
      <xdr:col>15</xdr:col>
      <xdr:colOff>101600</xdr:colOff>
      <xdr:row>16</xdr:row>
      <xdr:rowOff>136709</xdr:rowOff>
    </xdr:to>
    <xdr:sp macro="" textlink="">
      <xdr:nvSpPr>
        <xdr:cNvPr id="77" name="楕円 76"/>
        <xdr:cNvSpPr/>
      </xdr:nvSpPr>
      <xdr:spPr bwMode="auto">
        <a:xfrm>
          <a:off x="2857500" y="2825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146886</xdr:rowOff>
    </xdr:from>
    <xdr:ext cx="762000" cy="259045"/>
    <xdr:sp macro="" textlink="">
      <xdr:nvSpPr>
        <xdr:cNvPr id="78" name="テキスト ボックス 77"/>
        <xdr:cNvSpPr txBox="1"/>
      </xdr:nvSpPr>
      <xdr:spPr>
        <a:xfrm>
          <a:off x="2527300" y="259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10251</xdr:rowOff>
    </xdr:from>
    <xdr:to>
      <xdr:col>29</xdr:col>
      <xdr:colOff>127000</xdr:colOff>
      <xdr:row>35</xdr:row>
      <xdr:rowOff>69295</xdr:rowOff>
    </xdr:to>
    <xdr:cxnSp macro="">
      <xdr:nvCxnSpPr>
        <xdr:cNvPr id="113" name="直線コネクタ 112"/>
        <xdr:cNvCxnSpPr/>
      </xdr:nvCxnSpPr>
      <xdr:spPr bwMode="auto">
        <a:xfrm flipV="1">
          <a:off x="5003800" y="6620601"/>
          <a:ext cx="647700" cy="59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210845</xdr:rowOff>
    </xdr:from>
    <xdr:ext cx="762000" cy="259045"/>
    <xdr:sp macro="" textlink="">
      <xdr:nvSpPr>
        <xdr:cNvPr id="114" name="人口1人当たり決算額の推移平均値テキスト445"/>
        <xdr:cNvSpPr txBox="1"/>
      </xdr:nvSpPr>
      <xdr:spPr>
        <a:xfrm>
          <a:off x="5740400" y="682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52346</xdr:rowOff>
    </xdr:from>
    <xdr:to>
      <xdr:col>26</xdr:col>
      <xdr:colOff>50800</xdr:colOff>
      <xdr:row>35</xdr:row>
      <xdr:rowOff>69295</xdr:rowOff>
    </xdr:to>
    <xdr:cxnSp macro="">
      <xdr:nvCxnSpPr>
        <xdr:cNvPr id="116" name="直線コネクタ 115"/>
        <xdr:cNvCxnSpPr/>
      </xdr:nvCxnSpPr>
      <xdr:spPr bwMode="auto">
        <a:xfrm>
          <a:off x="4305300" y="6662696"/>
          <a:ext cx="698500" cy="16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334746</xdr:rowOff>
    </xdr:from>
    <xdr:ext cx="736600" cy="259045"/>
    <xdr:sp macro="" textlink="">
      <xdr:nvSpPr>
        <xdr:cNvPr id="118" name="テキスト ボックス 117"/>
        <xdr:cNvSpPr txBox="1"/>
      </xdr:nvSpPr>
      <xdr:spPr>
        <a:xfrm>
          <a:off x="4622800" y="6945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50191</xdr:rowOff>
    </xdr:from>
    <xdr:to>
      <xdr:col>22</xdr:col>
      <xdr:colOff>114300</xdr:colOff>
      <xdr:row>35</xdr:row>
      <xdr:rowOff>52346</xdr:rowOff>
    </xdr:to>
    <xdr:cxnSp macro="">
      <xdr:nvCxnSpPr>
        <xdr:cNvPr id="119" name="直線コネクタ 118"/>
        <xdr:cNvCxnSpPr/>
      </xdr:nvCxnSpPr>
      <xdr:spPr bwMode="auto">
        <a:xfrm>
          <a:off x="3606800" y="6660541"/>
          <a:ext cx="698500" cy="2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339513</xdr:rowOff>
    </xdr:from>
    <xdr:ext cx="762000" cy="259045"/>
    <xdr:sp macro="" textlink="">
      <xdr:nvSpPr>
        <xdr:cNvPr id="121" name="テキスト ボックス 120"/>
        <xdr:cNvSpPr txBox="1"/>
      </xdr:nvSpPr>
      <xdr:spPr>
        <a:xfrm>
          <a:off x="3924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50191</xdr:rowOff>
    </xdr:from>
    <xdr:to>
      <xdr:col>18</xdr:col>
      <xdr:colOff>177800</xdr:colOff>
      <xdr:row>35</xdr:row>
      <xdr:rowOff>54174</xdr:rowOff>
    </xdr:to>
    <xdr:cxnSp macro="">
      <xdr:nvCxnSpPr>
        <xdr:cNvPr id="122" name="直線コネクタ 121"/>
        <xdr:cNvCxnSpPr/>
      </xdr:nvCxnSpPr>
      <xdr:spPr bwMode="auto">
        <a:xfrm flipV="1">
          <a:off x="2908300" y="6660541"/>
          <a:ext cx="698500" cy="3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320768</xdr:rowOff>
    </xdr:from>
    <xdr:ext cx="762000" cy="259045"/>
    <xdr:sp macro="" textlink="">
      <xdr:nvSpPr>
        <xdr:cNvPr id="124" name="テキスト ボックス 123"/>
        <xdr:cNvSpPr txBox="1"/>
      </xdr:nvSpPr>
      <xdr:spPr>
        <a:xfrm>
          <a:off x="32258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300586</xdr:rowOff>
    </xdr:from>
    <xdr:ext cx="762000" cy="259045"/>
    <xdr:sp macro="" textlink="">
      <xdr:nvSpPr>
        <xdr:cNvPr id="126" name="テキスト ボックス 125"/>
        <xdr:cNvSpPr txBox="1"/>
      </xdr:nvSpPr>
      <xdr:spPr>
        <a:xfrm>
          <a:off x="2527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302351</xdr:rowOff>
    </xdr:from>
    <xdr:to>
      <xdr:col>29</xdr:col>
      <xdr:colOff>177800</xdr:colOff>
      <xdr:row>35</xdr:row>
      <xdr:rowOff>61051</xdr:rowOff>
    </xdr:to>
    <xdr:sp macro="" textlink="">
      <xdr:nvSpPr>
        <xdr:cNvPr id="132" name="楕円 131"/>
        <xdr:cNvSpPr/>
      </xdr:nvSpPr>
      <xdr:spPr bwMode="auto">
        <a:xfrm>
          <a:off x="5600700" y="6569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147428</xdr:rowOff>
    </xdr:from>
    <xdr:ext cx="762000" cy="259045"/>
    <xdr:sp macro="" textlink="">
      <xdr:nvSpPr>
        <xdr:cNvPr id="133" name="人口1人当たり決算額の推移該当値テキスト445"/>
        <xdr:cNvSpPr txBox="1"/>
      </xdr:nvSpPr>
      <xdr:spPr>
        <a:xfrm>
          <a:off x="5740400" y="641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18495</xdr:rowOff>
    </xdr:from>
    <xdr:to>
      <xdr:col>26</xdr:col>
      <xdr:colOff>101600</xdr:colOff>
      <xdr:row>35</xdr:row>
      <xdr:rowOff>120095</xdr:rowOff>
    </xdr:to>
    <xdr:sp macro="" textlink="">
      <xdr:nvSpPr>
        <xdr:cNvPr id="134" name="楕円 133"/>
        <xdr:cNvSpPr/>
      </xdr:nvSpPr>
      <xdr:spPr bwMode="auto">
        <a:xfrm>
          <a:off x="4953000" y="6628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130272</xdr:rowOff>
    </xdr:from>
    <xdr:ext cx="736600" cy="259045"/>
    <xdr:sp macro="" textlink="">
      <xdr:nvSpPr>
        <xdr:cNvPr id="135" name="テキスト ボックス 134"/>
        <xdr:cNvSpPr txBox="1"/>
      </xdr:nvSpPr>
      <xdr:spPr>
        <a:xfrm>
          <a:off x="4622800" y="639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1546</xdr:rowOff>
    </xdr:from>
    <xdr:to>
      <xdr:col>22</xdr:col>
      <xdr:colOff>165100</xdr:colOff>
      <xdr:row>35</xdr:row>
      <xdr:rowOff>103146</xdr:rowOff>
    </xdr:to>
    <xdr:sp macro="" textlink="">
      <xdr:nvSpPr>
        <xdr:cNvPr id="136" name="楕円 135"/>
        <xdr:cNvSpPr/>
      </xdr:nvSpPr>
      <xdr:spPr bwMode="auto">
        <a:xfrm>
          <a:off x="4254500" y="6611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113323</xdr:rowOff>
    </xdr:from>
    <xdr:ext cx="762000" cy="259045"/>
    <xdr:sp macro="" textlink="">
      <xdr:nvSpPr>
        <xdr:cNvPr id="137" name="テキスト ボックス 136"/>
        <xdr:cNvSpPr txBox="1"/>
      </xdr:nvSpPr>
      <xdr:spPr>
        <a:xfrm>
          <a:off x="3924300" y="638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342291</xdr:rowOff>
    </xdr:from>
    <xdr:to>
      <xdr:col>19</xdr:col>
      <xdr:colOff>38100</xdr:colOff>
      <xdr:row>35</xdr:row>
      <xdr:rowOff>100991</xdr:rowOff>
    </xdr:to>
    <xdr:sp macro="" textlink="">
      <xdr:nvSpPr>
        <xdr:cNvPr id="138" name="楕円 137"/>
        <xdr:cNvSpPr/>
      </xdr:nvSpPr>
      <xdr:spPr bwMode="auto">
        <a:xfrm>
          <a:off x="3556000" y="6609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111167</xdr:rowOff>
    </xdr:from>
    <xdr:ext cx="762000" cy="259045"/>
    <xdr:sp macro="" textlink="">
      <xdr:nvSpPr>
        <xdr:cNvPr id="139" name="テキスト ボックス 138"/>
        <xdr:cNvSpPr txBox="1"/>
      </xdr:nvSpPr>
      <xdr:spPr>
        <a:xfrm>
          <a:off x="3225800" y="63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3374</xdr:rowOff>
    </xdr:from>
    <xdr:to>
      <xdr:col>15</xdr:col>
      <xdr:colOff>101600</xdr:colOff>
      <xdr:row>35</xdr:row>
      <xdr:rowOff>104974</xdr:rowOff>
    </xdr:to>
    <xdr:sp macro="" textlink="">
      <xdr:nvSpPr>
        <xdr:cNvPr id="140" name="楕円 139"/>
        <xdr:cNvSpPr/>
      </xdr:nvSpPr>
      <xdr:spPr bwMode="auto">
        <a:xfrm>
          <a:off x="2857500" y="6613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115152</xdr:rowOff>
    </xdr:from>
    <xdr:ext cx="762000" cy="259045"/>
    <xdr:sp macro="" textlink="">
      <xdr:nvSpPr>
        <xdr:cNvPr id="141" name="テキスト ボックス 140"/>
        <xdr:cNvSpPr txBox="1"/>
      </xdr:nvSpPr>
      <xdr:spPr>
        <a:xfrm>
          <a:off x="2527300" y="6382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静岡県御殿場市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87,687
85,293
194.90
50,878,459
48,967,271
1,758,605
19,061,211
24,612,078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54813</xdr:rowOff>
    </xdr:from>
    <xdr:to>
      <xdr:col>24</xdr:col>
      <xdr:colOff>63500</xdr:colOff>
      <xdr:row>37</xdr:row>
      <xdr:rowOff>128308</xdr:rowOff>
    </xdr:to>
    <xdr:cxnSp macro="">
      <xdr:nvCxnSpPr>
        <xdr:cNvPr id="61" name="直線コネクタ 60"/>
        <xdr:cNvCxnSpPr/>
      </xdr:nvCxnSpPr>
      <xdr:spPr>
        <a:xfrm flipV="1">
          <a:off x="3797300" y="6227013"/>
          <a:ext cx="838200" cy="24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42295</xdr:rowOff>
    </xdr:from>
    <xdr:ext cx="534377" cy="259045"/>
    <xdr:sp macro="" textlink="">
      <xdr:nvSpPr>
        <xdr:cNvPr id="62" name="人件費平均値テキスト"/>
        <xdr:cNvSpPr txBox="1"/>
      </xdr:nvSpPr>
      <xdr:spPr>
        <a:xfrm>
          <a:off x="4686300" y="621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128308</xdr:rowOff>
    </xdr:from>
    <xdr:to>
      <xdr:col>19</xdr:col>
      <xdr:colOff>177800</xdr:colOff>
      <xdr:row>37</xdr:row>
      <xdr:rowOff>142881</xdr:rowOff>
    </xdr:to>
    <xdr:cxnSp macro="">
      <xdr:nvCxnSpPr>
        <xdr:cNvPr id="64" name="直線コネクタ 63"/>
        <xdr:cNvCxnSpPr/>
      </xdr:nvCxnSpPr>
      <xdr:spPr>
        <a:xfrm flipV="1">
          <a:off x="2908300" y="6471958"/>
          <a:ext cx="889000" cy="1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116463</xdr:rowOff>
    </xdr:from>
    <xdr:ext cx="534377" cy="259045"/>
    <xdr:sp macro="" textlink="">
      <xdr:nvSpPr>
        <xdr:cNvPr id="66" name="テキスト ボックス 65"/>
        <xdr:cNvSpPr txBox="1"/>
      </xdr:nvSpPr>
      <xdr:spPr>
        <a:xfrm>
          <a:off x="3530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139395</xdr:rowOff>
    </xdr:from>
    <xdr:to>
      <xdr:col>15</xdr:col>
      <xdr:colOff>50800</xdr:colOff>
      <xdr:row>37</xdr:row>
      <xdr:rowOff>142881</xdr:rowOff>
    </xdr:to>
    <xdr:cxnSp macro="">
      <xdr:nvCxnSpPr>
        <xdr:cNvPr id="67" name="直線コネクタ 66"/>
        <xdr:cNvCxnSpPr/>
      </xdr:nvCxnSpPr>
      <xdr:spPr>
        <a:xfrm>
          <a:off x="2019300" y="6483045"/>
          <a:ext cx="88900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128065</xdr:rowOff>
    </xdr:from>
    <xdr:ext cx="534377" cy="259045"/>
    <xdr:sp macro="" textlink="">
      <xdr:nvSpPr>
        <xdr:cNvPr id="69" name="テキスト ボックス 68"/>
        <xdr:cNvSpPr txBox="1"/>
      </xdr:nvSpPr>
      <xdr:spPr>
        <a:xfrm>
          <a:off x="2641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139395</xdr:rowOff>
    </xdr:from>
    <xdr:to>
      <xdr:col>10</xdr:col>
      <xdr:colOff>114300</xdr:colOff>
      <xdr:row>38</xdr:row>
      <xdr:rowOff>14542</xdr:rowOff>
    </xdr:to>
    <xdr:cxnSp macro="">
      <xdr:nvCxnSpPr>
        <xdr:cNvPr id="70" name="直線コネクタ 69"/>
        <xdr:cNvCxnSpPr/>
      </xdr:nvCxnSpPr>
      <xdr:spPr>
        <a:xfrm flipV="1">
          <a:off x="1130300" y="6483045"/>
          <a:ext cx="889000" cy="4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124807</xdr:rowOff>
    </xdr:from>
    <xdr:ext cx="534377" cy="259045"/>
    <xdr:sp macro="" textlink="">
      <xdr:nvSpPr>
        <xdr:cNvPr id="72" name="テキスト ボックス 71"/>
        <xdr:cNvSpPr txBox="1"/>
      </xdr:nvSpPr>
      <xdr:spPr>
        <a:xfrm>
          <a:off x="1752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117244</xdr:rowOff>
    </xdr:from>
    <xdr:ext cx="534377" cy="259045"/>
    <xdr:sp macro="" textlink="">
      <xdr:nvSpPr>
        <xdr:cNvPr id="74" name="テキスト ボックス 73"/>
        <xdr:cNvSpPr txBox="1"/>
      </xdr:nvSpPr>
      <xdr:spPr>
        <a:xfrm>
          <a:off x="863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4013</xdr:rowOff>
    </xdr:from>
    <xdr:to>
      <xdr:col>24</xdr:col>
      <xdr:colOff>114300</xdr:colOff>
      <xdr:row>36</xdr:row>
      <xdr:rowOff>105613</xdr:rowOff>
    </xdr:to>
    <xdr:sp macro="" textlink="">
      <xdr:nvSpPr>
        <xdr:cNvPr id="80" name="楕円 79"/>
        <xdr:cNvSpPr/>
      </xdr:nvSpPr>
      <xdr:spPr>
        <a:xfrm>
          <a:off x="4584700" y="617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26890</xdr:rowOff>
    </xdr:from>
    <xdr:ext cx="534377" cy="259045"/>
    <xdr:sp macro="" textlink="">
      <xdr:nvSpPr>
        <xdr:cNvPr id="81" name="人件費該当値テキスト"/>
        <xdr:cNvSpPr txBox="1"/>
      </xdr:nvSpPr>
      <xdr:spPr>
        <a:xfrm>
          <a:off x="4686300" y="602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77508</xdr:rowOff>
    </xdr:from>
    <xdr:to>
      <xdr:col>20</xdr:col>
      <xdr:colOff>38100</xdr:colOff>
      <xdr:row>38</xdr:row>
      <xdr:rowOff>7658</xdr:rowOff>
    </xdr:to>
    <xdr:sp macro="" textlink="">
      <xdr:nvSpPr>
        <xdr:cNvPr id="82" name="楕円 81"/>
        <xdr:cNvSpPr/>
      </xdr:nvSpPr>
      <xdr:spPr>
        <a:xfrm>
          <a:off x="3746500" y="642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170235</xdr:rowOff>
    </xdr:from>
    <xdr:ext cx="534377" cy="259045"/>
    <xdr:sp macro="" textlink="">
      <xdr:nvSpPr>
        <xdr:cNvPr id="83" name="テキスト ボックス 82"/>
        <xdr:cNvSpPr txBox="1"/>
      </xdr:nvSpPr>
      <xdr:spPr>
        <a:xfrm>
          <a:off x="3530111" y="651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92081</xdr:rowOff>
    </xdr:from>
    <xdr:to>
      <xdr:col>15</xdr:col>
      <xdr:colOff>101600</xdr:colOff>
      <xdr:row>38</xdr:row>
      <xdr:rowOff>22231</xdr:rowOff>
    </xdr:to>
    <xdr:sp macro="" textlink="">
      <xdr:nvSpPr>
        <xdr:cNvPr id="84" name="楕円 83"/>
        <xdr:cNvSpPr/>
      </xdr:nvSpPr>
      <xdr:spPr>
        <a:xfrm>
          <a:off x="2857500" y="643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13358</xdr:rowOff>
    </xdr:from>
    <xdr:ext cx="534377" cy="259045"/>
    <xdr:sp macro="" textlink="">
      <xdr:nvSpPr>
        <xdr:cNvPr id="85" name="テキスト ボックス 84"/>
        <xdr:cNvSpPr txBox="1"/>
      </xdr:nvSpPr>
      <xdr:spPr>
        <a:xfrm>
          <a:off x="2641111" y="652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88595</xdr:rowOff>
    </xdr:from>
    <xdr:to>
      <xdr:col>10</xdr:col>
      <xdr:colOff>165100</xdr:colOff>
      <xdr:row>38</xdr:row>
      <xdr:rowOff>18745</xdr:rowOff>
    </xdr:to>
    <xdr:sp macro="" textlink="">
      <xdr:nvSpPr>
        <xdr:cNvPr id="86" name="楕円 85"/>
        <xdr:cNvSpPr/>
      </xdr:nvSpPr>
      <xdr:spPr>
        <a:xfrm>
          <a:off x="1968500" y="643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9872</xdr:rowOff>
    </xdr:from>
    <xdr:ext cx="534377" cy="259045"/>
    <xdr:sp macro="" textlink="">
      <xdr:nvSpPr>
        <xdr:cNvPr id="87" name="テキスト ボックス 86"/>
        <xdr:cNvSpPr txBox="1"/>
      </xdr:nvSpPr>
      <xdr:spPr>
        <a:xfrm>
          <a:off x="1752111" y="652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135191</xdr:rowOff>
    </xdr:from>
    <xdr:to>
      <xdr:col>6</xdr:col>
      <xdr:colOff>38100</xdr:colOff>
      <xdr:row>38</xdr:row>
      <xdr:rowOff>65342</xdr:rowOff>
    </xdr:to>
    <xdr:sp macro="" textlink="">
      <xdr:nvSpPr>
        <xdr:cNvPr id="88" name="楕円 87"/>
        <xdr:cNvSpPr/>
      </xdr:nvSpPr>
      <xdr:spPr>
        <a:xfrm>
          <a:off x="1079500" y="64788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56469</xdr:rowOff>
    </xdr:from>
    <xdr:ext cx="534377" cy="259045"/>
    <xdr:sp macro="" textlink="">
      <xdr:nvSpPr>
        <xdr:cNvPr id="89" name="テキスト ボックス 88"/>
        <xdr:cNvSpPr txBox="1"/>
      </xdr:nvSpPr>
      <xdr:spPr>
        <a:xfrm>
          <a:off x="863111" y="65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23663</xdr:rowOff>
    </xdr:from>
    <xdr:to>
      <xdr:col>24</xdr:col>
      <xdr:colOff>63500</xdr:colOff>
      <xdr:row>55</xdr:row>
      <xdr:rowOff>87099</xdr:rowOff>
    </xdr:to>
    <xdr:cxnSp macro="">
      <xdr:nvCxnSpPr>
        <xdr:cNvPr id="117" name="直線コネクタ 116"/>
        <xdr:cNvCxnSpPr/>
      </xdr:nvCxnSpPr>
      <xdr:spPr>
        <a:xfrm>
          <a:off x="3797300" y="9453413"/>
          <a:ext cx="838200" cy="6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141050</xdr:rowOff>
    </xdr:from>
    <xdr:ext cx="534377" cy="259045"/>
    <xdr:sp macro="" textlink="">
      <xdr:nvSpPr>
        <xdr:cNvPr id="118" name="物件費平均値テキスト"/>
        <xdr:cNvSpPr txBox="1"/>
      </xdr:nvSpPr>
      <xdr:spPr>
        <a:xfrm>
          <a:off x="4686300" y="9570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23663</xdr:rowOff>
    </xdr:from>
    <xdr:to>
      <xdr:col>19</xdr:col>
      <xdr:colOff>177800</xdr:colOff>
      <xdr:row>55</xdr:row>
      <xdr:rowOff>133025</xdr:rowOff>
    </xdr:to>
    <xdr:cxnSp macro="">
      <xdr:nvCxnSpPr>
        <xdr:cNvPr id="120" name="直線コネクタ 119"/>
        <xdr:cNvCxnSpPr/>
      </xdr:nvCxnSpPr>
      <xdr:spPr>
        <a:xfrm flipV="1">
          <a:off x="2908300" y="9453413"/>
          <a:ext cx="889000" cy="10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22475</xdr:rowOff>
    </xdr:from>
    <xdr:ext cx="534377" cy="259045"/>
    <xdr:sp macro="" textlink="">
      <xdr:nvSpPr>
        <xdr:cNvPr id="122" name="テキスト ボックス 121"/>
        <xdr:cNvSpPr txBox="1"/>
      </xdr:nvSpPr>
      <xdr:spPr>
        <a:xfrm>
          <a:off x="3530111" y="979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133025</xdr:rowOff>
    </xdr:from>
    <xdr:to>
      <xdr:col>15</xdr:col>
      <xdr:colOff>50800</xdr:colOff>
      <xdr:row>55</xdr:row>
      <xdr:rowOff>134374</xdr:rowOff>
    </xdr:to>
    <xdr:cxnSp macro="">
      <xdr:nvCxnSpPr>
        <xdr:cNvPr id="123" name="直線コネクタ 122"/>
        <xdr:cNvCxnSpPr/>
      </xdr:nvCxnSpPr>
      <xdr:spPr>
        <a:xfrm flipV="1">
          <a:off x="2019300" y="9562775"/>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90736</xdr:rowOff>
    </xdr:from>
    <xdr:ext cx="534377" cy="259045"/>
    <xdr:sp macro="" textlink="">
      <xdr:nvSpPr>
        <xdr:cNvPr id="125" name="テキスト ボックス 124"/>
        <xdr:cNvSpPr txBox="1"/>
      </xdr:nvSpPr>
      <xdr:spPr>
        <a:xfrm>
          <a:off x="2641111" y="986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98827</xdr:rowOff>
    </xdr:from>
    <xdr:to>
      <xdr:col>10</xdr:col>
      <xdr:colOff>114300</xdr:colOff>
      <xdr:row>55</xdr:row>
      <xdr:rowOff>134374</xdr:rowOff>
    </xdr:to>
    <xdr:cxnSp macro="">
      <xdr:nvCxnSpPr>
        <xdr:cNvPr id="126" name="直線コネクタ 125"/>
        <xdr:cNvCxnSpPr/>
      </xdr:nvCxnSpPr>
      <xdr:spPr>
        <a:xfrm>
          <a:off x="1130300" y="9528577"/>
          <a:ext cx="889000" cy="3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115196</xdr:rowOff>
    </xdr:from>
    <xdr:ext cx="534377" cy="259045"/>
    <xdr:sp macro="" textlink="">
      <xdr:nvSpPr>
        <xdr:cNvPr id="128" name="テキスト ボックス 127"/>
        <xdr:cNvSpPr txBox="1"/>
      </xdr:nvSpPr>
      <xdr:spPr>
        <a:xfrm>
          <a:off x="1752111" y="988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118122</xdr:rowOff>
    </xdr:from>
    <xdr:ext cx="534377" cy="259045"/>
    <xdr:sp macro="" textlink="">
      <xdr:nvSpPr>
        <xdr:cNvPr id="130" name="テキスト ボックス 129"/>
        <xdr:cNvSpPr txBox="1"/>
      </xdr:nvSpPr>
      <xdr:spPr>
        <a:xfrm>
          <a:off x="863111" y="989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36299</xdr:rowOff>
    </xdr:from>
    <xdr:to>
      <xdr:col>24</xdr:col>
      <xdr:colOff>114300</xdr:colOff>
      <xdr:row>55</xdr:row>
      <xdr:rowOff>137899</xdr:rowOff>
    </xdr:to>
    <xdr:sp macro="" textlink="">
      <xdr:nvSpPr>
        <xdr:cNvPr id="136" name="楕円 135"/>
        <xdr:cNvSpPr/>
      </xdr:nvSpPr>
      <xdr:spPr>
        <a:xfrm>
          <a:off x="4584700" y="946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59176</xdr:rowOff>
    </xdr:from>
    <xdr:ext cx="534377" cy="259045"/>
    <xdr:sp macro="" textlink="">
      <xdr:nvSpPr>
        <xdr:cNvPr id="137" name="物件費該当値テキスト"/>
        <xdr:cNvSpPr txBox="1"/>
      </xdr:nvSpPr>
      <xdr:spPr>
        <a:xfrm>
          <a:off x="4686300" y="931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144313</xdr:rowOff>
    </xdr:from>
    <xdr:to>
      <xdr:col>20</xdr:col>
      <xdr:colOff>38100</xdr:colOff>
      <xdr:row>55</xdr:row>
      <xdr:rowOff>74463</xdr:rowOff>
    </xdr:to>
    <xdr:sp macro="" textlink="">
      <xdr:nvSpPr>
        <xdr:cNvPr id="138" name="楕円 137"/>
        <xdr:cNvSpPr/>
      </xdr:nvSpPr>
      <xdr:spPr>
        <a:xfrm>
          <a:off x="3746500" y="940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90990</xdr:rowOff>
    </xdr:from>
    <xdr:ext cx="534377" cy="259045"/>
    <xdr:sp macro="" textlink="">
      <xdr:nvSpPr>
        <xdr:cNvPr id="139" name="テキスト ボックス 138"/>
        <xdr:cNvSpPr txBox="1"/>
      </xdr:nvSpPr>
      <xdr:spPr>
        <a:xfrm>
          <a:off x="3530111" y="91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82225</xdr:rowOff>
    </xdr:from>
    <xdr:to>
      <xdr:col>15</xdr:col>
      <xdr:colOff>101600</xdr:colOff>
      <xdr:row>56</xdr:row>
      <xdr:rowOff>12375</xdr:rowOff>
    </xdr:to>
    <xdr:sp macro="" textlink="">
      <xdr:nvSpPr>
        <xdr:cNvPr id="140" name="楕円 139"/>
        <xdr:cNvSpPr/>
      </xdr:nvSpPr>
      <xdr:spPr>
        <a:xfrm>
          <a:off x="2857500" y="95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28902</xdr:rowOff>
    </xdr:from>
    <xdr:ext cx="534377" cy="259045"/>
    <xdr:sp macro="" textlink="">
      <xdr:nvSpPr>
        <xdr:cNvPr id="141" name="テキスト ボックス 140"/>
        <xdr:cNvSpPr txBox="1"/>
      </xdr:nvSpPr>
      <xdr:spPr>
        <a:xfrm>
          <a:off x="2641111" y="928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83574</xdr:rowOff>
    </xdr:from>
    <xdr:to>
      <xdr:col>10</xdr:col>
      <xdr:colOff>165100</xdr:colOff>
      <xdr:row>56</xdr:row>
      <xdr:rowOff>13724</xdr:rowOff>
    </xdr:to>
    <xdr:sp macro="" textlink="">
      <xdr:nvSpPr>
        <xdr:cNvPr id="142" name="楕円 141"/>
        <xdr:cNvSpPr/>
      </xdr:nvSpPr>
      <xdr:spPr>
        <a:xfrm>
          <a:off x="1968500" y="951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30251</xdr:rowOff>
    </xdr:from>
    <xdr:ext cx="534377" cy="259045"/>
    <xdr:sp macro="" textlink="">
      <xdr:nvSpPr>
        <xdr:cNvPr id="143" name="テキスト ボックス 142"/>
        <xdr:cNvSpPr txBox="1"/>
      </xdr:nvSpPr>
      <xdr:spPr>
        <a:xfrm>
          <a:off x="1752111" y="928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48027</xdr:rowOff>
    </xdr:from>
    <xdr:to>
      <xdr:col>6</xdr:col>
      <xdr:colOff>38100</xdr:colOff>
      <xdr:row>55</xdr:row>
      <xdr:rowOff>149627</xdr:rowOff>
    </xdr:to>
    <xdr:sp macro="" textlink="">
      <xdr:nvSpPr>
        <xdr:cNvPr id="144" name="楕円 143"/>
        <xdr:cNvSpPr/>
      </xdr:nvSpPr>
      <xdr:spPr>
        <a:xfrm>
          <a:off x="1079500" y="947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166154</xdr:rowOff>
    </xdr:from>
    <xdr:ext cx="534377" cy="259045"/>
    <xdr:sp macro="" textlink="">
      <xdr:nvSpPr>
        <xdr:cNvPr id="145" name="テキスト ボックス 144"/>
        <xdr:cNvSpPr txBox="1"/>
      </xdr:nvSpPr>
      <xdr:spPr>
        <a:xfrm>
          <a:off x="863111" y="925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120590</xdr:rowOff>
    </xdr:from>
    <xdr:to>
      <xdr:col>24</xdr:col>
      <xdr:colOff>63500</xdr:colOff>
      <xdr:row>78</xdr:row>
      <xdr:rowOff>18679</xdr:rowOff>
    </xdr:to>
    <xdr:cxnSp macro="">
      <xdr:nvCxnSpPr>
        <xdr:cNvPr id="172" name="直線コネクタ 171"/>
        <xdr:cNvCxnSpPr/>
      </xdr:nvCxnSpPr>
      <xdr:spPr>
        <a:xfrm>
          <a:off x="3797300" y="13322240"/>
          <a:ext cx="838200" cy="6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80870</xdr:rowOff>
    </xdr:from>
    <xdr:ext cx="469744" cy="259045"/>
    <xdr:sp macro="" textlink="">
      <xdr:nvSpPr>
        <xdr:cNvPr id="173" name="維持補修費平均値テキスト"/>
        <xdr:cNvSpPr txBox="1"/>
      </xdr:nvSpPr>
      <xdr:spPr>
        <a:xfrm>
          <a:off x="4686300" y="13111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120590</xdr:rowOff>
    </xdr:from>
    <xdr:to>
      <xdr:col>19</xdr:col>
      <xdr:colOff>177800</xdr:colOff>
      <xdr:row>77</xdr:row>
      <xdr:rowOff>140340</xdr:rowOff>
    </xdr:to>
    <xdr:cxnSp macro="">
      <xdr:nvCxnSpPr>
        <xdr:cNvPr id="175" name="直線コネクタ 174"/>
        <xdr:cNvCxnSpPr/>
      </xdr:nvCxnSpPr>
      <xdr:spPr>
        <a:xfrm flipV="1">
          <a:off x="2908300" y="13322240"/>
          <a:ext cx="889000" cy="1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12509</xdr:rowOff>
    </xdr:from>
    <xdr:ext cx="469744" cy="259045"/>
    <xdr:sp macro="" textlink="">
      <xdr:nvSpPr>
        <xdr:cNvPr id="177" name="テキスト ボックス 176"/>
        <xdr:cNvSpPr txBox="1"/>
      </xdr:nvSpPr>
      <xdr:spPr>
        <a:xfrm>
          <a:off x="3562428" y="1338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140340</xdr:rowOff>
    </xdr:from>
    <xdr:to>
      <xdr:col>15</xdr:col>
      <xdr:colOff>50800</xdr:colOff>
      <xdr:row>77</xdr:row>
      <xdr:rowOff>171338</xdr:rowOff>
    </xdr:to>
    <xdr:cxnSp macro="">
      <xdr:nvCxnSpPr>
        <xdr:cNvPr id="178" name="直線コネクタ 177"/>
        <xdr:cNvCxnSpPr/>
      </xdr:nvCxnSpPr>
      <xdr:spPr>
        <a:xfrm flipV="1">
          <a:off x="2019300" y="13341990"/>
          <a:ext cx="889000" cy="3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11320</xdr:rowOff>
    </xdr:from>
    <xdr:ext cx="469744" cy="259045"/>
    <xdr:sp macro="" textlink="">
      <xdr:nvSpPr>
        <xdr:cNvPr id="180" name="テキスト ボックス 179"/>
        <xdr:cNvSpPr txBox="1"/>
      </xdr:nvSpPr>
      <xdr:spPr>
        <a:xfrm>
          <a:off x="2673428" y="1338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171338</xdr:rowOff>
    </xdr:from>
    <xdr:to>
      <xdr:col>10</xdr:col>
      <xdr:colOff>114300</xdr:colOff>
      <xdr:row>78</xdr:row>
      <xdr:rowOff>14518</xdr:rowOff>
    </xdr:to>
    <xdr:cxnSp macro="">
      <xdr:nvCxnSpPr>
        <xdr:cNvPr id="181" name="直線コネクタ 180"/>
        <xdr:cNvCxnSpPr/>
      </xdr:nvCxnSpPr>
      <xdr:spPr>
        <a:xfrm flipV="1">
          <a:off x="1130300" y="13372988"/>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30410</xdr:rowOff>
    </xdr:from>
    <xdr:ext cx="469744" cy="259045"/>
    <xdr:sp macro="" textlink="">
      <xdr:nvSpPr>
        <xdr:cNvPr id="183" name="テキスト ボックス 182"/>
        <xdr:cNvSpPr txBox="1"/>
      </xdr:nvSpPr>
      <xdr:spPr>
        <a:xfrm>
          <a:off x="1784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45042</xdr:rowOff>
    </xdr:from>
    <xdr:ext cx="469744" cy="259045"/>
    <xdr:sp macro="" textlink="">
      <xdr:nvSpPr>
        <xdr:cNvPr id="185" name="テキスト ボックス 184"/>
        <xdr:cNvSpPr txBox="1"/>
      </xdr:nvSpPr>
      <xdr:spPr>
        <a:xfrm>
          <a:off x="895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139329</xdr:rowOff>
    </xdr:from>
    <xdr:to>
      <xdr:col>24</xdr:col>
      <xdr:colOff>114300</xdr:colOff>
      <xdr:row>78</xdr:row>
      <xdr:rowOff>69479</xdr:rowOff>
    </xdr:to>
    <xdr:sp macro="" textlink="">
      <xdr:nvSpPr>
        <xdr:cNvPr id="191" name="楕円 190"/>
        <xdr:cNvSpPr/>
      </xdr:nvSpPr>
      <xdr:spPr>
        <a:xfrm>
          <a:off x="4584700" y="1334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54256</xdr:rowOff>
    </xdr:from>
    <xdr:ext cx="469744" cy="259045"/>
    <xdr:sp macro="" textlink="">
      <xdr:nvSpPr>
        <xdr:cNvPr id="192" name="維持補修費該当値テキスト"/>
        <xdr:cNvSpPr txBox="1"/>
      </xdr:nvSpPr>
      <xdr:spPr>
        <a:xfrm>
          <a:off x="4686300" y="13255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69790</xdr:rowOff>
    </xdr:from>
    <xdr:to>
      <xdr:col>20</xdr:col>
      <xdr:colOff>38100</xdr:colOff>
      <xdr:row>77</xdr:row>
      <xdr:rowOff>171390</xdr:rowOff>
    </xdr:to>
    <xdr:sp macro="" textlink="">
      <xdr:nvSpPr>
        <xdr:cNvPr id="193" name="楕円 192"/>
        <xdr:cNvSpPr/>
      </xdr:nvSpPr>
      <xdr:spPr>
        <a:xfrm>
          <a:off x="3746500" y="1327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16467</xdr:rowOff>
    </xdr:from>
    <xdr:ext cx="469744" cy="259045"/>
    <xdr:sp macro="" textlink="">
      <xdr:nvSpPr>
        <xdr:cNvPr id="194" name="テキスト ボックス 193"/>
        <xdr:cNvSpPr txBox="1"/>
      </xdr:nvSpPr>
      <xdr:spPr>
        <a:xfrm>
          <a:off x="3562428" y="130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89540</xdr:rowOff>
    </xdr:from>
    <xdr:to>
      <xdr:col>15</xdr:col>
      <xdr:colOff>101600</xdr:colOff>
      <xdr:row>78</xdr:row>
      <xdr:rowOff>19690</xdr:rowOff>
    </xdr:to>
    <xdr:sp macro="" textlink="">
      <xdr:nvSpPr>
        <xdr:cNvPr id="195" name="楕円 194"/>
        <xdr:cNvSpPr/>
      </xdr:nvSpPr>
      <xdr:spPr>
        <a:xfrm>
          <a:off x="2857500" y="1329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36217</xdr:rowOff>
    </xdr:from>
    <xdr:ext cx="469744" cy="259045"/>
    <xdr:sp macro="" textlink="">
      <xdr:nvSpPr>
        <xdr:cNvPr id="196" name="テキスト ボックス 195"/>
        <xdr:cNvSpPr txBox="1"/>
      </xdr:nvSpPr>
      <xdr:spPr>
        <a:xfrm>
          <a:off x="2673428" y="1306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120538</xdr:rowOff>
    </xdr:from>
    <xdr:to>
      <xdr:col>10</xdr:col>
      <xdr:colOff>165100</xdr:colOff>
      <xdr:row>78</xdr:row>
      <xdr:rowOff>50688</xdr:rowOff>
    </xdr:to>
    <xdr:sp macro="" textlink="">
      <xdr:nvSpPr>
        <xdr:cNvPr id="197" name="楕円 196"/>
        <xdr:cNvSpPr/>
      </xdr:nvSpPr>
      <xdr:spPr>
        <a:xfrm>
          <a:off x="1968500" y="1332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41815</xdr:rowOff>
    </xdr:from>
    <xdr:ext cx="469744" cy="259045"/>
    <xdr:sp macro="" textlink="">
      <xdr:nvSpPr>
        <xdr:cNvPr id="198" name="テキスト ボックス 197"/>
        <xdr:cNvSpPr txBox="1"/>
      </xdr:nvSpPr>
      <xdr:spPr>
        <a:xfrm>
          <a:off x="1784428" y="134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135168</xdr:rowOff>
    </xdr:from>
    <xdr:to>
      <xdr:col>6</xdr:col>
      <xdr:colOff>38100</xdr:colOff>
      <xdr:row>78</xdr:row>
      <xdr:rowOff>65318</xdr:rowOff>
    </xdr:to>
    <xdr:sp macro="" textlink="">
      <xdr:nvSpPr>
        <xdr:cNvPr id="199" name="楕円 198"/>
        <xdr:cNvSpPr/>
      </xdr:nvSpPr>
      <xdr:spPr>
        <a:xfrm>
          <a:off x="1079500" y="1333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56445</xdr:rowOff>
    </xdr:from>
    <xdr:ext cx="469744" cy="259045"/>
    <xdr:sp macro="" textlink="">
      <xdr:nvSpPr>
        <xdr:cNvPr id="200" name="テキスト ボックス 199"/>
        <xdr:cNvSpPr txBox="1"/>
      </xdr:nvSpPr>
      <xdr:spPr>
        <a:xfrm>
          <a:off x="895428" y="1342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62040</xdr:rowOff>
    </xdr:from>
    <xdr:to>
      <xdr:col>24</xdr:col>
      <xdr:colOff>63500</xdr:colOff>
      <xdr:row>98</xdr:row>
      <xdr:rowOff>70193</xdr:rowOff>
    </xdr:to>
    <xdr:cxnSp macro="">
      <xdr:nvCxnSpPr>
        <xdr:cNvPr id="230" name="直線コネクタ 229"/>
        <xdr:cNvCxnSpPr/>
      </xdr:nvCxnSpPr>
      <xdr:spPr>
        <a:xfrm>
          <a:off x="3797300" y="16864140"/>
          <a:ext cx="8382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15842</xdr:rowOff>
    </xdr:from>
    <xdr:ext cx="599010" cy="259045"/>
    <xdr:sp macro="" textlink="">
      <xdr:nvSpPr>
        <xdr:cNvPr id="231" name="扶助費平均値テキスト"/>
        <xdr:cNvSpPr txBox="1"/>
      </xdr:nvSpPr>
      <xdr:spPr>
        <a:xfrm>
          <a:off x="4686300" y="16303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62040</xdr:rowOff>
    </xdr:from>
    <xdr:to>
      <xdr:col>19</xdr:col>
      <xdr:colOff>177800</xdr:colOff>
      <xdr:row>98</xdr:row>
      <xdr:rowOff>109765</xdr:rowOff>
    </xdr:to>
    <xdr:cxnSp macro="">
      <xdr:nvCxnSpPr>
        <xdr:cNvPr id="233" name="直線コネクタ 232"/>
        <xdr:cNvCxnSpPr/>
      </xdr:nvCxnSpPr>
      <xdr:spPr>
        <a:xfrm flipV="1">
          <a:off x="2908300" y="16864140"/>
          <a:ext cx="889000" cy="4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170363</xdr:rowOff>
    </xdr:from>
    <xdr:ext cx="534377" cy="259045"/>
    <xdr:sp macro="" textlink="">
      <xdr:nvSpPr>
        <xdr:cNvPr id="235" name="テキスト ボックス 234"/>
        <xdr:cNvSpPr txBox="1"/>
      </xdr:nvSpPr>
      <xdr:spPr>
        <a:xfrm>
          <a:off x="3530111" y="162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101828</xdr:rowOff>
    </xdr:from>
    <xdr:to>
      <xdr:col>15</xdr:col>
      <xdr:colOff>50800</xdr:colOff>
      <xdr:row>98</xdr:row>
      <xdr:rowOff>109765</xdr:rowOff>
    </xdr:to>
    <xdr:cxnSp macro="">
      <xdr:nvCxnSpPr>
        <xdr:cNvPr id="236" name="直線コネクタ 235"/>
        <xdr:cNvCxnSpPr/>
      </xdr:nvCxnSpPr>
      <xdr:spPr>
        <a:xfrm>
          <a:off x="2019300" y="16903928"/>
          <a:ext cx="889000" cy="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61662</xdr:rowOff>
    </xdr:from>
    <xdr:ext cx="534377" cy="259045"/>
    <xdr:sp macro="" textlink="">
      <xdr:nvSpPr>
        <xdr:cNvPr id="238" name="テキスト ボックス 237"/>
        <xdr:cNvSpPr txBox="1"/>
      </xdr:nvSpPr>
      <xdr:spPr>
        <a:xfrm>
          <a:off x="2641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101828</xdr:rowOff>
    </xdr:from>
    <xdr:to>
      <xdr:col>10</xdr:col>
      <xdr:colOff>114300</xdr:colOff>
      <xdr:row>98</xdr:row>
      <xdr:rowOff>115164</xdr:rowOff>
    </xdr:to>
    <xdr:cxnSp macro="">
      <xdr:nvCxnSpPr>
        <xdr:cNvPr id="239" name="直線コネクタ 238"/>
        <xdr:cNvCxnSpPr/>
      </xdr:nvCxnSpPr>
      <xdr:spPr>
        <a:xfrm flipV="1">
          <a:off x="1130300" y="16903928"/>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59351</xdr:rowOff>
    </xdr:from>
    <xdr:ext cx="534377" cy="259045"/>
    <xdr:sp macro="" textlink="">
      <xdr:nvSpPr>
        <xdr:cNvPr id="241" name="テキスト ボックス 240"/>
        <xdr:cNvSpPr txBox="1"/>
      </xdr:nvSpPr>
      <xdr:spPr>
        <a:xfrm>
          <a:off x="1752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89247</xdr:rowOff>
    </xdr:from>
    <xdr:ext cx="534377" cy="259045"/>
    <xdr:sp macro="" textlink="">
      <xdr:nvSpPr>
        <xdr:cNvPr id="243" name="テキスト ボックス 242"/>
        <xdr:cNvSpPr txBox="1"/>
      </xdr:nvSpPr>
      <xdr:spPr>
        <a:xfrm>
          <a:off x="863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19393</xdr:rowOff>
    </xdr:from>
    <xdr:to>
      <xdr:col>24</xdr:col>
      <xdr:colOff>114300</xdr:colOff>
      <xdr:row>98</xdr:row>
      <xdr:rowOff>120993</xdr:rowOff>
    </xdr:to>
    <xdr:sp macro="" textlink="">
      <xdr:nvSpPr>
        <xdr:cNvPr id="249" name="楕円 248"/>
        <xdr:cNvSpPr/>
      </xdr:nvSpPr>
      <xdr:spPr>
        <a:xfrm>
          <a:off x="4584700" y="1682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105770</xdr:rowOff>
    </xdr:from>
    <xdr:ext cx="534377" cy="259045"/>
    <xdr:sp macro="" textlink="">
      <xdr:nvSpPr>
        <xdr:cNvPr id="250" name="扶助費該当値テキスト"/>
        <xdr:cNvSpPr txBox="1"/>
      </xdr:nvSpPr>
      <xdr:spPr>
        <a:xfrm>
          <a:off x="4686300" y="1673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11240</xdr:rowOff>
    </xdr:from>
    <xdr:to>
      <xdr:col>20</xdr:col>
      <xdr:colOff>38100</xdr:colOff>
      <xdr:row>98</xdr:row>
      <xdr:rowOff>112840</xdr:rowOff>
    </xdr:to>
    <xdr:sp macro="" textlink="">
      <xdr:nvSpPr>
        <xdr:cNvPr id="251" name="楕円 250"/>
        <xdr:cNvSpPr/>
      </xdr:nvSpPr>
      <xdr:spPr>
        <a:xfrm>
          <a:off x="3746500" y="168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103967</xdr:rowOff>
    </xdr:from>
    <xdr:ext cx="534377" cy="259045"/>
    <xdr:sp macro="" textlink="">
      <xdr:nvSpPr>
        <xdr:cNvPr id="252" name="テキスト ボックス 251"/>
        <xdr:cNvSpPr txBox="1"/>
      </xdr:nvSpPr>
      <xdr:spPr>
        <a:xfrm>
          <a:off x="3530111" y="1690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58965</xdr:rowOff>
    </xdr:from>
    <xdr:to>
      <xdr:col>15</xdr:col>
      <xdr:colOff>101600</xdr:colOff>
      <xdr:row>98</xdr:row>
      <xdr:rowOff>160565</xdr:rowOff>
    </xdr:to>
    <xdr:sp macro="" textlink="">
      <xdr:nvSpPr>
        <xdr:cNvPr id="253" name="楕円 252"/>
        <xdr:cNvSpPr/>
      </xdr:nvSpPr>
      <xdr:spPr>
        <a:xfrm>
          <a:off x="2857500" y="1686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151692</xdr:rowOff>
    </xdr:from>
    <xdr:ext cx="534377" cy="259045"/>
    <xdr:sp macro="" textlink="">
      <xdr:nvSpPr>
        <xdr:cNvPr id="254" name="テキスト ボックス 253"/>
        <xdr:cNvSpPr txBox="1"/>
      </xdr:nvSpPr>
      <xdr:spPr>
        <a:xfrm>
          <a:off x="2641111" y="169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51028</xdr:rowOff>
    </xdr:from>
    <xdr:to>
      <xdr:col>10</xdr:col>
      <xdr:colOff>165100</xdr:colOff>
      <xdr:row>98</xdr:row>
      <xdr:rowOff>152628</xdr:rowOff>
    </xdr:to>
    <xdr:sp macro="" textlink="">
      <xdr:nvSpPr>
        <xdr:cNvPr id="255" name="楕円 254"/>
        <xdr:cNvSpPr/>
      </xdr:nvSpPr>
      <xdr:spPr>
        <a:xfrm>
          <a:off x="1968500" y="1685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143755</xdr:rowOff>
    </xdr:from>
    <xdr:ext cx="534377" cy="259045"/>
    <xdr:sp macro="" textlink="">
      <xdr:nvSpPr>
        <xdr:cNvPr id="256" name="テキスト ボックス 255"/>
        <xdr:cNvSpPr txBox="1"/>
      </xdr:nvSpPr>
      <xdr:spPr>
        <a:xfrm>
          <a:off x="1752111" y="1694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64364</xdr:rowOff>
    </xdr:from>
    <xdr:to>
      <xdr:col>6</xdr:col>
      <xdr:colOff>38100</xdr:colOff>
      <xdr:row>98</xdr:row>
      <xdr:rowOff>165964</xdr:rowOff>
    </xdr:to>
    <xdr:sp macro="" textlink="">
      <xdr:nvSpPr>
        <xdr:cNvPr id="257" name="楕円 256"/>
        <xdr:cNvSpPr/>
      </xdr:nvSpPr>
      <xdr:spPr>
        <a:xfrm>
          <a:off x="1079500" y="1686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157091</xdr:rowOff>
    </xdr:from>
    <xdr:ext cx="534377" cy="259045"/>
    <xdr:sp macro="" textlink="">
      <xdr:nvSpPr>
        <xdr:cNvPr id="258" name="テキスト ボックス 257"/>
        <xdr:cNvSpPr txBox="1"/>
      </xdr:nvSpPr>
      <xdr:spPr>
        <a:xfrm>
          <a:off x="863111" y="1695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21825</xdr:rowOff>
    </xdr:from>
    <xdr:to>
      <xdr:col>55</xdr:col>
      <xdr:colOff>0</xdr:colOff>
      <xdr:row>37</xdr:row>
      <xdr:rowOff>2970</xdr:rowOff>
    </xdr:to>
    <xdr:cxnSp macro="">
      <xdr:nvCxnSpPr>
        <xdr:cNvPr id="285" name="直線コネクタ 284"/>
        <xdr:cNvCxnSpPr/>
      </xdr:nvCxnSpPr>
      <xdr:spPr>
        <a:xfrm flipV="1">
          <a:off x="9639300" y="5851125"/>
          <a:ext cx="838200" cy="49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46479</xdr:rowOff>
    </xdr:from>
    <xdr:ext cx="599010" cy="259045"/>
    <xdr:sp macro="" textlink="">
      <xdr:nvSpPr>
        <xdr:cNvPr id="286" name="補助費等平均値テキスト"/>
        <xdr:cNvSpPr txBox="1"/>
      </xdr:nvSpPr>
      <xdr:spPr>
        <a:xfrm>
          <a:off x="10528300" y="5875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2970</xdr:rowOff>
    </xdr:from>
    <xdr:to>
      <xdr:col>50</xdr:col>
      <xdr:colOff>114300</xdr:colOff>
      <xdr:row>37</xdr:row>
      <xdr:rowOff>32669</xdr:rowOff>
    </xdr:to>
    <xdr:cxnSp macro="">
      <xdr:nvCxnSpPr>
        <xdr:cNvPr id="288" name="直線コネクタ 287"/>
        <xdr:cNvCxnSpPr/>
      </xdr:nvCxnSpPr>
      <xdr:spPr>
        <a:xfrm flipV="1">
          <a:off x="8750300" y="6346620"/>
          <a:ext cx="889000" cy="2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151470</xdr:rowOff>
    </xdr:from>
    <xdr:ext cx="534377" cy="259045"/>
    <xdr:sp macro="" textlink="">
      <xdr:nvSpPr>
        <xdr:cNvPr id="290" name="テキスト ボックス 289"/>
        <xdr:cNvSpPr txBox="1"/>
      </xdr:nvSpPr>
      <xdr:spPr>
        <a:xfrm>
          <a:off x="9372111" y="64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32669</xdr:rowOff>
    </xdr:from>
    <xdr:to>
      <xdr:col>45</xdr:col>
      <xdr:colOff>177800</xdr:colOff>
      <xdr:row>37</xdr:row>
      <xdr:rowOff>47387</xdr:rowOff>
    </xdr:to>
    <xdr:cxnSp macro="">
      <xdr:nvCxnSpPr>
        <xdr:cNvPr id="291" name="直線コネクタ 290"/>
        <xdr:cNvCxnSpPr/>
      </xdr:nvCxnSpPr>
      <xdr:spPr>
        <a:xfrm flipV="1">
          <a:off x="7861300" y="6376319"/>
          <a:ext cx="889000" cy="1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170037</xdr:rowOff>
    </xdr:from>
    <xdr:ext cx="534377" cy="259045"/>
    <xdr:sp macro="" textlink="">
      <xdr:nvSpPr>
        <xdr:cNvPr id="293" name="テキスト ボックス 292"/>
        <xdr:cNvSpPr txBox="1"/>
      </xdr:nvSpPr>
      <xdr:spPr>
        <a:xfrm>
          <a:off x="8483111" y="651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45718</xdr:rowOff>
    </xdr:from>
    <xdr:to>
      <xdr:col>41</xdr:col>
      <xdr:colOff>50800</xdr:colOff>
      <xdr:row>37</xdr:row>
      <xdr:rowOff>47387</xdr:rowOff>
    </xdr:to>
    <xdr:cxnSp macro="">
      <xdr:nvCxnSpPr>
        <xdr:cNvPr id="294" name="直線コネクタ 293"/>
        <xdr:cNvCxnSpPr/>
      </xdr:nvCxnSpPr>
      <xdr:spPr>
        <a:xfrm>
          <a:off x="6972300" y="6389368"/>
          <a:ext cx="889000" cy="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2025</xdr:rowOff>
    </xdr:from>
    <xdr:ext cx="534377" cy="259045"/>
    <xdr:sp macro="" textlink="">
      <xdr:nvSpPr>
        <xdr:cNvPr id="296" name="テキスト ボックス 295"/>
        <xdr:cNvSpPr txBox="1"/>
      </xdr:nvSpPr>
      <xdr:spPr>
        <a:xfrm>
          <a:off x="7594111" y="65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7041</xdr:rowOff>
    </xdr:from>
    <xdr:ext cx="534377" cy="259045"/>
    <xdr:sp macro="" textlink="">
      <xdr:nvSpPr>
        <xdr:cNvPr id="298" name="テキスト ボックス 297"/>
        <xdr:cNvSpPr txBox="1"/>
      </xdr:nvSpPr>
      <xdr:spPr>
        <a:xfrm>
          <a:off x="6705111" y="652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142475</xdr:rowOff>
    </xdr:from>
    <xdr:to>
      <xdr:col>55</xdr:col>
      <xdr:colOff>50800</xdr:colOff>
      <xdr:row>34</xdr:row>
      <xdr:rowOff>72625</xdr:rowOff>
    </xdr:to>
    <xdr:sp macro="" textlink="">
      <xdr:nvSpPr>
        <xdr:cNvPr id="304" name="楕円 303"/>
        <xdr:cNvSpPr/>
      </xdr:nvSpPr>
      <xdr:spPr>
        <a:xfrm>
          <a:off x="10426700" y="580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165352</xdr:rowOff>
    </xdr:from>
    <xdr:ext cx="599010" cy="259045"/>
    <xdr:sp macro="" textlink="">
      <xdr:nvSpPr>
        <xdr:cNvPr id="305" name="補助費等該当値テキスト"/>
        <xdr:cNvSpPr txBox="1"/>
      </xdr:nvSpPr>
      <xdr:spPr>
        <a:xfrm>
          <a:off x="10528300" y="565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123620</xdr:rowOff>
    </xdr:from>
    <xdr:to>
      <xdr:col>50</xdr:col>
      <xdr:colOff>165100</xdr:colOff>
      <xdr:row>37</xdr:row>
      <xdr:rowOff>53770</xdr:rowOff>
    </xdr:to>
    <xdr:sp macro="" textlink="">
      <xdr:nvSpPr>
        <xdr:cNvPr id="306" name="楕円 305"/>
        <xdr:cNvSpPr/>
      </xdr:nvSpPr>
      <xdr:spPr>
        <a:xfrm>
          <a:off x="9588500" y="629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70297</xdr:rowOff>
    </xdr:from>
    <xdr:ext cx="534377" cy="259045"/>
    <xdr:sp macro="" textlink="">
      <xdr:nvSpPr>
        <xdr:cNvPr id="307" name="テキスト ボックス 306"/>
        <xdr:cNvSpPr txBox="1"/>
      </xdr:nvSpPr>
      <xdr:spPr>
        <a:xfrm>
          <a:off x="9372111" y="60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153319</xdr:rowOff>
    </xdr:from>
    <xdr:to>
      <xdr:col>46</xdr:col>
      <xdr:colOff>38100</xdr:colOff>
      <xdr:row>37</xdr:row>
      <xdr:rowOff>83469</xdr:rowOff>
    </xdr:to>
    <xdr:sp macro="" textlink="">
      <xdr:nvSpPr>
        <xdr:cNvPr id="308" name="楕円 307"/>
        <xdr:cNvSpPr/>
      </xdr:nvSpPr>
      <xdr:spPr>
        <a:xfrm>
          <a:off x="8699500" y="632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99996</xdr:rowOff>
    </xdr:from>
    <xdr:ext cx="534377" cy="259045"/>
    <xdr:sp macro="" textlink="">
      <xdr:nvSpPr>
        <xdr:cNvPr id="309" name="テキスト ボックス 308"/>
        <xdr:cNvSpPr txBox="1"/>
      </xdr:nvSpPr>
      <xdr:spPr>
        <a:xfrm>
          <a:off x="8483111" y="610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168037</xdr:rowOff>
    </xdr:from>
    <xdr:to>
      <xdr:col>41</xdr:col>
      <xdr:colOff>101600</xdr:colOff>
      <xdr:row>37</xdr:row>
      <xdr:rowOff>98187</xdr:rowOff>
    </xdr:to>
    <xdr:sp macro="" textlink="">
      <xdr:nvSpPr>
        <xdr:cNvPr id="310" name="楕円 309"/>
        <xdr:cNvSpPr/>
      </xdr:nvSpPr>
      <xdr:spPr>
        <a:xfrm>
          <a:off x="7810500" y="634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114714</xdr:rowOff>
    </xdr:from>
    <xdr:ext cx="534377" cy="259045"/>
    <xdr:sp macro="" textlink="">
      <xdr:nvSpPr>
        <xdr:cNvPr id="311" name="テキスト ボックス 310"/>
        <xdr:cNvSpPr txBox="1"/>
      </xdr:nvSpPr>
      <xdr:spPr>
        <a:xfrm>
          <a:off x="7594111" y="611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166368</xdr:rowOff>
    </xdr:from>
    <xdr:to>
      <xdr:col>36</xdr:col>
      <xdr:colOff>165100</xdr:colOff>
      <xdr:row>37</xdr:row>
      <xdr:rowOff>96518</xdr:rowOff>
    </xdr:to>
    <xdr:sp macro="" textlink="">
      <xdr:nvSpPr>
        <xdr:cNvPr id="312" name="楕円 311"/>
        <xdr:cNvSpPr/>
      </xdr:nvSpPr>
      <xdr:spPr>
        <a:xfrm>
          <a:off x="6921500" y="633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113045</xdr:rowOff>
    </xdr:from>
    <xdr:ext cx="534377" cy="259045"/>
    <xdr:sp macro="" textlink="">
      <xdr:nvSpPr>
        <xdr:cNvPr id="313" name="テキスト ボックス 312"/>
        <xdr:cNvSpPr txBox="1"/>
      </xdr:nvSpPr>
      <xdr:spPr>
        <a:xfrm>
          <a:off x="6705111" y="611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48095</xdr:rowOff>
    </xdr:from>
    <xdr:to>
      <xdr:col>55</xdr:col>
      <xdr:colOff>0</xdr:colOff>
      <xdr:row>54</xdr:row>
      <xdr:rowOff>32703</xdr:rowOff>
    </xdr:to>
    <xdr:cxnSp macro="">
      <xdr:nvCxnSpPr>
        <xdr:cNvPr id="342" name="直線コネクタ 341"/>
        <xdr:cNvCxnSpPr/>
      </xdr:nvCxnSpPr>
      <xdr:spPr>
        <a:xfrm>
          <a:off x="9639300" y="9134945"/>
          <a:ext cx="838200" cy="15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80243</xdr:rowOff>
    </xdr:from>
    <xdr:ext cx="534377" cy="259045"/>
    <xdr:sp macro="" textlink="">
      <xdr:nvSpPr>
        <xdr:cNvPr id="343" name="普通建設事業費平均値テキスト"/>
        <xdr:cNvSpPr txBox="1"/>
      </xdr:nvSpPr>
      <xdr:spPr>
        <a:xfrm>
          <a:off x="10528300" y="9509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6718</xdr:rowOff>
    </xdr:from>
    <xdr:to>
      <xdr:col>50</xdr:col>
      <xdr:colOff>114300</xdr:colOff>
      <xdr:row>53</xdr:row>
      <xdr:rowOff>48095</xdr:rowOff>
    </xdr:to>
    <xdr:cxnSp macro="">
      <xdr:nvCxnSpPr>
        <xdr:cNvPr id="345" name="直線コネクタ 344"/>
        <xdr:cNvCxnSpPr/>
      </xdr:nvCxnSpPr>
      <xdr:spPr>
        <a:xfrm>
          <a:off x="8750300" y="8922118"/>
          <a:ext cx="889000" cy="21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21759</xdr:rowOff>
    </xdr:from>
    <xdr:ext cx="534377" cy="259045"/>
    <xdr:sp macro="" textlink="">
      <xdr:nvSpPr>
        <xdr:cNvPr id="347" name="テキスト ボックス 346"/>
        <xdr:cNvSpPr txBox="1"/>
      </xdr:nvSpPr>
      <xdr:spPr>
        <a:xfrm>
          <a:off x="9372111" y="962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6718</xdr:rowOff>
    </xdr:from>
    <xdr:to>
      <xdr:col>45</xdr:col>
      <xdr:colOff>177800</xdr:colOff>
      <xdr:row>53</xdr:row>
      <xdr:rowOff>70180</xdr:rowOff>
    </xdr:to>
    <xdr:cxnSp macro="">
      <xdr:nvCxnSpPr>
        <xdr:cNvPr id="348" name="直線コネクタ 347"/>
        <xdr:cNvCxnSpPr/>
      </xdr:nvCxnSpPr>
      <xdr:spPr>
        <a:xfrm flipV="1">
          <a:off x="7861300" y="8922118"/>
          <a:ext cx="889000" cy="23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68165</xdr:rowOff>
    </xdr:from>
    <xdr:ext cx="534377" cy="259045"/>
    <xdr:sp macro="" textlink="">
      <xdr:nvSpPr>
        <xdr:cNvPr id="350" name="テキスト ボックス 349"/>
        <xdr:cNvSpPr txBox="1"/>
      </xdr:nvSpPr>
      <xdr:spPr>
        <a:xfrm>
          <a:off x="8483111" y="966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119876</xdr:rowOff>
    </xdr:from>
    <xdr:to>
      <xdr:col>41</xdr:col>
      <xdr:colOff>50800</xdr:colOff>
      <xdr:row>53</xdr:row>
      <xdr:rowOff>70180</xdr:rowOff>
    </xdr:to>
    <xdr:cxnSp macro="">
      <xdr:nvCxnSpPr>
        <xdr:cNvPr id="351" name="直線コネクタ 350"/>
        <xdr:cNvCxnSpPr/>
      </xdr:nvCxnSpPr>
      <xdr:spPr>
        <a:xfrm>
          <a:off x="6972300" y="8863826"/>
          <a:ext cx="889000" cy="29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164863</xdr:rowOff>
    </xdr:from>
    <xdr:ext cx="534377" cy="259045"/>
    <xdr:sp macro="" textlink="">
      <xdr:nvSpPr>
        <xdr:cNvPr id="353" name="テキスト ボックス 352"/>
        <xdr:cNvSpPr txBox="1"/>
      </xdr:nvSpPr>
      <xdr:spPr>
        <a:xfrm>
          <a:off x="7594111" y="959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35526</xdr:rowOff>
    </xdr:from>
    <xdr:ext cx="534377" cy="259045"/>
    <xdr:sp macro="" textlink="">
      <xdr:nvSpPr>
        <xdr:cNvPr id="355" name="テキスト ボックス 354"/>
        <xdr:cNvSpPr txBox="1"/>
      </xdr:nvSpPr>
      <xdr:spPr>
        <a:xfrm>
          <a:off x="6705111" y="963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153353</xdr:rowOff>
    </xdr:from>
    <xdr:to>
      <xdr:col>55</xdr:col>
      <xdr:colOff>50800</xdr:colOff>
      <xdr:row>54</xdr:row>
      <xdr:rowOff>83503</xdr:rowOff>
    </xdr:to>
    <xdr:sp macro="" textlink="">
      <xdr:nvSpPr>
        <xdr:cNvPr id="361" name="楕円 360"/>
        <xdr:cNvSpPr/>
      </xdr:nvSpPr>
      <xdr:spPr>
        <a:xfrm>
          <a:off x="10426700" y="924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4780</xdr:rowOff>
    </xdr:from>
    <xdr:ext cx="534377" cy="259045"/>
    <xdr:sp macro="" textlink="">
      <xdr:nvSpPr>
        <xdr:cNvPr id="362" name="普通建設事業費該当値テキスト"/>
        <xdr:cNvSpPr txBox="1"/>
      </xdr:nvSpPr>
      <xdr:spPr>
        <a:xfrm>
          <a:off x="10528300" y="909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168745</xdr:rowOff>
    </xdr:from>
    <xdr:to>
      <xdr:col>50</xdr:col>
      <xdr:colOff>165100</xdr:colOff>
      <xdr:row>53</xdr:row>
      <xdr:rowOff>98895</xdr:rowOff>
    </xdr:to>
    <xdr:sp macro="" textlink="">
      <xdr:nvSpPr>
        <xdr:cNvPr id="363" name="楕円 362"/>
        <xdr:cNvSpPr/>
      </xdr:nvSpPr>
      <xdr:spPr>
        <a:xfrm>
          <a:off x="9588500" y="908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115422</xdr:rowOff>
    </xdr:from>
    <xdr:ext cx="534377" cy="259045"/>
    <xdr:sp macro="" textlink="">
      <xdr:nvSpPr>
        <xdr:cNvPr id="364" name="テキスト ボックス 363"/>
        <xdr:cNvSpPr txBox="1"/>
      </xdr:nvSpPr>
      <xdr:spPr>
        <a:xfrm>
          <a:off x="9372111" y="885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127368</xdr:rowOff>
    </xdr:from>
    <xdr:to>
      <xdr:col>46</xdr:col>
      <xdr:colOff>38100</xdr:colOff>
      <xdr:row>52</xdr:row>
      <xdr:rowOff>57518</xdr:rowOff>
    </xdr:to>
    <xdr:sp macro="" textlink="">
      <xdr:nvSpPr>
        <xdr:cNvPr id="365" name="楕円 364"/>
        <xdr:cNvSpPr/>
      </xdr:nvSpPr>
      <xdr:spPr>
        <a:xfrm>
          <a:off x="8699500" y="887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74045</xdr:rowOff>
    </xdr:from>
    <xdr:ext cx="534377" cy="259045"/>
    <xdr:sp macro="" textlink="">
      <xdr:nvSpPr>
        <xdr:cNvPr id="366" name="テキスト ボックス 365"/>
        <xdr:cNvSpPr txBox="1"/>
      </xdr:nvSpPr>
      <xdr:spPr>
        <a:xfrm>
          <a:off x="8483111" y="864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19380</xdr:rowOff>
    </xdr:from>
    <xdr:to>
      <xdr:col>41</xdr:col>
      <xdr:colOff>101600</xdr:colOff>
      <xdr:row>53</xdr:row>
      <xdr:rowOff>120980</xdr:rowOff>
    </xdr:to>
    <xdr:sp macro="" textlink="">
      <xdr:nvSpPr>
        <xdr:cNvPr id="367" name="楕円 366"/>
        <xdr:cNvSpPr/>
      </xdr:nvSpPr>
      <xdr:spPr>
        <a:xfrm>
          <a:off x="7810500" y="910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137507</xdr:rowOff>
    </xdr:from>
    <xdr:ext cx="534377" cy="259045"/>
    <xdr:sp macro="" textlink="">
      <xdr:nvSpPr>
        <xdr:cNvPr id="368" name="テキスト ボックス 367"/>
        <xdr:cNvSpPr txBox="1"/>
      </xdr:nvSpPr>
      <xdr:spPr>
        <a:xfrm>
          <a:off x="7594111" y="88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69076</xdr:rowOff>
    </xdr:from>
    <xdr:to>
      <xdr:col>36</xdr:col>
      <xdr:colOff>165100</xdr:colOff>
      <xdr:row>51</xdr:row>
      <xdr:rowOff>170676</xdr:rowOff>
    </xdr:to>
    <xdr:sp macro="" textlink="">
      <xdr:nvSpPr>
        <xdr:cNvPr id="369" name="楕円 368"/>
        <xdr:cNvSpPr/>
      </xdr:nvSpPr>
      <xdr:spPr>
        <a:xfrm>
          <a:off x="6921500" y="881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15753</xdr:rowOff>
    </xdr:from>
    <xdr:ext cx="599010" cy="259045"/>
    <xdr:sp macro="" textlink="">
      <xdr:nvSpPr>
        <xdr:cNvPr id="370" name="テキスト ボックス 369"/>
        <xdr:cNvSpPr txBox="1"/>
      </xdr:nvSpPr>
      <xdr:spPr>
        <a:xfrm>
          <a:off x="6672795" y="8588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136899</xdr:rowOff>
    </xdr:from>
    <xdr:to>
      <xdr:col>55</xdr:col>
      <xdr:colOff>0</xdr:colOff>
      <xdr:row>75</xdr:row>
      <xdr:rowOff>143681</xdr:rowOff>
    </xdr:to>
    <xdr:cxnSp macro="">
      <xdr:nvCxnSpPr>
        <xdr:cNvPr id="399" name="直線コネクタ 398"/>
        <xdr:cNvCxnSpPr/>
      </xdr:nvCxnSpPr>
      <xdr:spPr>
        <a:xfrm>
          <a:off x="9639300" y="12824199"/>
          <a:ext cx="838200" cy="17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108399</xdr:rowOff>
    </xdr:from>
    <xdr:ext cx="534377" cy="259045"/>
    <xdr:sp macro="" textlink="">
      <xdr:nvSpPr>
        <xdr:cNvPr id="400" name="普通建設事業費 （ うち新規整備　）平均値テキスト"/>
        <xdr:cNvSpPr txBox="1"/>
      </xdr:nvSpPr>
      <xdr:spPr>
        <a:xfrm>
          <a:off x="10528300" y="13310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136899</xdr:rowOff>
    </xdr:from>
    <xdr:to>
      <xdr:col>50</xdr:col>
      <xdr:colOff>114300</xdr:colOff>
      <xdr:row>75</xdr:row>
      <xdr:rowOff>84722</xdr:rowOff>
    </xdr:to>
    <xdr:cxnSp macro="">
      <xdr:nvCxnSpPr>
        <xdr:cNvPr id="402" name="直線コネクタ 401"/>
        <xdr:cNvCxnSpPr/>
      </xdr:nvCxnSpPr>
      <xdr:spPr>
        <a:xfrm flipV="1">
          <a:off x="8750300" y="12824199"/>
          <a:ext cx="889000" cy="11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169873</xdr:rowOff>
    </xdr:from>
    <xdr:ext cx="534377" cy="259045"/>
    <xdr:sp macro="" textlink="">
      <xdr:nvSpPr>
        <xdr:cNvPr id="404" name="テキスト ボックス 403"/>
        <xdr:cNvSpPr txBox="1"/>
      </xdr:nvSpPr>
      <xdr:spPr>
        <a:xfrm>
          <a:off x="9372111" y="1337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84722</xdr:rowOff>
    </xdr:from>
    <xdr:to>
      <xdr:col>45</xdr:col>
      <xdr:colOff>177800</xdr:colOff>
      <xdr:row>76</xdr:row>
      <xdr:rowOff>58604</xdr:rowOff>
    </xdr:to>
    <xdr:cxnSp macro="">
      <xdr:nvCxnSpPr>
        <xdr:cNvPr id="405" name="直線コネクタ 404"/>
        <xdr:cNvCxnSpPr/>
      </xdr:nvCxnSpPr>
      <xdr:spPr>
        <a:xfrm flipV="1">
          <a:off x="7861300" y="12943472"/>
          <a:ext cx="889000" cy="14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26255</xdr:rowOff>
    </xdr:from>
    <xdr:ext cx="534377" cy="259045"/>
    <xdr:sp macro="" textlink="">
      <xdr:nvSpPr>
        <xdr:cNvPr id="407" name="テキスト ボックス 406"/>
        <xdr:cNvSpPr txBox="1"/>
      </xdr:nvSpPr>
      <xdr:spPr>
        <a:xfrm>
          <a:off x="8483111" y="133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157550</xdr:rowOff>
    </xdr:from>
    <xdr:to>
      <xdr:col>41</xdr:col>
      <xdr:colOff>50800</xdr:colOff>
      <xdr:row>76</xdr:row>
      <xdr:rowOff>58604</xdr:rowOff>
    </xdr:to>
    <xdr:cxnSp macro="">
      <xdr:nvCxnSpPr>
        <xdr:cNvPr id="408" name="直線コネクタ 407"/>
        <xdr:cNvCxnSpPr/>
      </xdr:nvCxnSpPr>
      <xdr:spPr>
        <a:xfrm>
          <a:off x="6972300" y="12844850"/>
          <a:ext cx="889000" cy="24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11301</xdr:rowOff>
    </xdr:from>
    <xdr:ext cx="534377" cy="259045"/>
    <xdr:sp macro="" textlink="">
      <xdr:nvSpPr>
        <xdr:cNvPr id="410" name="テキスト ボックス 409"/>
        <xdr:cNvSpPr txBox="1"/>
      </xdr:nvSpPr>
      <xdr:spPr>
        <a:xfrm>
          <a:off x="7594111" y="133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171017</xdr:rowOff>
    </xdr:from>
    <xdr:ext cx="534377" cy="259045"/>
    <xdr:sp macro="" textlink="">
      <xdr:nvSpPr>
        <xdr:cNvPr id="412" name="テキスト ボックス 411"/>
        <xdr:cNvSpPr txBox="1"/>
      </xdr:nvSpPr>
      <xdr:spPr>
        <a:xfrm>
          <a:off x="6705111" y="1337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92881</xdr:rowOff>
    </xdr:from>
    <xdr:to>
      <xdr:col>55</xdr:col>
      <xdr:colOff>50800</xdr:colOff>
      <xdr:row>76</xdr:row>
      <xdr:rowOff>23031</xdr:rowOff>
    </xdr:to>
    <xdr:sp macro="" textlink="">
      <xdr:nvSpPr>
        <xdr:cNvPr id="418" name="楕円 417"/>
        <xdr:cNvSpPr/>
      </xdr:nvSpPr>
      <xdr:spPr>
        <a:xfrm>
          <a:off x="10426700" y="1295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115758</xdr:rowOff>
    </xdr:from>
    <xdr:ext cx="534377" cy="259045"/>
    <xdr:sp macro="" textlink="">
      <xdr:nvSpPr>
        <xdr:cNvPr id="419" name="普通建設事業費 （ うち新規整備　）該当値テキスト"/>
        <xdr:cNvSpPr txBox="1"/>
      </xdr:nvSpPr>
      <xdr:spPr>
        <a:xfrm>
          <a:off x="10528300" y="1280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86099</xdr:rowOff>
    </xdr:from>
    <xdr:to>
      <xdr:col>50</xdr:col>
      <xdr:colOff>165100</xdr:colOff>
      <xdr:row>75</xdr:row>
      <xdr:rowOff>16249</xdr:rowOff>
    </xdr:to>
    <xdr:sp macro="" textlink="">
      <xdr:nvSpPr>
        <xdr:cNvPr id="420" name="楕円 419"/>
        <xdr:cNvSpPr/>
      </xdr:nvSpPr>
      <xdr:spPr>
        <a:xfrm>
          <a:off x="9588500" y="1277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32776</xdr:rowOff>
    </xdr:from>
    <xdr:ext cx="534377" cy="259045"/>
    <xdr:sp macro="" textlink="">
      <xdr:nvSpPr>
        <xdr:cNvPr id="421" name="テキスト ボックス 420"/>
        <xdr:cNvSpPr txBox="1"/>
      </xdr:nvSpPr>
      <xdr:spPr>
        <a:xfrm>
          <a:off x="9372111" y="1254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33922</xdr:rowOff>
    </xdr:from>
    <xdr:to>
      <xdr:col>46</xdr:col>
      <xdr:colOff>38100</xdr:colOff>
      <xdr:row>75</xdr:row>
      <xdr:rowOff>135522</xdr:rowOff>
    </xdr:to>
    <xdr:sp macro="" textlink="">
      <xdr:nvSpPr>
        <xdr:cNvPr id="422" name="楕円 421"/>
        <xdr:cNvSpPr/>
      </xdr:nvSpPr>
      <xdr:spPr>
        <a:xfrm>
          <a:off x="8699500" y="1289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152049</xdr:rowOff>
    </xdr:from>
    <xdr:ext cx="534377" cy="259045"/>
    <xdr:sp macro="" textlink="">
      <xdr:nvSpPr>
        <xdr:cNvPr id="423" name="テキスト ボックス 422"/>
        <xdr:cNvSpPr txBox="1"/>
      </xdr:nvSpPr>
      <xdr:spPr>
        <a:xfrm>
          <a:off x="8483111" y="1266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7804</xdr:rowOff>
    </xdr:from>
    <xdr:to>
      <xdr:col>41</xdr:col>
      <xdr:colOff>101600</xdr:colOff>
      <xdr:row>76</xdr:row>
      <xdr:rowOff>109404</xdr:rowOff>
    </xdr:to>
    <xdr:sp macro="" textlink="">
      <xdr:nvSpPr>
        <xdr:cNvPr id="424" name="楕円 423"/>
        <xdr:cNvSpPr/>
      </xdr:nvSpPr>
      <xdr:spPr>
        <a:xfrm>
          <a:off x="7810500" y="130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125931</xdr:rowOff>
    </xdr:from>
    <xdr:ext cx="534377" cy="259045"/>
    <xdr:sp macro="" textlink="">
      <xdr:nvSpPr>
        <xdr:cNvPr id="425" name="テキスト ボックス 424"/>
        <xdr:cNvSpPr txBox="1"/>
      </xdr:nvSpPr>
      <xdr:spPr>
        <a:xfrm>
          <a:off x="7594111" y="1281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106750</xdr:rowOff>
    </xdr:from>
    <xdr:to>
      <xdr:col>36</xdr:col>
      <xdr:colOff>165100</xdr:colOff>
      <xdr:row>75</xdr:row>
      <xdr:rowOff>36900</xdr:rowOff>
    </xdr:to>
    <xdr:sp macro="" textlink="">
      <xdr:nvSpPr>
        <xdr:cNvPr id="426" name="楕円 425"/>
        <xdr:cNvSpPr/>
      </xdr:nvSpPr>
      <xdr:spPr>
        <a:xfrm>
          <a:off x="6921500" y="1279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53427</xdr:rowOff>
    </xdr:from>
    <xdr:ext cx="534377" cy="259045"/>
    <xdr:sp macro="" textlink="">
      <xdr:nvSpPr>
        <xdr:cNvPr id="427" name="テキスト ボックス 426"/>
        <xdr:cNvSpPr txBox="1"/>
      </xdr:nvSpPr>
      <xdr:spPr>
        <a:xfrm>
          <a:off x="6705111" y="1256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141846</xdr:rowOff>
    </xdr:from>
    <xdr:to>
      <xdr:col>55</xdr:col>
      <xdr:colOff>0</xdr:colOff>
      <xdr:row>97</xdr:row>
      <xdr:rowOff>36945</xdr:rowOff>
    </xdr:to>
    <xdr:cxnSp macro="">
      <xdr:nvCxnSpPr>
        <xdr:cNvPr id="456" name="直線コネクタ 455"/>
        <xdr:cNvCxnSpPr/>
      </xdr:nvCxnSpPr>
      <xdr:spPr>
        <a:xfrm>
          <a:off x="9639300" y="16601046"/>
          <a:ext cx="838200" cy="6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150310</xdr:rowOff>
    </xdr:from>
    <xdr:ext cx="534377" cy="259045"/>
    <xdr:sp macro="" textlink="">
      <xdr:nvSpPr>
        <xdr:cNvPr id="457" name="普通建設事業費 （ うち更新整備　）平均値テキスト"/>
        <xdr:cNvSpPr txBox="1"/>
      </xdr:nvSpPr>
      <xdr:spPr>
        <a:xfrm>
          <a:off x="10528300" y="16609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99225</xdr:rowOff>
    </xdr:from>
    <xdr:to>
      <xdr:col>50</xdr:col>
      <xdr:colOff>114300</xdr:colOff>
      <xdr:row>96</xdr:row>
      <xdr:rowOff>141846</xdr:rowOff>
    </xdr:to>
    <xdr:cxnSp macro="">
      <xdr:nvCxnSpPr>
        <xdr:cNvPr id="459" name="直線コネクタ 458"/>
        <xdr:cNvCxnSpPr/>
      </xdr:nvCxnSpPr>
      <xdr:spPr>
        <a:xfrm>
          <a:off x="8750300" y="16386975"/>
          <a:ext cx="889000" cy="21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127880</xdr:rowOff>
    </xdr:from>
    <xdr:ext cx="534377" cy="259045"/>
    <xdr:sp macro="" textlink="">
      <xdr:nvSpPr>
        <xdr:cNvPr id="461" name="テキスト ボックス 460"/>
        <xdr:cNvSpPr txBox="1"/>
      </xdr:nvSpPr>
      <xdr:spPr>
        <a:xfrm>
          <a:off x="9372111" y="167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99225</xdr:rowOff>
    </xdr:from>
    <xdr:to>
      <xdr:col>45</xdr:col>
      <xdr:colOff>177800</xdr:colOff>
      <xdr:row>96</xdr:row>
      <xdr:rowOff>143154</xdr:rowOff>
    </xdr:to>
    <xdr:cxnSp macro="">
      <xdr:nvCxnSpPr>
        <xdr:cNvPr id="462" name="直線コネクタ 461"/>
        <xdr:cNvCxnSpPr/>
      </xdr:nvCxnSpPr>
      <xdr:spPr>
        <a:xfrm flipV="1">
          <a:off x="7861300" y="16386975"/>
          <a:ext cx="889000" cy="21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152734</xdr:rowOff>
    </xdr:from>
    <xdr:ext cx="534377" cy="259045"/>
    <xdr:sp macro="" textlink="">
      <xdr:nvSpPr>
        <xdr:cNvPr id="464" name="テキスト ボックス 463"/>
        <xdr:cNvSpPr txBox="1"/>
      </xdr:nvSpPr>
      <xdr:spPr>
        <a:xfrm>
          <a:off x="8483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28308</xdr:rowOff>
    </xdr:from>
    <xdr:to>
      <xdr:col>41</xdr:col>
      <xdr:colOff>50800</xdr:colOff>
      <xdr:row>96</xdr:row>
      <xdr:rowOff>143154</xdr:rowOff>
    </xdr:to>
    <xdr:cxnSp macro="">
      <xdr:nvCxnSpPr>
        <xdr:cNvPr id="465" name="直線コネクタ 464"/>
        <xdr:cNvCxnSpPr/>
      </xdr:nvCxnSpPr>
      <xdr:spPr>
        <a:xfrm>
          <a:off x="6972300" y="16487508"/>
          <a:ext cx="889000" cy="11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103878</xdr:rowOff>
    </xdr:from>
    <xdr:ext cx="534377" cy="259045"/>
    <xdr:sp macro="" textlink="">
      <xdr:nvSpPr>
        <xdr:cNvPr id="467" name="テキスト ボックス 466"/>
        <xdr:cNvSpPr txBox="1"/>
      </xdr:nvSpPr>
      <xdr:spPr>
        <a:xfrm>
          <a:off x="7594111" y="167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142231</xdr:rowOff>
    </xdr:from>
    <xdr:ext cx="534377" cy="259045"/>
    <xdr:sp macro="" textlink="">
      <xdr:nvSpPr>
        <xdr:cNvPr id="469" name="テキスト ボックス 468"/>
        <xdr:cNvSpPr txBox="1"/>
      </xdr:nvSpPr>
      <xdr:spPr>
        <a:xfrm>
          <a:off x="6705111" y="167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157595</xdr:rowOff>
    </xdr:from>
    <xdr:to>
      <xdr:col>55</xdr:col>
      <xdr:colOff>50800</xdr:colOff>
      <xdr:row>97</xdr:row>
      <xdr:rowOff>87745</xdr:rowOff>
    </xdr:to>
    <xdr:sp macro="" textlink="">
      <xdr:nvSpPr>
        <xdr:cNvPr id="475" name="楕円 474"/>
        <xdr:cNvSpPr/>
      </xdr:nvSpPr>
      <xdr:spPr>
        <a:xfrm>
          <a:off x="10426700" y="1661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9022</xdr:rowOff>
    </xdr:from>
    <xdr:ext cx="534377" cy="259045"/>
    <xdr:sp macro="" textlink="">
      <xdr:nvSpPr>
        <xdr:cNvPr id="476" name="普通建設事業費 （ うち更新整備　）該当値テキスト"/>
        <xdr:cNvSpPr txBox="1"/>
      </xdr:nvSpPr>
      <xdr:spPr>
        <a:xfrm>
          <a:off x="10528300" y="1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91046</xdr:rowOff>
    </xdr:from>
    <xdr:to>
      <xdr:col>50</xdr:col>
      <xdr:colOff>165100</xdr:colOff>
      <xdr:row>97</xdr:row>
      <xdr:rowOff>21196</xdr:rowOff>
    </xdr:to>
    <xdr:sp macro="" textlink="">
      <xdr:nvSpPr>
        <xdr:cNvPr id="477" name="楕円 476"/>
        <xdr:cNvSpPr/>
      </xdr:nvSpPr>
      <xdr:spPr>
        <a:xfrm>
          <a:off x="9588500" y="1655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37723</xdr:rowOff>
    </xdr:from>
    <xdr:ext cx="534377" cy="259045"/>
    <xdr:sp macro="" textlink="">
      <xdr:nvSpPr>
        <xdr:cNvPr id="478" name="テキスト ボックス 477"/>
        <xdr:cNvSpPr txBox="1"/>
      </xdr:nvSpPr>
      <xdr:spPr>
        <a:xfrm>
          <a:off x="9372111" y="1632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48425</xdr:rowOff>
    </xdr:from>
    <xdr:to>
      <xdr:col>46</xdr:col>
      <xdr:colOff>38100</xdr:colOff>
      <xdr:row>95</xdr:row>
      <xdr:rowOff>150025</xdr:rowOff>
    </xdr:to>
    <xdr:sp macro="" textlink="">
      <xdr:nvSpPr>
        <xdr:cNvPr id="479" name="楕円 478"/>
        <xdr:cNvSpPr/>
      </xdr:nvSpPr>
      <xdr:spPr>
        <a:xfrm>
          <a:off x="8699500" y="163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166552</xdr:rowOff>
    </xdr:from>
    <xdr:ext cx="534377" cy="259045"/>
    <xdr:sp macro="" textlink="">
      <xdr:nvSpPr>
        <xdr:cNvPr id="480" name="テキスト ボックス 479"/>
        <xdr:cNvSpPr txBox="1"/>
      </xdr:nvSpPr>
      <xdr:spPr>
        <a:xfrm>
          <a:off x="8483111" y="1611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92354</xdr:rowOff>
    </xdr:from>
    <xdr:to>
      <xdr:col>41</xdr:col>
      <xdr:colOff>101600</xdr:colOff>
      <xdr:row>97</xdr:row>
      <xdr:rowOff>22504</xdr:rowOff>
    </xdr:to>
    <xdr:sp macro="" textlink="">
      <xdr:nvSpPr>
        <xdr:cNvPr id="481" name="楕円 480"/>
        <xdr:cNvSpPr/>
      </xdr:nvSpPr>
      <xdr:spPr>
        <a:xfrm>
          <a:off x="7810500" y="1655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39031</xdr:rowOff>
    </xdr:from>
    <xdr:ext cx="534377" cy="259045"/>
    <xdr:sp macro="" textlink="">
      <xdr:nvSpPr>
        <xdr:cNvPr id="482" name="テキスト ボックス 481"/>
        <xdr:cNvSpPr txBox="1"/>
      </xdr:nvSpPr>
      <xdr:spPr>
        <a:xfrm>
          <a:off x="7594111" y="1632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148958</xdr:rowOff>
    </xdr:from>
    <xdr:to>
      <xdr:col>36</xdr:col>
      <xdr:colOff>165100</xdr:colOff>
      <xdr:row>96</xdr:row>
      <xdr:rowOff>79108</xdr:rowOff>
    </xdr:to>
    <xdr:sp macro="" textlink="">
      <xdr:nvSpPr>
        <xdr:cNvPr id="483" name="楕円 482"/>
        <xdr:cNvSpPr/>
      </xdr:nvSpPr>
      <xdr:spPr>
        <a:xfrm>
          <a:off x="6921500" y="1643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95635</xdr:rowOff>
    </xdr:from>
    <xdr:ext cx="534377" cy="259045"/>
    <xdr:sp macro="" textlink="">
      <xdr:nvSpPr>
        <xdr:cNvPr id="484" name="テキスト ボックス 483"/>
        <xdr:cNvSpPr txBox="1"/>
      </xdr:nvSpPr>
      <xdr:spPr>
        <a:xfrm>
          <a:off x="6705111" y="1621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160903</xdr:rowOff>
    </xdr:from>
    <xdr:to>
      <xdr:col>85</xdr:col>
      <xdr:colOff>127000</xdr:colOff>
      <xdr:row>37</xdr:row>
      <xdr:rowOff>170447</xdr:rowOff>
    </xdr:to>
    <xdr:cxnSp macro="">
      <xdr:nvCxnSpPr>
        <xdr:cNvPr id="509" name="直線コネクタ 508"/>
        <xdr:cNvCxnSpPr/>
      </xdr:nvCxnSpPr>
      <xdr:spPr>
        <a:xfrm>
          <a:off x="15481300" y="6504553"/>
          <a:ext cx="838200" cy="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0" name="災害復旧事業費平均値テキスト"/>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160903</xdr:rowOff>
    </xdr:from>
    <xdr:to>
      <xdr:col>81</xdr:col>
      <xdr:colOff>50800</xdr:colOff>
      <xdr:row>38</xdr:row>
      <xdr:rowOff>25343</xdr:rowOff>
    </xdr:to>
    <xdr:cxnSp macro="">
      <xdr:nvCxnSpPr>
        <xdr:cNvPr id="512" name="直線コネクタ 511"/>
        <xdr:cNvCxnSpPr/>
      </xdr:nvCxnSpPr>
      <xdr:spPr>
        <a:xfrm flipV="1">
          <a:off x="14592300" y="6504553"/>
          <a:ext cx="8890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19004</xdr:rowOff>
    </xdr:from>
    <xdr:ext cx="469744" cy="259045"/>
    <xdr:sp macro="" textlink="">
      <xdr:nvSpPr>
        <xdr:cNvPr id="514" name="テキスト ボックス 513"/>
        <xdr:cNvSpPr txBox="1"/>
      </xdr:nvSpPr>
      <xdr:spPr>
        <a:xfrm>
          <a:off x="15246428" y="61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25343</xdr:rowOff>
    </xdr:from>
    <xdr:to>
      <xdr:col>76</xdr:col>
      <xdr:colOff>114300</xdr:colOff>
      <xdr:row>38</xdr:row>
      <xdr:rowOff>25343</xdr:rowOff>
    </xdr:to>
    <xdr:cxnSp macro="">
      <xdr:nvCxnSpPr>
        <xdr:cNvPr id="515" name="直線コネクタ 514"/>
        <xdr:cNvCxnSpPr/>
      </xdr:nvCxnSpPr>
      <xdr:spPr>
        <a:xfrm>
          <a:off x="13703300" y="6540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7" name="テキスト ボックス 516"/>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25286</xdr:rowOff>
    </xdr:from>
    <xdr:to>
      <xdr:col>71</xdr:col>
      <xdr:colOff>177800</xdr:colOff>
      <xdr:row>38</xdr:row>
      <xdr:rowOff>25343</xdr:rowOff>
    </xdr:to>
    <xdr:cxnSp macro="">
      <xdr:nvCxnSpPr>
        <xdr:cNvPr id="518" name="直線コネクタ 517"/>
        <xdr:cNvCxnSpPr/>
      </xdr:nvCxnSpPr>
      <xdr:spPr>
        <a:xfrm>
          <a:off x="12814300" y="6540386"/>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0" name="テキスト ボックス 519"/>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119647</xdr:rowOff>
    </xdr:from>
    <xdr:to>
      <xdr:col>85</xdr:col>
      <xdr:colOff>177800</xdr:colOff>
      <xdr:row>38</xdr:row>
      <xdr:rowOff>49797</xdr:rowOff>
    </xdr:to>
    <xdr:sp macro="" textlink="">
      <xdr:nvSpPr>
        <xdr:cNvPr id="528" name="楕円 527"/>
        <xdr:cNvSpPr/>
      </xdr:nvSpPr>
      <xdr:spPr>
        <a:xfrm>
          <a:off x="16268700" y="646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67670</xdr:rowOff>
    </xdr:from>
    <xdr:ext cx="378565" cy="259045"/>
    <xdr:sp macro="" textlink="">
      <xdr:nvSpPr>
        <xdr:cNvPr id="529" name="災害復旧事業費該当値テキスト"/>
        <xdr:cNvSpPr txBox="1"/>
      </xdr:nvSpPr>
      <xdr:spPr>
        <a:xfrm>
          <a:off x="16370300" y="6411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110103</xdr:rowOff>
    </xdr:from>
    <xdr:to>
      <xdr:col>81</xdr:col>
      <xdr:colOff>101600</xdr:colOff>
      <xdr:row>38</xdr:row>
      <xdr:rowOff>40253</xdr:rowOff>
    </xdr:to>
    <xdr:sp macro="" textlink="">
      <xdr:nvSpPr>
        <xdr:cNvPr id="530" name="楕円 529"/>
        <xdr:cNvSpPr/>
      </xdr:nvSpPr>
      <xdr:spPr>
        <a:xfrm>
          <a:off x="15430500" y="645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31380</xdr:rowOff>
    </xdr:from>
    <xdr:ext cx="378565" cy="259045"/>
    <xdr:sp macro="" textlink="">
      <xdr:nvSpPr>
        <xdr:cNvPr id="531" name="テキスト ボックス 530"/>
        <xdr:cNvSpPr txBox="1"/>
      </xdr:nvSpPr>
      <xdr:spPr>
        <a:xfrm>
          <a:off x="15292017" y="6546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145993</xdr:rowOff>
    </xdr:from>
    <xdr:to>
      <xdr:col>76</xdr:col>
      <xdr:colOff>165100</xdr:colOff>
      <xdr:row>38</xdr:row>
      <xdr:rowOff>76143</xdr:rowOff>
    </xdr:to>
    <xdr:sp macro="" textlink="">
      <xdr:nvSpPr>
        <xdr:cNvPr id="532" name="楕円 531"/>
        <xdr:cNvSpPr/>
      </xdr:nvSpPr>
      <xdr:spPr>
        <a:xfrm>
          <a:off x="14541500" y="64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67270</xdr:rowOff>
    </xdr:from>
    <xdr:ext cx="249299" cy="259045"/>
    <xdr:sp macro="" textlink="">
      <xdr:nvSpPr>
        <xdr:cNvPr id="533" name="テキスト ボックス 532"/>
        <xdr:cNvSpPr txBox="1"/>
      </xdr:nvSpPr>
      <xdr:spPr>
        <a:xfrm>
          <a:off x="14467650" y="65823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145993</xdr:rowOff>
    </xdr:from>
    <xdr:to>
      <xdr:col>72</xdr:col>
      <xdr:colOff>38100</xdr:colOff>
      <xdr:row>38</xdr:row>
      <xdr:rowOff>76143</xdr:rowOff>
    </xdr:to>
    <xdr:sp macro="" textlink="">
      <xdr:nvSpPr>
        <xdr:cNvPr id="534" name="楕円 533"/>
        <xdr:cNvSpPr/>
      </xdr:nvSpPr>
      <xdr:spPr>
        <a:xfrm>
          <a:off x="13652500" y="64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67270</xdr:rowOff>
    </xdr:from>
    <xdr:ext cx="249299" cy="259045"/>
    <xdr:sp macro="" textlink="">
      <xdr:nvSpPr>
        <xdr:cNvPr id="535" name="テキスト ボックス 534"/>
        <xdr:cNvSpPr txBox="1"/>
      </xdr:nvSpPr>
      <xdr:spPr>
        <a:xfrm>
          <a:off x="13578650" y="65823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145936</xdr:rowOff>
    </xdr:from>
    <xdr:to>
      <xdr:col>67</xdr:col>
      <xdr:colOff>101600</xdr:colOff>
      <xdr:row>38</xdr:row>
      <xdr:rowOff>76085</xdr:rowOff>
    </xdr:to>
    <xdr:sp macro="" textlink="">
      <xdr:nvSpPr>
        <xdr:cNvPr id="536" name="楕円 535"/>
        <xdr:cNvSpPr/>
      </xdr:nvSpPr>
      <xdr:spPr>
        <a:xfrm>
          <a:off x="12763500" y="64895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67213</xdr:rowOff>
    </xdr:from>
    <xdr:ext cx="249299" cy="259045"/>
    <xdr:sp macro="" textlink="">
      <xdr:nvSpPr>
        <xdr:cNvPr id="537" name="テキスト ボックス 536"/>
        <xdr:cNvSpPr txBox="1"/>
      </xdr:nvSpPr>
      <xdr:spPr>
        <a:xfrm>
          <a:off x="12689650" y="6582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70434</xdr:rowOff>
    </xdr:from>
    <xdr:to>
      <xdr:col>85</xdr:col>
      <xdr:colOff>127000</xdr:colOff>
      <xdr:row>76</xdr:row>
      <xdr:rowOff>77684</xdr:rowOff>
    </xdr:to>
    <xdr:cxnSp macro="">
      <xdr:nvCxnSpPr>
        <xdr:cNvPr id="617" name="直線コネクタ 616"/>
        <xdr:cNvCxnSpPr/>
      </xdr:nvCxnSpPr>
      <xdr:spPr>
        <a:xfrm flipV="1">
          <a:off x="15481300" y="13100634"/>
          <a:ext cx="838200" cy="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167277</xdr:rowOff>
    </xdr:from>
    <xdr:ext cx="534377" cy="259045"/>
    <xdr:sp macro="" textlink="">
      <xdr:nvSpPr>
        <xdr:cNvPr id="618" name="公債費平均値テキスト"/>
        <xdr:cNvSpPr txBox="1"/>
      </xdr:nvSpPr>
      <xdr:spPr>
        <a:xfrm>
          <a:off x="16370300" y="1285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77684</xdr:rowOff>
    </xdr:from>
    <xdr:to>
      <xdr:col>81</xdr:col>
      <xdr:colOff>50800</xdr:colOff>
      <xdr:row>76</xdr:row>
      <xdr:rowOff>83105</xdr:rowOff>
    </xdr:to>
    <xdr:cxnSp macro="">
      <xdr:nvCxnSpPr>
        <xdr:cNvPr id="620" name="直線コネクタ 619"/>
        <xdr:cNvCxnSpPr/>
      </xdr:nvCxnSpPr>
      <xdr:spPr>
        <a:xfrm flipV="1">
          <a:off x="14592300" y="13107884"/>
          <a:ext cx="889000" cy="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103145</xdr:rowOff>
    </xdr:from>
    <xdr:ext cx="534377" cy="259045"/>
    <xdr:sp macro="" textlink="">
      <xdr:nvSpPr>
        <xdr:cNvPr id="622" name="テキスト ボックス 621"/>
        <xdr:cNvSpPr txBox="1"/>
      </xdr:nvSpPr>
      <xdr:spPr>
        <a:xfrm>
          <a:off x="15214111" y="1279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71462</xdr:rowOff>
    </xdr:from>
    <xdr:to>
      <xdr:col>76</xdr:col>
      <xdr:colOff>114300</xdr:colOff>
      <xdr:row>76</xdr:row>
      <xdr:rowOff>83105</xdr:rowOff>
    </xdr:to>
    <xdr:cxnSp macro="">
      <xdr:nvCxnSpPr>
        <xdr:cNvPr id="623" name="直線コネクタ 622"/>
        <xdr:cNvCxnSpPr/>
      </xdr:nvCxnSpPr>
      <xdr:spPr>
        <a:xfrm>
          <a:off x="13703300" y="13101662"/>
          <a:ext cx="889000" cy="1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110248</xdr:rowOff>
    </xdr:from>
    <xdr:ext cx="534377" cy="259045"/>
    <xdr:sp macro="" textlink="">
      <xdr:nvSpPr>
        <xdr:cNvPr id="625" name="テキスト ボックス 624"/>
        <xdr:cNvSpPr txBox="1"/>
      </xdr:nvSpPr>
      <xdr:spPr>
        <a:xfrm>
          <a:off x="14325111" y="1279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71462</xdr:rowOff>
    </xdr:from>
    <xdr:to>
      <xdr:col>71</xdr:col>
      <xdr:colOff>177800</xdr:colOff>
      <xdr:row>76</xdr:row>
      <xdr:rowOff>81065</xdr:rowOff>
    </xdr:to>
    <xdr:cxnSp macro="">
      <xdr:nvCxnSpPr>
        <xdr:cNvPr id="626" name="直線コネクタ 625"/>
        <xdr:cNvCxnSpPr/>
      </xdr:nvCxnSpPr>
      <xdr:spPr>
        <a:xfrm flipV="1">
          <a:off x="12814300" y="13101662"/>
          <a:ext cx="889000" cy="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88629</xdr:rowOff>
    </xdr:from>
    <xdr:ext cx="534377" cy="259045"/>
    <xdr:sp macro="" textlink="">
      <xdr:nvSpPr>
        <xdr:cNvPr id="628" name="テキスト ボックス 627"/>
        <xdr:cNvSpPr txBox="1"/>
      </xdr:nvSpPr>
      <xdr:spPr>
        <a:xfrm>
          <a:off x="13436111" y="1277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75647</xdr:rowOff>
    </xdr:from>
    <xdr:ext cx="534377" cy="259045"/>
    <xdr:sp macro="" textlink="">
      <xdr:nvSpPr>
        <xdr:cNvPr id="630" name="テキスト ボックス 629"/>
        <xdr:cNvSpPr txBox="1"/>
      </xdr:nvSpPr>
      <xdr:spPr>
        <a:xfrm>
          <a:off x="12547111" y="1276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19634</xdr:rowOff>
    </xdr:from>
    <xdr:to>
      <xdr:col>85</xdr:col>
      <xdr:colOff>177800</xdr:colOff>
      <xdr:row>76</xdr:row>
      <xdr:rowOff>121234</xdr:rowOff>
    </xdr:to>
    <xdr:sp macro="" textlink="">
      <xdr:nvSpPr>
        <xdr:cNvPr id="636" name="楕円 635"/>
        <xdr:cNvSpPr/>
      </xdr:nvSpPr>
      <xdr:spPr>
        <a:xfrm>
          <a:off x="16268700" y="1304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169511</xdr:rowOff>
    </xdr:from>
    <xdr:ext cx="534377" cy="259045"/>
    <xdr:sp macro="" textlink="">
      <xdr:nvSpPr>
        <xdr:cNvPr id="637" name="公債費該当値テキスト"/>
        <xdr:cNvSpPr txBox="1"/>
      </xdr:nvSpPr>
      <xdr:spPr>
        <a:xfrm>
          <a:off x="16370300" y="1302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26884</xdr:rowOff>
    </xdr:from>
    <xdr:to>
      <xdr:col>81</xdr:col>
      <xdr:colOff>101600</xdr:colOff>
      <xdr:row>76</xdr:row>
      <xdr:rowOff>128484</xdr:rowOff>
    </xdr:to>
    <xdr:sp macro="" textlink="">
      <xdr:nvSpPr>
        <xdr:cNvPr id="638" name="楕円 637"/>
        <xdr:cNvSpPr/>
      </xdr:nvSpPr>
      <xdr:spPr>
        <a:xfrm>
          <a:off x="15430500" y="1305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119611</xdr:rowOff>
    </xdr:from>
    <xdr:ext cx="534377" cy="259045"/>
    <xdr:sp macro="" textlink="">
      <xdr:nvSpPr>
        <xdr:cNvPr id="639" name="テキスト ボックス 638"/>
        <xdr:cNvSpPr txBox="1"/>
      </xdr:nvSpPr>
      <xdr:spPr>
        <a:xfrm>
          <a:off x="15214111" y="1314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32305</xdr:rowOff>
    </xdr:from>
    <xdr:to>
      <xdr:col>76</xdr:col>
      <xdr:colOff>165100</xdr:colOff>
      <xdr:row>76</xdr:row>
      <xdr:rowOff>133905</xdr:rowOff>
    </xdr:to>
    <xdr:sp macro="" textlink="">
      <xdr:nvSpPr>
        <xdr:cNvPr id="640" name="楕円 639"/>
        <xdr:cNvSpPr/>
      </xdr:nvSpPr>
      <xdr:spPr>
        <a:xfrm>
          <a:off x="14541500" y="1306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125032</xdr:rowOff>
    </xdr:from>
    <xdr:ext cx="534377" cy="259045"/>
    <xdr:sp macro="" textlink="">
      <xdr:nvSpPr>
        <xdr:cNvPr id="641" name="テキスト ボックス 640"/>
        <xdr:cNvSpPr txBox="1"/>
      </xdr:nvSpPr>
      <xdr:spPr>
        <a:xfrm>
          <a:off x="14325111" y="1315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20662</xdr:rowOff>
    </xdr:from>
    <xdr:to>
      <xdr:col>72</xdr:col>
      <xdr:colOff>38100</xdr:colOff>
      <xdr:row>76</xdr:row>
      <xdr:rowOff>122262</xdr:rowOff>
    </xdr:to>
    <xdr:sp macro="" textlink="">
      <xdr:nvSpPr>
        <xdr:cNvPr id="642" name="楕円 641"/>
        <xdr:cNvSpPr/>
      </xdr:nvSpPr>
      <xdr:spPr>
        <a:xfrm>
          <a:off x="13652500" y="1305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113389</xdr:rowOff>
    </xdr:from>
    <xdr:ext cx="534377" cy="259045"/>
    <xdr:sp macro="" textlink="">
      <xdr:nvSpPr>
        <xdr:cNvPr id="643" name="テキスト ボックス 642"/>
        <xdr:cNvSpPr txBox="1"/>
      </xdr:nvSpPr>
      <xdr:spPr>
        <a:xfrm>
          <a:off x="13436111" y="1314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30265</xdr:rowOff>
    </xdr:from>
    <xdr:to>
      <xdr:col>67</xdr:col>
      <xdr:colOff>101600</xdr:colOff>
      <xdr:row>76</xdr:row>
      <xdr:rowOff>131865</xdr:rowOff>
    </xdr:to>
    <xdr:sp macro="" textlink="">
      <xdr:nvSpPr>
        <xdr:cNvPr id="644" name="楕円 643"/>
        <xdr:cNvSpPr/>
      </xdr:nvSpPr>
      <xdr:spPr>
        <a:xfrm>
          <a:off x="12763500" y="130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122992</xdr:rowOff>
    </xdr:from>
    <xdr:ext cx="534377" cy="259045"/>
    <xdr:sp macro="" textlink="">
      <xdr:nvSpPr>
        <xdr:cNvPr id="645" name="テキスト ボックス 644"/>
        <xdr:cNvSpPr txBox="1"/>
      </xdr:nvSpPr>
      <xdr:spPr>
        <a:xfrm>
          <a:off x="12547111" y="1315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12560</xdr:rowOff>
    </xdr:from>
    <xdr:to>
      <xdr:col>85</xdr:col>
      <xdr:colOff>127000</xdr:colOff>
      <xdr:row>96</xdr:row>
      <xdr:rowOff>3663</xdr:rowOff>
    </xdr:to>
    <xdr:cxnSp macro="">
      <xdr:nvCxnSpPr>
        <xdr:cNvPr id="674" name="直線コネクタ 673"/>
        <xdr:cNvCxnSpPr/>
      </xdr:nvCxnSpPr>
      <xdr:spPr>
        <a:xfrm flipV="1">
          <a:off x="15481300" y="15957410"/>
          <a:ext cx="838200" cy="50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23892</xdr:rowOff>
    </xdr:from>
    <xdr:ext cx="534377" cy="259045"/>
    <xdr:sp macro="" textlink="">
      <xdr:nvSpPr>
        <xdr:cNvPr id="675" name="積立金平均値テキスト"/>
        <xdr:cNvSpPr txBox="1"/>
      </xdr:nvSpPr>
      <xdr:spPr>
        <a:xfrm>
          <a:off x="16370300" y="16654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3663</xdr:rowOff>
    </xdr:from>
    <xdr:to>
      <xdr:col>81</xdr:col>
      <xdr:colOff>50800</xdr:colOff>
      <xdr:row>96</xdr:row>
      <xdr:rowOff>168314</xdr:rowOff>
    </xdr:to>
    <xdr:cxnSp macro="">
      <xdr:nvCxnSpPr>
        <xdr:cNvPr id="677" name="直線コネクタ 676"/>
        <xdr:cNvCxnSpPr/>
      </xdr:nvCxnSpPr>
      <xdr:spPr>
        <a:xfrm flipV="1">
          <a:off x="14592300" y="16462863"/>
          <a:ext cx="889000" cy="16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43248</xdr:rowOff>
    </xdr:from>
    <xdr:ext cx="534377" cy="259045"/>
    <xdr:sp macro="" textlink="">
      <xdr:nvSpPr>
        <xdr:cNvPr id="679" name="テキスト ボックス 678"/>
        <xdr:cNvSpPr txBox="1"/>
      </xdr:nvSpPr>
      <xdr:spPr>
        <a:xfrm>
          <a:off x="15214111" y="1684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168314</xdr:rowOff>
    </xdr:from>
    <xdr:to>
      <xdr:col>76</xdr:col>
      <xdr:colOff>114300</xdr:colOff>
      <xdr:row>97</xdr:row>
      <xdr:rowOff>43974</xdr:rowOff>
    </xdr:to>
    <xdr:cxnSp macro="">
      <xdr:nvCxnSpPr>
        <xdr:cNvPr id="680" name="直線コネクタ 679"/>
        <xdr:cNvCxnSpPr/>
      </xdr:nvCxnSpPr>
      <xdr:spPr>
        <a:xfrm flipV="1">
          <a:off x="13703300" y="16627514"/>
          <a:ext cx="889000" cy="4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52601</xdr:rowOff>
    </xdr:from>
    <xdr:ext cx="534377" cy="259045"/>
    <xdr:sp macro="" textlink="">
      <xdr:nvSpPr>
        <xdr:cNvPr id="682" name="テキスト ボックス 681"/>
        <xdr:cNvSpPr txBox="1"/>
      </xdr:nvSpPr>
      <xdr:spPr>
        <a:xfrm>
          <a:off x="14325111" y="1685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43974</xdr:rowOff>
    </xdr:from>
    <xdr:to>
      <xdr:col>71</xdr:col>
      <xdr:colOff>177800</xdr:colOff>
      <xdr:row>97</xdr:row>
      <xdr:rowOff>168008</xdr:rowOff>
    </xdr:to>
    <xdr:cxnSp macro="">
      <xdr:nvCxnSpPr>
        <xdr:cNvPr id="683" name="直線コネクタ 682"/>
        <xdr:cNvCxnSpPr/>
      </xdr:nvCxnSpPr>
      <xdr:spPr>
        <a:xfrm flipV="1">
          <a:off x="12814300" y="16674624"/>
          <a:ext cx="889000" cy="12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68432</xdr:rowOff>
    </xdr:from>
    <xdr:ext cx="469744" cy="259045"/>
    <xdr:sp macro="" textlink="">
      <xdr:nvSpPr>
        <xdr:cNvPr id="685" name="テキスト ボックス 684"/>
        <xdr:cNvSpPr txBox="1"/>
      </xdr:nvSpPr>
      <xdr:spPr>
        <a:xfrm>
          <a:off x="13468428" y="1687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85444</xdr:rowOff>
    </xdr:from>
    <xdr:ext cx="469744" cy="259045"/>
    <xdr:sp macro="" textlink="">
      <xdr:nvSpPr>
        <xdr:cNvPr id="687" name="テキスト ボックス 686"/>
        <xdr:cNvSpPr txBox="1"/>
      </xdr:nvSpPr>
      <xdr:spPr>
        <a:xfrm>
          <a:off x="12579428" y="168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133210</xdr:rowOff>
    </xdr:from>
    <xdr:to>
      <xdr:col>85</xdr:col>
      <xdr:colOff>177800</xdr:colOff>
      <xdr:row>93</xdr:row>
      <xdr:rowOff>63360</xdr:rowOff>
    </xdr:to>
    <xdr:sp macro="" textlink="">
      <xdr:nvSpPr>
        <xdr:cNvPr id="693" name="楕円 692"/>
        <xdr:cNvSpPr/>
      </xdr:nvSpPr>
      <xdr:spPr>
        <a:xfrm>
          <a:off x="16268700" y="1590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156087</xdr:rowOff>
    </xdr:from>
    <xdr:ext cx="534377" cy="259045"/>
    <xdr:sp macro="" textlink="">
      <xdr:nvSpPr>
        <xdr:cNvPr id="694" name="積立金該当値テキスト"/>
        <xdr:cNvSpPr txBox="1"/>
      </xdr:nvSpPr>
      <xdr:spPr>
        <a:xfrm>
          <a:off x="16370300" y="1575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124313</xdr:rowOff>
    </xdr:from>
    <xdr:to>
      <xdr:col>81</xdr:col>
      <xdr:colOff>101600</xdr:colOff>
      <xdr:row>96</xdr:row>
      <xdr:rowOff>54463</xdr:rowOff>
    </xdr:to>
    <xdr:sp macro="" textlink="">
      <xdr:nvSpPr>
        <xdr:cNvPr id="695" name="楕円 694"/>
        <xdr:cNvSpPr/>
      </xdr:nvSpPr>
      <xdr:spPr>
        <a:xfrm>
          <a:off x="15430500" y="1641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70990</xdr:rowOff>
    </xdr:from>
    <xdr:ext cx="534377" cy="259045"/>
    <xdr:sp macro="" textlink="">
      <xdr:nvSpPr>
        <xdr:cNvPr id="696" name="テキスト ボックス 695"/>
        <xdr:cNvSpPr txBox="1"/>
      </xdr:nvSpPr>
      <xdr:spPr>
        <a:xfrm>
          <a:off x="15214111" y="1618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117514</xdr:rowOff>
    </xdr:from>
    <xdr:to>
      <xdr:col>76</xdr:col>
      <xdr:colOff>165100</xdr:colOff>
      <xdr:row>97</xdr:row>
      <xdr:rowOff>47664</xdr:rowOff>
    </xdr:to>
    <xdr:sp macro="" textlink="">
      <xdr:nvSpPr>
        <xdr:cNvPr id="697" name="楕円 696"/>
        <xdr:cNvSpPr/>
      </xdr:nvSpPr>
      <xdr:spPr>
        <a:xfrm>
          <a:off x="14541500" y="1657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64191</xdr:rowOff>
    </xdr:from>
    <xdr:ext cx="534377" cy="259045"/>
    <xdr:sp macro="" textlink="">
      <xdr:nvSpPr>
        <xdr:cNvPr id="698" name="テキスト ボックス 697"/>
        <xdr:cNvSpPr txBox="1"/>
      </xdr:nvSpPr>
      <xdr:spPr>
        <a:xfrm>
          <a:off x="14325111" y="163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164624</xdr:rowOff>
    </xdr:from>
    <xdr:to>
      <xdr:col>72</xdr:col>
      <xdr:colOff>38100</xdr:colOff>
      <xdr:row>97</xdr:row>
      <xdr:rowOff>94774</xdr:rowOff>
    </xdr:to>
    <xdr:sp macro="" textlink="">
      <xdr:nvSpPr>
        <xdr:cNvPr id="699" name="楕円 698"/>
        <xdr:cNvSpPr/>
      </xdr:nvSpPr>
      <xdr:spPr>
        <a:xfrm>
          <a:off x="13652500" y="1662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111301</xdr:rowOff>
    </xdr:from>
    <xdr:ext cx="534377" cy="259045"/>
    <xdr:sp macro="" textlink="">
      <xdr:nvSpPr>
        <xdr:cNvPr id="700" name="テキスト ボックス 699"/>
        <xdr:cNvSpPr txBox="1"/>
      </xdr:nvSpPr>
      <xdr:spPr>
        <a:xfrm>
          <a:off x="13436111" y="1639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117208</xdr:rowOff>
    </xdr:from>
    <xdr:to>
      <xdr:col>67</xdr:col>
      <xdr:colOff>101600</xdr:colOff>
      <xdr:row>98</xdr:row>
      <xdr:rowOff>47358</xdr:rowOff>
    </xdr:to>
    <xdr:sp macro="" textlink="">
      <xdr:nvSpPr>
        <xdr:cNvPr id="701" name="楕円 700"/>
        <xdr:cNvSpPr/>
      </xdr:nvSpPr>
      <xdr:spPr>
        <a:xfrm>
          <a:off x="12763500" y="1674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63885</xdr:rowOff>
    </xdr:from>
    <xdr:ext cx="534377" cy="259045"/>
    <xdr:sp macro="" textlink="">
      <xdr:nvSpPr>
        <xdr:cNvPr id="702" name="テキスト ボックス 701"/>
        <xdr:cNvSpPr txBox="1"/>
      </xdr:nvSpPr>
      <xdr:spPr>
        <a:xfrm>
          <a:off x="12547111" y="1652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36829</xdr:rowOff>
    </xdr:from>
    <xdr:ext cx="469744" cy="259045"/>
    <xdr:sp macro="" textlink="">
      <xdr:nvSpPr>
        <xdr:cNvPr id="734" name="投資及び出資金平均値テキスト"/>
        <xdr:cNvSpPr txBox="1"/>
      </xdr:nvSpPr>
      <xdr:spPr>
        <a:xfrm>
          <a:off x="22212300" y="6380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11737</xdr:rowOff>
    </xdr:from>
    <xdr:ext cx="378565" cy="259045"/>
    <xdr:sp macro="" textlink="">
      <xdr:nvSpPr>
        <xdr:cNvPr id="738" name="テキスト ボックス 737"/>
        <xdr:cNvSpPr txBox="1"/>
      </xdr:nvSpPr>
      <xdr:spPr>
        <a:xfrm>
          <a:off x="21134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15003</xdr:rowOff>
    </xdr:from>
    <xdr:ext cx="378565" cy="259045"/>
    <xdr:sp macro="" textlink="">
      <xdr:nvSpPr>
        <xdr:cNvPr id="741" name="テキスト ボックス 740"/>
        <xdr:cNvSpPr txBox="1"/>
      </xdr:nvSpPr>
      <xdr:spPr>
        <a:xfrm>
          <a:off x="20245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20555</xdr:rowOff>
    </xdr:from>
    <xdr:ext cx="378565" cy="259045"/>
    <xdr:sp macro="" textlink="">
      <xdr:nvSpPr>
        <xdr:cNvPr id="744" name="テキスト ボックス 743"/>
        <xdr:cNvSpPr txBox="1"/>
      </xdr:nvSpPr>
      <xdr:spPr>
        <a:xfrm>
          <a:off x="19356017" y="6364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41945</xdr:rowOff>
    </xdr:from>
    <xdr:ext cx="378565" cy="259045"/>
    <xdr:sp macro="" textlink="">
      <xdr:nvSpPr>
        <xdr:cNvPr id="746" name="テキスト ボックス 745"/>
        <xdr:cNvSpPr txBox="1"/>
      </xdr:nvSpPr>
      <xdr:spPr>
        <a:xfrm>
          <a:off x="18467017" y="638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165189</xdr:rowOff>
    </xdr:from>
    <xdr:to>
      <xdr:col>116</xdr:col>
      <xdr:colOff>63500</xdr:colOff>
      <xdr:row>59</xdr:row>
      <xdr:rowOff>8789</xdr:rowOff>
    </xdr:to>
    <xdr:cxnSp macro="">
      <xdr:nvCxnSpPr>
        <xdr:cNvPr id="790" name="直線コネクタ 789"/>
        <xdr:cNvCxnSpPr/>
      </xdr:nvCxnSpPr>
      <xdr:spPr>
        <a:xfrm>
          <a:off x="21323300" y="10109289"/>
          <a:ext cx="838200" cy="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82326</xdr:rowOff>
    </xdr:from>
    <xdr:ext cx="469744" cy="259045"/>
    <xdr:sp macro="" textlink="">
      <xdr:nvSpPr>
        <xdr:cNvPr id="791" name="貸付金平均値テキスト"/>
        <xdr:cNvSpPr txBox="1"/>
      </xdr:nvSpPr>
      <xdr:spPr>
        <a:xfrm>
          <a:off x="22212300" y="985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145111</xdr:rowOff>
    </xdr:from>
    <xdr:to>
      <xdr:col>111</xdr:col>
      <xdr:colOff>177800</xdr:colOff>
      <xdr:row>58</xdr:row>
      <xdr:rowOff>165189</xdr:rowOff>
    </xdr:to>
    <xdr:cxnSp macro="">
      <xdr:nvCxnSpPr>
        <xdr:cNvPr id="793" name="直線コネクタ 792"/>
        <xdr:cNvCxnSpPr/>
      </xdr:nvCxnSpPr>
      <xdr:spPr>
        <a:xfrm>
          <a:off x="20434300" y="10089211"/>
          <a:ext cx="889000" cy="2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19118</xdr:rowOff>
    </xdr:from>
    <xdr:ext cx="469744" cy="259045"/>
    <xdr:sp macro="" textlink="">
      <xdr:nvSpPr>
        <xdr:cNvPr id="795" name="テキスト ボックス 794"/>
        <xdr:cNvSpPr txBox="1"/>
      </xdr:nvSpPr>
      <xdr:spPr>
        <a:xfrm>
          <a:off x="21088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121945</xdr:rowOff>
    </xdr:from>
    <xdr:to>
      <xdr:col>107</xdr:col>
      <xdr:colOff>50800</xdr:colOff>
      <xdr:row>58</xdr:row>
      <xdr:rowOff>145111</xdr:rowOff>
    </xdr:to>
    <xdr:cxnSp macro="">
      <xdr:nvCxnSpPr>
        <xdr:cNvPr id="796" name="直線コネクタ 795"/>
        <xdr:cNvCxnSpPr/>
      </xdr:nvCxnSpPr>
      <xdr:spPr>
        <a:xfrm>
          <a:off x="19545300" y="10066045"/>
          <a:ext cx="889000" cy="2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18928</xdr:rowOff>
    </xdr:from>
    <xdr:ext cx="469744" cy="259045"/>
    <xdr:sp macro="" textlink="">
      <xdr:nvSpPr>
        <xdr:cNvPr id="798" name="テキスト ボックス 797"/>
        <xdr:cNvSpPr txBox="1"/>
      </xdr:nvSpPr>
      <xdr:spPr>
        <a:xfrm>
          <a:off x="20199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90208</xdr:rowOff>
    </xdr:from>
    <xdr:to>
      <xdr:col>102</xdr:col>
      <xdr:colOff>114300</xdr:colOff>
      <xdr:row>58</xdr:row>
      <xdr:rowOff>121945</xdr:rowOff>
    </xdr:to>
    <xdr:cxnSp macro="">
      <xdr:nvCxnSpPr>
        <xdr:cNvPr id="799" name="直線コネクタ 798"/>
        <xdr:cNvCxnSpPr/>
      </xdr:nvCxnSpPr>
      <xdr:spPr>
        <a:xfrm>
          <a:off x="18656300" y="10034308"/>
          <a:ext cx="889000" cy="3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168063</xdr:rowOff>
    </xdr:from>
    <xdr:ext cx="469744" cy="259045"/>
    <xdr:sp macro="" textlink="">
      <xdr:nvSpPr>
        <xdr:cNvPr id="801" name="テキスト ボックス 800"/>
        <xdr:cNvSpPr txBox="1"/>
      </xdr:nvSpPr>
      <xdr:spPr>
        <a:xfrm>
          <a:off x="19310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147375</xdr:rowOff>
    </xdr:from>
    <xdr:ext cx="469744" cy="259045"/>
    <xdr:sp macro="" textlink="">
      <xdr:nvSpPr>
        <xdr:cNvPr id="803" name="テキスト ボックス 802"/>
        <xdr:cNvSpPr txBox="1"/>
      </xdr:nvSpPr>
      <xdr:spPr>
        <a:xfrm>
          <a:off x="18421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129439</xdr:rowOff>
    </xdr:from>
    <xdr:to>
      <xdr:col>116</xdr:col>
      <xdr:colOff>114300</xdr:colOff>
      <xdr:row>59</xdr:row>
      <xdr:rowOff>59589</xdr:rowOff>
    </xdr:to>
    <xdr:sp macro="" textlink="">
      <xdr:nvSpPr>
        <xdr:cNvPr id="809" name="楕円 808"/>
        <xdr:cNvSpPr/>
      </xdr:nvSpPr>
      <xdr:spPr>
        <a:xfrm>
          <a:off x="22110700" y="1007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44366</xdr:rowOff>
    </xdr:from>
    <xdr:ext cx="378565" cy="259045"/>
    <xdr:sp macro="" textlink="">
      <xdr:nvSpPr>
        <xdr:cNvPr id="810" name="貸付金該当値テキスト"/>
        <xdr:cNvSpPr txBox="1"/>
      </xdr:nvSpPr>
      <xdr:spPr>
        <a:xfrm>
          <a:off x="22212300" y="9988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114389</xdr:rowOff>
    </xdr:from>
    <xdr:to>
      <xdr:col>112</xdr:col>
      <xdr:colOff>38100</xdr:colOff>
      <xdr:row>59</xdr:row>
      <xdr:rowOff>44539</xdr:rowOff>
    </xdr:to>
    <xdr:sp macro="" textlink="">
      <xdr:nvSpPr>
        <xdr:cNvPr id="811" name="楕円 810"/>
        <xdr:cNvSpPr/>
      </xdr:nvSpPr>
      <xdr:spPr>
        <a:xfrm>
          <a:off x="21272500" y="1005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35666</xdr:rowOff>
    </xdr:from>
    <xdr:ext cx="469744" cy="259045"/>
    <xdr:sp macro="" textlink="">
      <xdr:nvSpPr>
        <xdr:cNvPr id="812" name="テキスト ボックス 811"/>
        <xdr:cNvSpPr txBox="1"/>
      </xdr:nvSpPr>
      <xdr:spPr>
        <a:xfrm>
          <a:off x="21088428" y="1015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94311</xdr:rowOff>
    </xdr:from>
    <xdr:to>
      <xdr:col>107</xdr:col>
      <xdr:colOff>101600</xdr:colOff>
      <xdr:row>59</xdr:row>
      <xdr:rowOff>24461</xdr:rowOff>
    </xdr:to>
    <xdr:sp macro="" textlink="">
      <xdr:nvSpPr>
        <xdr:cNvPr id="813" name="楕円 812"/>
        <xdr:cNvSpPr/>
      </xdr:nvSpPr>
      <xdr:spPr>
        <a:xfrm>
          <a:off x="20383500" y="1003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15588</xdr:rowOff>
    </xdr:from>
    <xdr:ext cx="469744" cy="259045"/>
    <xdr:sp macro="" textlink="">
      <xdr:nvSpPr>
        <xdr:cNvPr id="814" name="テキスト ボックス 813"/>
        <xdr:cNvSpPr txBox="1"/>
      </xdr:nvSpPr>
      <xdr:spPr>
        <a:xfrm>
          <a:off x="20199428" y="10131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71145</xdr:rowOff>
    </xdr:from>
    <xdr:to>
      <xdr:col>102</xdr:col>
      <xdr:colOff>165100</xdr:colOff>
      <xdr:row>59</xdr:row>
      <xdr:rowOff>1295</xdr:rowOff>
    </xdr:to>
    <xdr:sp macro="" textlink="">
      <xdr:nvSpPr>
        <xdr:cNvPr id="815" name="楕円 814"/>
        <xdr:cNvSpPr/>
      </xdr:nvSpPr>
      <xdr:spPr>
        <a:xfrm>
          <a:off x="19494500" y="100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17822</xdr:rowOff>
    </xdr:from>
    <xdr:ext cx="469744" cy="259045"/>
    <xdr:sp macro="" textlink="">
      <xdr:nvSpPr>
        <xdr:cNvPr id="816" name="テキスト ボックス 815"/>
        <xdr:cNvSpPr txBox="1"/>
      </xdr:nvSpPr>
      <xdr:spPr>
        <a:xfrm>
          <a:off x="19310428" y="979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39408</xdr:rowOff>
    </xdr:from>
    <xdr:to>
      <xdr:col>98</xdr:col>
      <xdr:colOff>38100</xdr:colOff>
      <xdr:row>58</xdr:row>
      <xdr:rowOff>141008</xdr:rowOff>
    </xdr:to>
    <xdr:sp macro="" textlink="">
      <xdr:nvSpPr>
        <xdr:cNvPr id="817" name="楕円 816"/>
        <xdr:cNvSpPr/>
      </xdr:nvSpPr>
      <xdr:spPr>
        <a:xfrm>
          <a:off x="18605500" y="998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157535</xdr:rowOff>
    </xdr:from>
    <xdr:ext cx="469744" cy="259045"/>
    <xdr:sp macro="" textlink="">
      <xdr:nvSpPr>
        <xdr:cNvPr id="818" name="テキスト ボックス 817"/>
        <xdr:cNvSpPr txBox="1"/>
      </xdr:nvSpPr>
      <xdr:spPr>
        <a:xfrm>
          <a:off x="18421428" y="975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100304</xdr:rowOff>
    </xdr:from>
    <xdr:to>
      <xdr:col>116</xdr:col>
      <xdr:colOff>63500</xdr:colOff>
      <xdr:row>79</xdr:row>
      <xdr:rowOff>102972</xdr:rowOff>
    </xdr:to>
    <xdr:cxnSp macro="">
      <xdr:nvCxnSpPr>
        <xdr:cNvPr id="848" name="直線コネクタ 847"/>
        <xdr:cNvCxnSpPr/>
      </xdr:nvCxnSpPr>
      <xdr:spPr>
        <a:xfrm flipV="1">
          <a:off x="21323300" y="13644854"/>
          <a:ext cx="8382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137533</xdr:rowOff>
    </xdr:from>
    <xdr:ext cx="534377" cy="259045"/>
    <xdr:sp macro="" textlink="">
      <xdr:nvSpPr>
        <xdr:cNvPr id="849" name="繰出金平均値テキスト"/>
        <xdr:cNvSpPr txBox="1"/>
      </xdr:nvSpPr>
      <xdr:spPr>
        <a:xfrm>
          <a:off x="22212300" y="1282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10464</xdr:rowOff>
    </xdr:from>
    <xdr:to>
      <xdr:col>111</xdr:col>
      <xdr:colOff>177800</xdr:colOff>
      <xdr:row>79</xdr:row>
      <xdr:rowOff>102972</xdr:rowOff>
    </xdr:to>
    <xdr:cxnSp macro="">
      <xdr:nvCxnSpPr>
        <xdr:cNvPr id="851" name="直線コネクタ 850"/>
        <xdr:cNvCxnSpPr/>
      </xdr:nvCxnSpPr>
      <xdr:spPr>
        <a:xfrm>
          <a:off x="20434300" y="13383564"/>
          <a:ext cx="889000" cy="26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152544</xdr:rowOff>
    </xdr:from>
    <xdr:ext cx="534377" cy="259045"/>
    <xdr:sp macro="" textlink="">
      <xdr:nvSpPr>
        <xdr:cNvPr id="853" name="テキスト ボックス 852"/>
        <xdr:cNvSpPr txBox="1"/>
      </xdr:nvSpPr>
      <xdr:spPr>
        <a:xfrm>
          <a:off x="21056111" y="1266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170714</xdr:rowOff>
    </xdr:from>
    <xdr:to>
      <xdr:col>107</xdr:col>
      <xdr:colOff>50800</xdr:colOff>
      <xdr:row>78</xdr:row>
      <xdr:rowOff>10464</xdr:rowOff>
    </xdr:to>
    <xdr:cxnSp macro="">
      <xdr:nvCxnSpPr>
        <xdr:cNvPr id="854" name="直線コネクタ 853"/>
        <xdr:cNvCxnSpPr/>
      </xdr:nvCxnSpPr>
      <xdr:spPr>
        <a:xfrm>
          <a:off x="19545300" y="13372364"/>
          <a:ext cx="889000" cy="1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114101</xdr:rowOff>
    </xdr:from>
    <xdr:ext cx="534377" cy="259045"/>
    <xdr:sp macro="" textlink="">
      <xdr:nvSpPr>
        <xdr:cNvPr id="856" name="テキスト ボックス 855"/>
        <xdr:cNvSpPr txBox="1"/>
      </xdr:nvSpPr>
      <xdr:spPr>
        <a:xfrm>
          <a:off x="20167111" y="126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170599</xdr:rowOff>
    </xdr:from>
    <xdr:to>
      <xdr:col>102</xdr:col>
      <xdr:colOff>114300</xdr:colOff>
      <xdr:row>77</xdr:row>
      <xdr:rowOff>170714</xdr:rowOff>
    </xdr:to>
    <xdr:cxnSp macro="">
      <xdr:nvCxnSpPr>
        <xdr:cNvPr id="857" name="直線コネクタ 856"/>
        <xdr:cNvCxnSpPr/>
      </xdr:nvCxnSpPr>
      <xdr:spPr>
        <a:xfrm>
          <a:off x="18656300" y="13372249"/>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87431</xdr:rowOff>
    </xdr:from>
    <xdr:ext cx="534377" cy="259045"/>
    <xdr:sp macro="" textlink="">
      <xdr:nvSpPr>
        <xdr:cNvPr id="859" name="テキスト ボックス 858"/>
        <xdr:cNvSpPr txBox="1"/>
      </xdr:nvSpPr>
      <xdr:spPr>
        <a:xfrm>
          <a:off x="19278111" y="126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74172</xdr:rowOff>
    </xdr:from>
    <xdr:ext cx="534377" cy="259045"/>
    <xdr:sp macro="" textlink="">
      <xdr:nvSpPr>
        <xdr:cNvPr id="861" name="テキスト ボックス 860"/>
        <xdr:cNvSpPr txBox="1"/>
      </xdr:nvSpPr>
      <xdr:spPr>
        <a:xfrm>
          <a:off x="18389111" y="125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49504</xdr:rowOff>
    </xdr:from>
    <xdr:to>
      <xdr:col>116</xdr:col>
      <xdr:colOff>114300</xdr:colOff>
      <xdr:row>79</xdr:row>
      <xdr:rowOff>151104</xdr:rowOff>
    </xdr:to>
    <xdr:sp macro="" textlink="">
      <xdr:nvSpPr>
        <xdr:cNvPr id="867" name="楕円 866"/>
        <xdr:cNvSpPr/>
      </xdr:nvSpPr>
      <xdr:spPr>
        <a:xfrm>
          <a:off x="22110700" y="1359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135881</xdr:rowOff>
    </xdr:from>
    <xdr:ext cx="534377" cy="259045"/>
    <xdr:sp macro="" textlink="">
      <xdr:nvSpPr>
        <xdr:cNvPr id="868" name="繰出金該当値テキスト"/>
        <xdr:cNvSpPr txBox="1"/>
      </xdr:nvSpPr>
      <xdr:spPr>
        <a:xfrm>
          <a:off x="22212300" y="1350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52172</xdr:rowOff>
    </xdr:from>
    <xdr:to>
      <xdr:col>112</xdr:col>
      <xdr:colOff>38100</xdr:colOff>
      <xdr:row>79</xdr:row>
      <xdr:rowOff>153772</xdr:rowOff>
    </xdr:to>
    <xdr:sp macro="" textlink="">
      <xdr:nvSpPr>
        <xdr:cNvPr id="869" name="楕円 868"/>
        <xdr:cNvSpPr/>
      </xdr:nvSpPr>
      <xdr:spPr>
        <a:xfrm>
          <a:off x="21272500" y="1359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144899</xdr:rowOff>
    </xdr:from>
    <xdr:ext cx="534377" cy="259045"/>
    <xdr:sp macro="" textlink="">
      <xdr:nvSpPr>
        <xdr:cNvPr id="870" name="テキスト ボックス 869"/>
        <xdr:cNvSpPr txBox="1"/>
      </xdr:nvSpPr>
      <xdr:spPr>
        <a:xfrm>
          <a:off x="21056111" y="1368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131114</xdr:rowOff>
    </xdr:from>
    <xdr:to>
      <xdr:col>107</xdr:col>
      <xdr:colOff>101600</xdr:colOff>
      <xdr:row>78</xdr:row>
      <xdr:rowOff>61264</xdr:rowOff>
    </xdr:to>
    <xdr:sp macro="" textlink="">
      <xdr:nvSpPr>
        <xdr:cNvPr id="871" name="楕円 870"/>
        <xdr:cNvSpPr/>
      </xdr:nvSpPr>
      <xdr:spPr>
        <a:xfrm>
          <a:off x="20383500" y="1333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52391</xdr:rowOff>
    </xdr:from>
    <xdr:ext cx="534377" cy="259045"/>
    <xdr:sp macro="" textlink="">
      <xdr:nvSpPr>
        <xdr:cNvPr id="872" name="テキスト ボックス 871"/>
        <xdr:cNvSpPr txBox="1"/>
      </xdr:nvSpPr>
      <xdr:spPr>
        <a:xfrm>
          <a:off x="20167111" y="1342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119914</xdr:rowOff>
    </xdr:from>
    <xdr:to>
      <xdr:col>102</xdr:col>
      <xdr:colOff>165100</xdr:colOff>
      <xdr:row>78</xdr:row>
      <xdr:rowOff>50064</xdr:rowOff>
    </xdr:to>
    <xdr:sp macro="" textlink="">
      <xdr:nvSpPr>
        <xdr:cNvPr id="873" name="楕円 872"/>
        <xdr:cNvSpPr/>
      </xdr:nvSpPr>
      <xdr:spPr>
        <a:xfrm>
          <a:off x="19494500" y="133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41191</xdr:rowOff>
    </xdr:from>
    <xdr:ext cx="534377" cy="259045"/>
    <xdr:sp macro="" textlink="">
      <xdr:nvSpPr>
        <xdr:cNvPr id="874" name="テキスト ボックス 873"/>
        <xdr:cNvSpPr txBox="1"/>
      </xdr:nvSpPr>
      <xdr:spPr>
        <a:xfrm>
          <a:off x="19278111" y="1341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119799</xdr:rowOff>
    </xdr:from>
    <xdr:to>
      <xdr:col>98</xdr:col>
      <xdr:colOff>38100</xdr:colOff>
      <xdr:row>78</xdr:row>
      <xdr:rowOff>49949</xdr:rowOff>
    </xdr:to>
    <xdr:sp macro="" textlink="">
      <xdr:nvSpPr>
        <xdr:cNvPr id="875" name="楕円 874"/>
        <xdr:cNvSpPr/>
      </xdr:nvSpPr>
      <xdr:spPr>
        <a:xfrm>
          <a:off x="18605500" y="1332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41076</xdr:rowOff>
    </xdr:from>
    <xdr:ext cx="534377" cy="259045"/>
    <xdr:sp macro="" textlink="">
      <xdr:nvSpPr>
        <xdr:cNvPr id="876" name="テキスト ボックス 875"/>
        <xdr:cNvSpPr txBox="1"/>
      </xdr:nvSpPr>
      <xdr:spPr>
        <a:xfrm>
          <a:off x="18389111" y="1341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値</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と比較すると、物件費、補助費等及び普通建設事業費については高い水準、扶助費は低い水準にある。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物件費については、年度により大規模事業に伴う臨時的な支出の増減があるものの、</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会計年度任用職員人件費が人件費に移行したことにより減となったが、依然類似団体平均値と比較して</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高い水準</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が続いている</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ため、経常的経費の抑制等によりさらなる歳出削減を行っていく必要がある。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補助費等については財産区繰入金、普通建設事業費については財産区繰入金及び防衛関係補助金が財源となる市特有の事業があることが挙げられる。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扶助費については、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６５歳以上の人口割合が低いため</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類似団体平均を下回って推移しているものの、社会保障経費</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は徐々に</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増加していくことが見込まれるため、適切な予算執行をしていく必要がある。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扶助費以外の性質においても、国民健康保険特別会計や介護保険特別会計等への多額の繰出金のほか、公共施設の管理上、増加が見込まれる維持補修費については、注意していく必要がある。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静岡県御殿場市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87,687
85,293
194.90
50,878,459
48,967,271
1,758,605
19,061,211
24,612,078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6655</xdr:rowOff>
    </xdr:from>
    <xdr:to>
      <xdr:col>24</xdr:col>
      <xdr:colOff>63500</xdr:colOff>
      <xdr:row>37</xdr:row>
      <xdr:rowOff>49631</xdr:rowOff>
    </xdr:to>
    <xdr:cxnSp macro="">
      <xdr:nvCxnSpPr>
        <xdr:cNvPr id="59" name="直線コネクタ 58"/>
        <xdr:cNvCxnSpPr/>
      </xdr:nvCxnSpPr>
      <xdr:spPr>
        <a:xfrm>
          <a:off x="3797300" y="6350305"/>
          <a:ext cx="838200" cy="4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59656</xdr:rowOff>
    </xdr:from>
    <xdr:ext cx="469744" cy="259045"/>
    <xdr:sp macro="" textlink="">
      <xdr:nvSpPr>
        <xdr:cNvPr id="60" name="議会費平均値テキスト"/>
        <xdr:cNvSpPr txBox="1"/>
      </xdr:nvSpPr>
      <xdr:spPr>
        <a:xfrm>
          <a:off x="4686300" y="588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6655</xdr:rowOff>
    </xdr:from>
    <xdr:to>
      <xdr:col>19</xdr:col>
      <xdr:colOff>177800</xdr:colOff>
      <xdr:row>37</xdr:row>
      <xdr:rowOff>22657</xdr:rowOff>
    </xdr:to>
    <xdr:cxnSp macro="">
      <xdr:nvCxnSpPr>
        <xdr:cNvPr id="62" name="直線コネクタ 61"/>
        <xdr:cNvCxnSpPr/>
      </xdr:nvCxnSpPr>
      <xdr:spPr>
        <a:xfrm flipV="1">
          <a:off x="2908300" y="6350305"/>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145762</xdr:rowOff>
    </xdr:from>
    <xdr:ext cx="469744" cy="259045"/>
    <xdr:sp macro="" textlink="">
      <xdr:nvSpPr>
        <xdr:cNvPr id="64" name="テキスト ボックス 63"/>
        <xdr:cNvSpPr txBox="1"/>
      </xdr:nvSpPr>
      <xdr:spPr>
        <a:xfrm>
          <a:off x="3562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22657</xdr:rowOff>
    </xdr:from>
    <xdr:to>
      <xdr:col>15</xdr:col>
      <xdr:colOff>50800</xdr:colOff>
      <xdr:row>37</xdr:row>
      <xdr:rowOff>41402</xdr:rowOff>
    </xdr:to>
    <xdr:cxnSp macro="">
      <xdr:nvCxnSpPr>
        <xdr:cNvPr id="65" name="直線コネクタ 64"/>
        <xdr:cNvCxnSpPr/>
      </xdr:nvCxnSpPr>
      <xdr:spPr>
        <a:xfrm flipV="1">
          <a:off x="2019300" y="6366307"/>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119245</xdr:rowOff>
    </xdr:from>
    <xdr:ext cx="469744" cy="259045"/>
    <xdr:sp macro="" textlink="">
      <xdr:nvSpPr>
        <xdr:cNvPr id="67" name="テキスト ボックス 66"/>
        <xdr:cNvSpPr txBox="1"/>
      </xdr:nvSpPr>
      <xdr:spPr>
        <a:xfrm>
          <a:off x="2673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41402</xdr:rowOff>
    </xdr:from>
    <xdr:to>
      <xdr:col>10</xdr:col>
      <xdr:colOff>114300</xdr:colOff>
      <xdr:row>37</xdr:row>
      <xdr:rowOff>60147</xdr:rowOff>
    </xdr:to>
    <xdr:cxnSp macro="">
      <xdr:nvCxnSpPr>
        <xdr:cNvPr id="68" name="直線コネクタ 67"/>
        <xdr:cNvCxnSpPr/>
      </xdr:nvCxnSpPr>
      <xdr:spPr>
        <a:xfrm flipV="1">
          <a:off x="1130300" y="6385052"/>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112844</xdr:rowOff>
    </xdr:from>
    <xdr:ext cx="469744" cy="259045"/>
    <xdr:sp macro="" textlink="">
      <xdr:nvSpPr>
        <xdr:cNvPr id="70" name="テキスト ボックス 69"/>
        <xdr:cNvSpPr txBox="1"/>
      </xdr:nvSpPr>
      <xdr:spPr>
        <a:xfrm>
          <a:off x="1784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104157</xdr:rowOff>
    </xdr:from>
    <xdr:ext cx="469744" cy="259045"/>
    <xdr:sp macro="" textlink="">
      <xdr:nvSpPr>
        <xdr:cNvPr id="72" name="テキスト ボックス 71"/>
        <xdr:cNvSpPr txBox="1"/>
      </xdr:nvSpPr>
      <xdr:spPr>
        <a:xfrm>
          <a:off x="895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170281</xdr:rowOff>
    </xdr:from>
    <xdr:to>
      <xdr:col>24</xdr:col>
      <xdr:colOff>114300</xdr:colOff>
      <xdr:row>37</xdr:row>
      <xdr:rowOff>100431</xdr:rowOff>
    </xdr:to>
    <xdr:sp macro="" textlink="">
      <xdr:nvSpPr>
        <xdr:cNvPr id="78" name="楕円 77"/>
        <xdr:cNvSpPr/>
      </xdr:nvSpPr>
      <xdr:spPr>
        <a:xfrm>
          <a:off x="4584700" y="634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85208</xdr:rowOff>
    </xdr:from>
    <xdr:ext cx="469744" cy="259045"/>
    <xdr:sp macro="" textlink="">
      <xdr:nvSpPr>
        <xdr:cNvPr id="79" name="議会費該当値テキスト"/>
        <xdr:cNvSpPr txBox="1"/>
      </xdr:nvSpPr>
      <xdr:spPr>
        <a:xfrm>
          <a:off x="4686300" y="6257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127305</xdr:rowOff>
    </xdr:from>
    <xdr:to>
      <xdr:col>20</xdr:col>
      <xdr:colOff>38100</xdr:colOff>
      <xdr:row>37</xdr:row>
      <xdr:rowOff>57455</xdr:rowOff>
    </xdr:to>
    <xdr:sp macro="" textlink="">
      <xdr:nvSpPr>
        <xdr:cNvPr id="80" name="楕円 79"/>
        <xdr:cNvSpPr/>
      </xdr:nvSpPr>
      <xdr:spPr>
        <a:xfrm>
          <a:off x="3746500" y="62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48582</xdr:rowOff>
    </xdr:from>
    <xdr:ext cx="469744" cy="259045"/>
    <xdr:sp macro="" textlink="">
      <xdr:nvSpPr>
        <xdr:cNvPr id="81" name="テキスト ボックス 80"/>
        <xdr:cNvSpPr txBox="1"/>
      </xdr:nvSpPr>
      <xdr:spPr>
        <a:xfrm>
          <a:off x="3562428" y="639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143307</xdr:rowOff>
    </xdr:from>
    <xdr:to>
      <xdr:col>15</xdr:col>
      <xdr:colOff>101600</xdr:colOff>
      <xdr:row>37</xdr:row>
      <xdr:rowOff>73457</xdr:rowOff>
    </xdr:to>
    <xdr:sp macro="" textlink="">
      <xdr:nvSpPr>
        <xdr:cNvPr id="82" name="楕円 81"/>
        <xdr:cNvSpPr/>
      </xdr:nvSpPr>
      <xdr:spPr>
        <a:xfrm>
          <a:off x="2857500" y="631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64584</xdr:rowOff>
    </xdr:from>
    <xdr:ext cx="469744" cy="259045"/>
    <xdr:sp macro="" textlink="">
      <xdr:nvSpPr>
        <xdr:cNvPr id="83" name="テキスト ボックス 82"/>
        <xdr:cNvSpPr txBox="1"/>
      </xdr:nvSpPr>
      <xdr:spPr>
        <a:xfrm>
          <a:off x="2673428" y="6408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162052</xdr:rowOff>
    </xdr:from>
    <xdr:to>
      <xdr:col>10</xdr:col>
      <xdr:colOff>165100</xdr:colOff>
      <xdr:row>37</xdr:row>
      <xdr:rowOff>92202</xdr:rowOff>
    </xdr:to>
    <xdr:sp macro="" textlink="">
      <xdr:nvSpPr>
        <xdr:cNvPr id="84" name="楕円 83"/>
        <xdr:cNvSpPr/>
      </xdr:nvSpPr>
      <xdr:spPr>
        <a:xfrm>
          <a:off x="1968500" y="633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83329</xdr:rowOff>
    </xdr:from>
    <xdr:ext cx="469744" cy="259045"/>
    <xdr:sp macro="" textlink="">
      <xdr:nvSpPr>
        <xdr:cNvPr id="85" name="テキスト ボックス 84"/>
        <xdr:cNvSpPr txBox="1"/>
      </xdr:nvSpPr>
      <xdr:spPr>
        <a:xfrm>
          <a:off x="1784428" y="642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9347</xdr:rowOff>
    </xdr:from>
    <xdr:to>
      <xdr:col>6</xdr:col>
      <xdr:colOff>38100</xdr:colOff>
      <xdr:row>37</xdr:row>
      <xdr:rowOff>110947</xdr:rowOff>
    </xdr:to>
    <xdr:sp macro="" textlink="">
      <xdr:nvSpPr>
        <xdr:cNvPr id="86" name="楕円 85"/>
        <xdr:cNvSpPr/>
      </xdr:nvSpPr>
      <xdr:spPr>
        <a:xfrm>
          <a:off x="1079500" y="635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102074</xdr:rowOff>
    </xdr:from>
    <xdr:ext cx="469744" cy="259045"/>
    <xdr:sp macro="" textlink="">
      <xdr:nvSpPr>
        <xdr:cNvPr id="87" name="テキスト ボックス 86"/>
        <xdr:cNvSpPr txBox="1"/>
      </xdr:nvSpPr>
      <xdr:spPr>
        <a:xfrm>
          <a:off x="895428" y="644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30650</xdr:rowOff>
    </xdr:from>
    <xdr:to>
      <xdr:col>24</xdr:col>
      <xdr:colOff>62865</xdr:colOff>
      <xdr:row>55</xdr:row>
      <xdr:rowOff>138725</xdr:rowOff>
    </xdr:to>
    <xdr:cxnSp macro="">
      <xdr:nvCxnSpPr>
        <xdr:cNvPr id="112" name="直線コネクタ 111"/>
        <xdr:cNvCxnSpPr/>
      </xdr:nvCxnSpPr>
      <xdr:spPr>
        <a:xfrm flipV="1">
          <a:off x="4633595" y="8774600"/>
          <a:ext cx="1270" cy="79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142552</xdr:rowOff>
    </xdr:from>
    <xdr:ext cx="599010" cy="259045"/>
    <xdr:sp macro="" textlink="">
      <xdr:nvSpPr>
        <xdr:cNvPr id="113" name="総務費最小値テキスト"/>
        <xdr:cNvSpPr txBox="1"/>
      </xdr:nvSpPr>
      <xdr:spPr>
        <a:xfrm>
          <a:off x="4686300" y="957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138725</xdr:rowOff>
    </xdr:from>
    <xdr:to>
      <xdr:col>24</xdr:col>
      <xdr:colOff>152400</xdr:colOff>
      <xdr:row>55</xdr:row>
      <xdr:rowOff>138725</xdr:rowOff>
    </xdr:to>
    <xdr:cxnSp macro="">
      <xdr:nvCxnSpPr>
        <xdr:cNvPr id="114" name="直線コネクタ 113"/>
        <xdr:cNvCxnSpPr/>
      </xdr:nvCxnSpPr>
      <xdr:spPr>
        <a:xfrm>
          <a:off x="4546600" y="956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148777</xdr:rowOff>
    </xdr:from>
    <xdr:ext cx="599010" cy="259045"/>
    <xdr:sp macro="" textlink="">
      <xdr:nvSpPr>
        <xdr:cNvPr id="115" name="総務費最大値テキスト"/>
        <xdr:cNvSpPr txBox="1"/>
      </xdr:nvSpPr>
      <xdr:spPr>
        <a:xfrm>
          <a:off x="4686300" y="854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30650</xdr:rowOff>
    </xdr:from>
    <xdr:to>
      <xdr:col>24</xdr:col>
      <xdr:colOff>152400</xdr:colOff>
      <xdr:row>51</xdr:row>
      <xdr:rowOff>30650</xdr:rowOff>
    </xdr:to>
    <xdr:cxnSp macro="">
      <xdr:nvCxnSpPr>
        <xdr:cNvPr id="116" name="直線コネクタ 115"/>
        <xdr:cNvCxnSpPr/>
      </xdr:nvCxnSpPr>
      <xdr:spPr>
        <a:xfrm>
          <a:off x="4546600" y="87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129025</xdr:rowOff>
    </xdr:from>
    <xdr:to>
      <xdr:col>24</xdr:col>
      <xdr:colOff>63500</xdr:colOff>
      <xdr:row>58</xdr:row>
      <xdr:rowOff>49906</xdr:rowOff>
    </xdr:to>
    <xdr:cxnSp macro="">
      <xdr:nvCxnSpPr>
        <xdr:cNvPr id="117" name="直線コネクタ 116"/>
        <xdr:cNvCxnSpPr/>
      </xdr:nvCxnSpPr>
      <xdr:spPr>
        <a:xfrm flipV="1">
          <a:off x="3797300" y="9044425"/>
          <a:ext cx="838200" cy="94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16075</xdr:rowOff>
    </xdr:from>
    <xdr:ext cx="599010" cy="259045"/>
    <xdr:sp macro="" textlink="">
      <xdr:nvSpPr>
        <xdr:cNvPr id="118" name="総務費平均値テキスト"/>
        <xdr:cNvSpPr txBox="1"/>
      </xdr:nvSpPr>
      <xdr:spPr>
        <a:xfrm>
          <a:off x="4686300" y="9274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37648</xdr:rowOff>
    </xdr:from>
    <xdr:to>
      <xdr:col>24</xdr:col>
      <xdr:colOff>114300</xdr:colOff>
      <xdr:row>54</xdr:row>
      <xdr:rowOff>139248</xdr:rowOff>
    </xdr:to>
    <xdr:sp macro="" textlink="">
      <xdr:nvSpPr>
        <xdr:cNvPr id="119" name="フローチャート: 判断 118"/>
        <xdr:cNvSpPr/>
      </xdr:nvSpPr>
      <xdr:spPr>
        <a:xfrm>
          <a:off x="4584700" y="92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49906</xdr:rowOff>
    </xdr:from>
    <xdr:to>
      <xdr:col>19</xdr:col>
      <xdr:colOff>177800</xdr:colOff>
      <xdr:row>58</xdr:row>
      <xdr:rowOff>94902</xdr:rowOff>
    </xdr:to>
    <xdr:cxnSp macro="">
      <xdr:nvCxnSpPr>
        <xdr:cNvPr id="120" name="直線コネクタ 119"/>
        <xdr:cNvCxnSpPr/>
      </xdr:nvCxnSpPr>
      <xdr:spPr>
        <a:xfrm flipV="1">
          <a:off x="2908300" y="9994006"/>
          <a:ext cx="889000" cy="4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158783</xdr:rowOff>
    </xdr:from>
    <xdr:to>
      <xdr:col>20</xdr:col>
      <xdr:colOff>38100</xdr:colOff>
      <xdr:row>59</xdr:row>
      <xdr:rowOff>88933</xdr:rowOff>
    </xdr:to>
    <xdr:sp macro="" textlink="">
      <xdr:nvSpPr>
        <xdr:cNvPr id="121" name="フローチャート: 判断 120"/>
        <xdr:cNvSpPr/>
      </xdr:nvSpPr>
      <xdr:spPr>
        <a:xfrm>
          <a:off x="3746500" y="1010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80060</xdr:rowOff>
    </xdr:from>
    <xdr:ext cx="534377" cy="259045"/>
    <xdr:sp macro="" textlink="">
      <xdr:nvSpPr>
        <xdr:cNvPr id="122" name="テキスト ボックス 121"/>
        <xdr:cNvSpPr txBox="1"/>
      </xdr:nvSpPr>
      <xdr:spPr>
        <a:xfrm>
          <a:off x="3530111" y="1019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94902</xdr:rowOff>
    </xdr:from>
    <xdr:to>
      <xdr:col>15</xdr:col>
      <xdr:colOff>50800</xdr:colOff>
      <xdr:row>58</xdr:row>
      <xdr:rowOff>118669</xdr:rowOff>
    </xdr:to>
    <xdr:cxnSp macro="">
      <xdr:nvCxnSpPr>
        <xdr:cNvPr id="123" name="直線コネクタ 122"/>
        <xdr:cNvCxnSpPr/>
      </xdr:nvCxnSpPr>
      <xdr:spPr>
        <a:xfrm flipV="1">
          <a:off x="2019300" y="10039002"/>
          <a:ext cx="889000" cy="2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18537</xdr:rowOff>
    </xdr:from>
    <xdr:to>
      <xdr:col>15</xdr:col>
      <xdr:colOff>101600</xdr:colOff>
      <xdr:row>59</xdr:row>
      <xdr:rowOff>120137</xdr:rowOff>
    </xdr:to>
    <xdr:sp macro="" textlink="">
      <xdr:nvSpPr>
        <xdr:cNvPr id="124" name="フローチャート: 判断 123"/>
        <xdr:cNvSpPr/>
      </xdr:nvSpPr>
      <xdr:spPr>
        <a:xfrm>
          <a:off x="2857500" y="101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111264</xdr:rowOff>
    </xdr:from>
    <xdr:ext cx="534377" cy="259045"/>
    <xdr:sp macro="" textlink="">
      <xdr:nvSpPr>
        <xdr:cNvPr id="125" name="テキスト ボックス 124"/>
        <xdr:cNvSpPr txBox="1"/>
      </xdr:nvSpPr>
      <xdr:spPr>
        <a:xfrm>
          <a:off x="2641111" y="1022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50005</xdr:rowOff>
    </xdr:from>
    <xdr:to>
      <xdr:col>10</xdr:col>
      <xdr:colOff>114300</xdr:colOff>
      <xdr:row>58</xdr:row>
      <xdr:rowOff>118669</xdr:rowOff>
    </xdr:to>
    <xdr:cxnSp macro="">
      <xdr:nvCxnSpPr>
        <xdr:cNvPr id="126" name="直線コネクタ 125"/>
        <xdr:cNvCxnSpPr/>
      </xdr:nvCxnSpPr>
      <xdr:spPr>
        <a:xfrm>
          <a:off x="1130300" y="9994105"/>
          <a:ext cx="889000" cy="6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3762</xdr:rowOff>
    </xdr:from>
    <xdr:to>
      <xdr:col>10</xdr:col>
      <xdr:colOff>165100</xdr:colOff>
      <xdr:row>59</xdr:row>
      <xdr:rowOff>105362</xdr:rowOff>
    </xdr:to>
    <xdr:sp macro="" textlink="">
      <xdr:nvSpPr>
        <xdr:cNvPr id="127" name="フローチャート: 判断 126"/>
        <xdr:cNvSpPr/>
      </xdr:nvSpPr>
      <xdr:spPr>
        <a:xfrm>
          <a:off x="1968500" y="1011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96489</xdr:rowOff>
    </xdr:from>
    <xdr:ext cx="534377" cy="259045"/>
    <xdr:sp macro="" textlink="">
      <xdr:nvSpPr>
        <xdr:cNvPr id="128" name="テキスト ボックス 127"/>
        <xdr:cNvSpPr txBox="1"/>
      </xdr:nvSpPr>
      <xdr:spPr>
        <a:xfrm>
          <a:off x="1752111" y="1021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11534</xdr:rowOff>
    </xdr:from>
    <xdr:to>
      <xdr:col>6</xdr:col>
      <xdr:colOff>38100</xdr:colOff>
      <xdr:row>59</xdr:row>
      <xdr:rowOff>113134</xdr:rowOff>
    </xdr:to>
    <xdr:sp macro="" textlink="">
      <xdr:nvSpPr>
        <xdr:cNvPr id="129" name="フローチャート: 判断 128"/>
        <xdr:cNvSpPr/>
      </xdr:nvSpPr>
      <xdr:spPr>
        <a:xfrm>
          <a:off x="1079500" y="101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104261</xdr:rowOff>
    </xdr:from>
    <xdr:ext cx="534377" cy="259045"/>
    <xdr:sp macro="" textlink="">
      <xdr:nvSpPr>
        <xdr:cNvPr id="130" name="テキスト ボックス 129"/>
        <xdr:cNvSpPr txBox="1"/>
      </xdr:nvSpPr>
      <xdr:spPr>
        <a:xfrm>
          <a:off x="863111" y="1021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78225</xdr:rowOff>
    </xdr:from>
    <xdr:to>
      <xdr:col>24</xdr:col>
      <xdr:colOff>114300</xdr:colOff>
      <xdr:row>53</xdr:row>
      <xdr:rowOff>8375</xdr:rowOff>
    </xdr:to>
    <xdr:sp macro="" textlink="">
      <xdr:nvSpPr>
        <xdr:cNvPr id="136" name="楕円 135"/>
        <xdr:cNvSpPr/>
      </xdr:nvSpPr>
      <xdr:spPr>
        <a:xfrm>
          <a:off x="4584700" y="899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101102</xdr:rowOff>
    </xdr:from>
    <xdr:ext cx="599010" cy="259045"/>
    <xdr:sp macro="" textlink="">
      <xdr:nvSpPr>
        <xdr:cNvPr id="137" name="総務費該当値テキスト"/>
        <xdr:cNvSpPr txBox="1"/>
      </xdr:nvSpPr>
      <xdr:spPr>
        <a:xfrm>
          <a:off x="4686300" y="8845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170556</xdr:rowOff>
    </xdr:from>
    <xdr:to>
      <xdr:col>20</xdr:col>
      <xdr:colOff>38100</xdr:colOff>
      <xdr:row>58</xdr:row>
      <xdr:rowOff>100706</xdr:rowOff>
    </xdr:to>
    <xdr:sp macro="" textlink="">
      <xdr:nvSpPr>
        <xdr:cNvPr id="138" name="楕円 137"/>
        <xdr:cNvSpPr/>
      </xdr:nvSpPr>
      <xdr:spPr>
        <a:xfrm>
          <a:off x="3746500" y="994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117233</xdr:rowOff>
    </xdr:from>
    <xdr:ext cx="534377" cy="259045"/>
    <xdr:sp macro="" textlink="">
      <xdr:nvSpPr>
        <xdr:cNvPr id="139" name="テキスト ボックス 138"/>
        <xdr:cNvSpPr txBox="1"/>
      </xdr:nvSpPr>
      <xdr:spPr>
        <a:xfrm>
          <a:off x="3530111" y="971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44102</xdr:rowOff>
    </xdr:from>
    <xdr:to>
      <xdr:col>15</xdr:col>
      <xdr:colOff>101600</xdr:colOff>
      <xdr:row>58</xdr:row>
      <xdr:rowOff>145702</xdr:rowOff>
    </xdr:to>
    <xdr:sp macro="" textlink="">
      <xdr:nvSpPr>
        <xdr:cNvPr id="140" name="楕円 139"/>
        <xdr:cNvSpPr/>
      </xdr:nvSpPr>
      <xdr:spPr>
        <a:xfrm>
          <a:off x="2857500" y="998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162229</xdr:rowOff>
    </xdr:from>
    <xdr:ext cx="534377" cy="259045"/>
    <xdr:sp macro="" textlink="">
      <xdr:nvSpPr>
        <xdr:cNvPr id="141" name="テキスト ボックス 140"/>
        <xdr:cNvSpPr txBox="1"/>
      </xdr:nvSpPr>
      <xdr:spPr>
        <a:xfrm>
          <a:off x="2641111" y="976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67869</xdr:rowOff>
    </xdr:from>
    <xdr:to>
      <xdr:col>10</xdr:col>
      <xdr:colOff>165100</xdr:colOff>
      <xdr:row>58</xdr:row>
      <xdr:rowOff>169469</xdr:rowOff>
    </xdr:to>
    <xdr:sp macro="" textlink="">
      <xdr:nvSpPr>
        <xdr:cNvPr id="142" name="楕円 141"/>
        <xdr:cNvSpPr/>
      </xdr:nvSpPr>
      <xdr:spPr>
        <a:xfrm>
          <a:off x="1968500" y="1001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14546</xdr:rowOff>
    </xdr:from>
    <xdr:ext cx="534377" cy="259045"/>
    <xdr:sp macro="" textlink="">
      <xdr:nvSpPr>
        <xdr:cNvPr id="143" name="テキスト ボックス 142"/>
        <xdr:cNvSpPr txBox="1"/>
      </xdr:nvSpPr>
      <xdr:spPr>
        <a:xfrm>
          <a:off x="1752111" y="978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170655</xdr:rowOff>
    </xdr:from>
    <xdr:to>
      <xdr:col>6</xdr:col>
      <xdr:colOff>38100</xdr:colOff>
      <xdr:row>58</xdr:row>
      <xdr:rowOff>100805</xdr:rowOff>
    </xdr:to>
    <xdr:sp macro="" textlink="">
      <xdr:nvSpPr>
        <xdr:cNvPr id="144" name="楕円 143"/>
        <xdr:cNvSpPr/>
      </xdr:nvSpPr>
      <xdr:spPr>
        <a:xfrm>
          <a:off x="1079500" y="99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117332</xdr:rowOff>
    </xdr:from>
    <xdr:ext cx="534377" cy="259045"/>
    <xdr:sp macro="" textlink="">
      <xdr:nvSpPr>
        <xdr:cNvPr id="145" name="テキスト ボックス 144"/>
        <xdr:cNvSpPr txBox="1"/>
      </xdr:nvSpPr>
      <xdr:spPr>
        <a:xfrm>
          <a:off x="863111" y="971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2" name="直線コネクタ 171"/>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3" name="民生費最小値テキスト"/>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4" name="直線コネクタ 173"/>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5" name="民生費最大値テキスト"/>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6" name="直線コネクタ 175"/>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102863</xdr:rowOff>
    </xdr:from>
    <xdr:to>
      <xdr:col>24</xdr:col>
      <xdr:colOff>63500</xdr:colOff>
      <xdr:row>78</xdr:row>
      <xdr:rowOff>287</xdr:rowOff>
    </xdr:to>
    <xdr:cxnSp macro="">
      <xdr:nvCxnSpPr>
        <xdr:cNvPr id="177" name="直線コネクタ 176"/>
        <xdr:cNvCxnSpPr/>
      </xdr:nvCxnSpPr>
      <xdr:spPr>
        <a:xfrm flipV="1">
          <a:off x="3797300" y="13304513"/>
          <a:ext cx="838200" cy="6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160665</xdr:rowOff>
    </xdr:from>
    <xdr:ext cx="599010" cy="259045"/>
    <xdr:sp macro="" textlink="">
      <xdr:nvSpPr>
        <xdr:cNvPr id="178" name="民生費平均値テキスト"/>
        <xdr:cNvSpPr txBox="1"/>
      </xdr:nvSpPr>
      <xdr:spPr>
        <a:xfrm>
          <a:off x="4686300" y="12676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79" name="フローチャート: 判断 178"/>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287</xdr:rowOff>
    </xdr:from>
    <xdr:to>
      <xdr:col>19</xdr:col>
      <xdr:colOff>177800</xdr:colOff>
      <xdr:row>78</xdr:row>
      <xdr:rowOff>55260</xdr:rowOff>
    </xdr:to>
    <xdr:cxnSp macro="">
      <xdr:nvCxnSpPr>
        <xdr:cNvPr id="180" name="直線コネクタ 179"/>
        <xdr:cNvCxnSpPr/>
      </xdr:nvCxnSpPr>
      <xdr:spPr>
        <a:xfrm flipV="1">
          <a:off x="2908300" y="13373387"/>
          <a:ext cx="889000" cy="5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1" name="フローチャート: 判断 180"/>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166042</xdr:rowOff>
    </xdr:from>
    <xdr:ext cx="599010" cy="259045"/>
    <xdr:sp macro="" textlink="">
      <xdr:nvSpPr>
        <xdr:cNvPr id="182" name="テキスト ボックス 181"/>
        <xdr:cNvSpPr txBox="1"/>
      </xdr:nvSpPr>
      <xdr:spPr>
        <a:xfrm>
          <a:off x="3497795" y="1268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53910</xdr:rowOff>
    </xdr:from>
    <xdr:to>
      <xdr:col>15</xdr:col>
      <xdr:colOff>50800</xdr:colOff>
      <xdr:row>78</xdr:row>
      <xdr:rowOff>55260</xdr:rowOff>
    </xdr:to>
    <xdr:cxnSp macro="">
      <xdr:nvCxnSpPr>
        <xdr:cNvPr id="183" name="直線コネクタ 182"/>
        <xdr:cNvCxnSpPr/>
      </xdr:nvCxnSpPr>
      <xdr:spPr>
        <a:xfrm>
          <a:off x="2019300" y="13427010"/>
          <a:ext cx="889000" cy="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4" name="フローチャート: 判断 183"/>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56935</xdr:rowOff>
    </xdr:from>
    <xdr:ext cx="599010" cy="259045"/>
    <xdr:sp macro="" textlink="">
      <xdr:nvSpPr>
        <xdr:cNvPr id="185" name="テキスト ボックス 184"/>
        <xdr:cNvSpPr txBox="1"/>
      </xdr:nvSpPr>
      <xdr:spPr>
        <a:xfrm>
          <a:off x="2608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53910</xdr:rowOff>
    </xdr:from>
    <xdr:to>
      <xdr:col>10</xdr:col>
      <xdr:colOff>114300</xdr:colOff>
      <xdr:row>78</xdr:row>
      <xdr:rowOff>76901</xdr:rowOff>
    </xdr:to>
    <xdr:cxnSp macro="">
      <xdr:nvCxnSpPr>
        <xdr:cNvPr id="186" name="直線コネクタ 185"/>
        <xdr:cNvCxnSpPr/>
      </xdr:nvCxnSpPr>
      <xdr:spPr>
        <a:xfrm flipV="1">
          <a:off x="1130300" y="13427010"/>
          <a:ext cx="889000" cy="2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7" name="フローチャート: 判断 186"/>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61517</xdr:rowOff>
    </xdr:from>
    <xdr:ext cx="599010" cy="259045"/>
    <xdr:sp macro="" textlink="">
      <xdr:nvSpPr>
        <xdr:cNvPr id="188" name="テキスト ボックス 187"/>
        <xdr:cNvSpPr txBox="1"/>
      </xdr:nvSpPr>
      <xdr:spPr>
        <a:xfrm>
          <a:off x="1719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89" name="フローチャート: 判断 188"/>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95840</xdr:rowOff>
    </xdr:from>
    <xdr:ext cx="599010" cy="259045"/>
    <xdr:sp macro="" textlink="">
      <xdr:nvSpPr>
        <xdr:cNvPr id="190" name="テキスト ボックス 189"/>
        <xdr:cNvSpPr txBox="1"/>
      </xdr:nvSpPr>
      <xdr:spPr>
        <a:xfrm>
          <a:off x="830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52063</xdr:rowOff>
    </xdr:from>
    <xdr:to>
      <xdr:col>24</xdr:col>
      <xdr:colOff>114300</xdr:colOff>
      <xdr:row>77</xdr:row>
      <xdr:rowOff>153663</xdr:rowOff>
    </xdr:to>
    <xdr:sp macro="" textlink="">
      <xdr:nvSpPr>
        <xdr:cNvPr id="196" name="楕円 195"/>
        <xdr:cNvSpPr/>
      </xdr:nvSpPr>
      <xdr:spPr>
        <a:xfrm>
          <a:off x="4584700" y="132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30490</xdr:rowOff>
    </xdr:from>
    <xdr:ext cx="599010" cy="259045"/>
    <xdr:sp macro="" textlink="">
      <xdr:nvSpPr>
        <xdr:cNvPr id="197" name="民生費該当値テキスト"/>
        <xdr:cNvSpPr txBox="1"/>
      </xdr:nvSpPr>
      <xdr:spPr>
        <a:xfrm>
          <a:off x="4686300" y="1323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120937</xdr:rowOff>
    </xdr:from>
    <xdr:to>
      <xdr:col>20</xdr:col>
      <xdr:colOff>38100</xdr:colOff>
      <xdr:row>78</xdr:row>
      <xdr:rowOff>51087</xdr:rowOff>
    </xdr:to>
    <xdr:sp macro="" textlink="">
      <xdr:nvSpPr>
        <xdr:cNvPr id="198" name="楕円 197"/>
        <xdr:cNvSpPr/>
      </xdr:nvSpPr>
      <xdr:spPr>
        <a:xfrm>
          <a:off x="3746500" y="1332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42214</xdr:rowOff>
    </xdr:from>
    <xdr:ext cx="599010" cy="259045"/>
    <xdr:sp macro="" textlink="">
      <xdr:nvSpPr>
        <xdr:cNvPr id="199" name="テキスト ボックス 198"/>
        <xdr:cNvSpPr txBox="1"/>
      </xdr:nvSpPr>
      <xdr:spPr>
        <a:xfrm>
          <a:off x="3497795" y="13415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4460</xdr:rowOff>
    </xdr:from>
    <xdr:to>
      <xdr:col>15</xdr:col>
      <xdr:colOff>101600</xdr:colOff>
      <xdr:row>78</xdr:row>
      <xdr:rowOff>106060</xdr:rowOff>
    </xdr:to>
    <xdr:sp macro="" textlink="">
      <xdr:nvSpPr>
        <xdr:cNvPr id="200" name="楕円 199"/>
        <xdr:cNvSpPr/>
      </xdr:nvSpPr>
      <xdr:spPr>
        <a:xfrm>
          <a:off x="2857500" y="133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97187</xdr:rowOff>
    </xdr:from>
    <xdr:ext cx="599010" cy="259045"/>
    <xdr:sp macro="" textlink="">
      <xdr:nvSpPr>
        <xdr:cNvPr id="201" name="テキスト ボックス 200"/>
        <xdr:cNvSpPr txBox="1"/>
      </xdr:nvSpPr>
      <xdr:spPr>
        <a:xfrm>
          <a:off x="2608795" y="13470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3110</xdr:rowOff>
    </xdr:from>
    <xdr:to>
      <xdr:col>10</xdr:col>
      <xdr:colOff>165100</xdr:colOff>
      <xdr:row>78</xdr:row>
      <xdr:rowOff>104710</xdr:rowOff>
    </xdr:to>
    <xdr:sp macro="" textlink="">
      <xdr:nvSpPr>
        <xdr:cNvPr id="202" name="楕円 201"/>
        <xdr:cNvSpPr/>
      </xdr:nvSpPr>
      <xdr:spPr>
        <a:xfrm>
          <a:off x="1968500" y="1337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95837</xdr:rowOff>
    </xdr:from>
    <xdr:ext cx="599010" cy="259045"/>
    <xdr:sp macro="" textlink="">
      <xdr:nvSpPr>
        <xdr:cNvPr id="203" name="テキスト ボックス 202"/>
        <xdr:cNvSpPr txBox="1"/>
      </xdr:nvSpPr>
      <xdr:spPr>
        <a:xfrm>
          <a:off x="1719795" y="1346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26101</xdr:rowOff>
    </xdr:from>
    <xdr:to>
      <xdr:col>6</xdr:col>
      <xdr:colOff>38100</xdr:colOff>
      <xdr:row>78</xdr:row>
      <xdr:rowOff>127701</xdr:rowOff>
    </xdr:to>
    <xdr:sp macro="" textlink="">
      <xdr:nvSpPr>
        <xdr:cNvPr id="204" name="楕円 203"/>
        <xdr:cNvSpPr/>
      </xdr:nvSpPr>
      <xdr:spPr>
        <a:xfrm>
          <a:off x="1079500" y="1339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118828</xdr:rowOff>
    </xdr:from>
    <xdr:ext cx="599010" cy="259045"/>
    <xdr:sp macro="" textlink="">
      <xdr:nvSpPr>
        <xdr:cNvPr id="205" name="テキスト ボックス 204"/>
        <xdr:cNvSpPr txBox="1"/>
      </xdr:nvSpPr>
      <xdr:spPr>
        <a:xfrm>
          <a:off x="830795" y="13491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29" name="直線コネクタ 228"/>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0" name="衛生費最小値テキスト"/>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1" name="直線コネクタ 230"/>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2" name="衛生費最大値テキスト"/>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3" name="直線コネクタ 232"/>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39536</xdr:rowOff>
    </xdr:from>
    <xdr:to>
      <xdr:col>24</xdr:col>
      <xdr:colOff>63500</xdr:colOff>
      <xdr:row>96</xdr:row>
      <xdr:rowOff>70129</xdr:rowOff>
    </xdr:to>
    <xdr:cxnSp macro="">
      <xdr:nvCxnSpPr>
        <xdr:cNvPr id="234" name="直線コネクタ 233"/>
        <xdr:cNvCxnSpPr/>
      </xdr:nvCxnSpPr>
      <xdr:spPr>
        <a:xfrm flipV="1">
          <a:off x="3797300" y="16498736"/>
          <a:ext cx="838200" cy="3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33838</xdr:rowOff>
    </xdr:from>
    <xdr:ext cx="534377" cy="259045"/>
    <xdr:sp macro="" textlink="">
      <xdr:nvSpPr>
        <xdr:cNvPr id="235" name="衛生費平均値テキスト"/>
        <xdr:cNvSpPr txBox="1"/>
      </xdr:nvSpPr>
      <xdr:spPr>
        <a:xfrm>
          <a:off x="4686300" y="16493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6" name="フローチャート: 判断 235"/>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70129</xdr:rowOff>
    </xdr:from>
    <xdr:to>
      <xdr:col>19</xdr:col>
      <xdr:colOff>177800</xdr:colOff>
      <xdr:row>96</xdr:row>
      <xdr:rowOff>88506</xdr:rowOff>
    </xdr:to>
    <xdr:cxnSp macro="">
      <xdr:nvCxnSpPr>
        <xdr:cNvPr id="237" name="直線コネクタ 236"/>
        <xdr:cNvCxnSpPr/>
      </xdr:nvCxnSpPr>
      <xdr:spPr>
        <a:xfrm flipV="1">
          <a:off x="2908300" y="16529329"/>
          <a:ext cx="889000" cy="1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8" name="フローチャート: 判断 237"/>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17415</xdr:rowOff>
    </xdr:from>
    <xdr:ext cx="534377" cy="259045"/>
    <xdr:sp macro="" textlink="">
      <xdr:nvSpPr>
        <xdr:cNvPr id="239" name="テキスト ボックス 238"/>
        <xdr:cNvSpPr txBox="1"/>
      </xdr:nvSpPr>
      <xdr:spPr>
        <a:xfrm>
          <a:off x="3530111" y="1664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35153</xdr:rowOff>
    </xdr:from>
    <xdr:to>
      <xdr:col>15</xdr:col>
      <xdr:colOff>50800</xdr:colOff>
      <xdr:row>96</xdr:row>
      <xdr:rowOff>88506</xdr:rowOff>
    </xdr:to>
    <xdr:cxnSp macro="">
      <xdr:nvCxnSpPr>
        <xdr:cNvPr id="240" name="直線コネクタ 239"/>
        <xdr:cNvCxnSpPr/>
      </xdr:nvCxnSpPr>
      <xdr:spPr>
        <a:xfrm>
          <a:off x="2019300" y="16494353"/>
          <a:ext cx="889000" cy="5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1" name="フローチャート: 判断 240"/>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31436</xdr:rowOff>
    </xdr:from>
    <xdr:ext cx="534377" cy="259045"/>
    <xdr:sp macro="" textlink="">
      <xdr:nvSpPr>
        <xdr:cNvPr id="242" name="テキスト ボックス 241"/>
        <xdr:cNvSpPr txBox="1"/>
      </xdr:nvSpPr>
      <xdr:spPr>
        <a:xfrm>
          <a:off x="2641111" y="1666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35153</xdr:rowOff>
    </xdr:from>
    <xdr:to>
      <xdr:col>10</xdr:col>
      <xdr:colOff>114300</xdr:colOff>
      <xdr:row>96</xdr:row>
      <xdr:rowOff>79730</xdr:rowOff>
    </xdr:to>
    <xdr:cxnSp macro="">
      <xdr:nvCxnSpPr>
        <xdr:cNvPr id="243" name="直線コネクタ 242"/>
        <xdr:cNvCxnSpPr/>
      </xdr:nvCxnSpPr>
      <xdr:spPr>
        <a:xfrm flipV="1">
          <a:off x="1130300" y="16494353"/>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4" name="フローチャート: 判断 243"/>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5517</xdr:rowOff>
    </xdr:from>
    <xdr:ext cx="534377" cy="259045"/>
    <xdr:sp macro="" textlink="">
      <xdr:nvSpPr>
        <xdr:cNvPr id="245" name="テキスト ボックス 244"/>
        <xdr:cNvSpPr txBox="1"/>
      </xdr:nvSpPr>
      <xdr:spPr>
        <a:xfrm>
          <a:off x="1752111" y="1663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6" name="フローチャート: 判断 245"/>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4157</xdr:rowOff>
    </xdr:from>
    <xdr:ext cx="534377" cy="259045"/>
    <xdr:sp macro="" textlink="">
      <xdr:nvSpPr>
        <xdr:cNvPr id="247" name="テキスト ボックス 246"/>
        <xdr:cNvSpPr txBox="1"/>
      </xdr:nvSpPr>
      <xdr:spPr>
        <a:xfrm>
          <a:off x="863111" y="1663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160186</xdr:rowOff>
    </xdr:from>
    <xdr:to>
      <xdr:col>24</xdr:col>
      <xdr:colOff>114300</xdr:colOff>
      <xdr:row>96</xdr:row>
      <xdr:rowOff>90336</xdr:rowOff>
    </xdr:to>
    <xdr:sp macro="" textlink="">
      <xdr:nvSpPr>
        <xdr:cNvPr id="253" name="楕円 252"/>
        <xdr:cNvSpPr/>
      </xdr:nvSpPr>
      <xdr:spPr>
        <a:xfrm>
          <a:off x="4584700" y="1644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11613</xdr:rowOff>
    </xdr:from>
    <xdr:ext cx="534377" cy="259045"/>
    <xdr:sp macro="" textlink="">
      <xdr:nvSpPr>
        <xdr:cNvPr id="254" name="衛生費該当値テキスト"/>
        <xdr:cNvSpPr txBox="1"/>
      </xdr:nvSpPr>
      <xdr:spPr>
        <a:xfrm>
          <a:off x="4686300" y="1629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19329</xdr:rowOff>
    </xdr:from>
    <xdr:to>
      <xdr:col>20</xdr:col>
      <xdr:colOff>38100</xdr:colOff>
      <xdr:row>96</xdr:row>
      <xdr:rowOff>120929</xdr:rowOff>
    </xdr:to>
    <xdr:sp macro="" textlink="">
      <xdr:nvSpPr>
        <xdr:cNvPr id="255" name="楕円 254"/>
        <xdr:cNvSpPr/>
      </xdr:nvSpPr>
      <xdr:spPr>
        <a:xfrm>
          <a:off x="3746500" y="164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137456</xdr:rowOff>
    </xdr:from>
    <xdr:ext cx="534377" cy="259045"/>
    <xdr:sp macro="" textlink="">
      <xdr:nvSpPr>
        <xdr:cNvPr id="256" name="テキスト ボックス 255"/>
        <xdr:cNvSpPr txBox="1"/>
      </xdr:nvSpPr>
      <xdr:spPr>
        <a:xfrm>
          <a:off x="3530111" y="1625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37706</xdr:rowOff>
    </xdr:from>
    <xdr:to>
      <xdr:col>15</xdr:col>
      <xdr:colOff>101600</xdr:colOff>
      <xdr:row>96</xdr:row>
      <xdr:rowOff>139306</xdr:rowOff>
    </xdr:to>
    <xdr:sp macro="" textlink="">
      <xdr:nvSpPr>
        <xdr:cNvPr id="257" name="楕円 256"/>
        <xdr:cNvSpPr/>
      </xdr:nvSpPr>
      <xdr:spPr>
        <a:xfrm>
          <a:off x="2857500" y="1649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155833</xdr:rowOff>
    </xdr:from>
    <xdr:ext cx="534377" cy="259045"/>
    <xdr:sp macro="" textlink="">
      <xdr:nvSpPr>
        <xdr:cNvPr id="258" name="テキスト ボックス 257"/>
        <xdr:cNvSpPr txBox="1"/>
      </xdr:nvSpPr>
      <xdr:spPr>
        <a:xfrm>
          <a:off x="2641111" y="1627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155803</xdr:rowOff>
    </xdr:from>
    <xdr:to>
      <xdr:col>10</xdr:col>
      <xdr:colOff>165100</xdr:colOff>
      <xdr:row>96</xdr:row>
      <xdr:rowOff>85953</xdr:rowOff>
    </xdr:to>
    <xdr:sp macro="" textlink="">
      <xdr:nvSpPr>
        <xdr:cNvPr id="259" name="楕円 258"/>
        <xdr:cNvSpPr/>
      </xdr:nvSpPr>
      <xdr:spPr>
        <a:xfrm>
          <a:off x="1968500" y="1644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102480</xdr:rowOff>
    </xdr:from>
    <xdr:ext cx="534377" cy="259045"/>
    <xdr:sp macro="" textlink="">
      <xdr:nvSpPr>
        <xdr:cNvPr id="260" name="テキスト ボックス 259"/>
        <xdr:cNvSpPr txBox="1"/>
      </xdr:nvSpPr>
      <xdr:spPr>
        <a:xfrm>
          <a:off x="1752111" y="1621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28930</xdr:rowOff>
    </xdr:from>
    <xdr:to>
      <xdr:col>6</xdr:col>
      <xdr:colOff>38100</xdr:colOff>
      <xdr:row>96</xdr:row>
      <xdr:rowOff>130530</xdr:rowOff>
    </xdr:to>
    <xdr:sp macro="" textlink="">
      <xdr:nvSpPr>
        <xdr:cNvPr id="261" name="楕円 260"/>
        <xdr:cNvSpPr/>
      </xdr:nvSpPr>
      <xdr:spPr>
        <a:xfrm>
          <a:off x="1079500" y="1648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147057</xdr:rowOff>
    </xdr:from>
    <xdr:ext cx="534377" cy="259045"/>
    <xdr:sp macro="" textlink="">
      <xdr:nvSpPr>
        <xdr:cNvPr id="262" name="テキスト ボックス 261"/>
        <xdr:cNvSpPr txBox="1"/>
      </xdr:nvSpPr>
      <xdr:spPr>
        <a:xfrm>
          <a:off x="863111" y="1626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6" name="直線コネクタ 285"/>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89" name="労働費最大値テキスト"/>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0" name="直線コネクタ 289"/>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35306</xdr:rowOff>
    </xdr:from>
    <xdr:to>
      <xdr:col>55</xdr:col>
      <xdr:colOff>0</xdr:colOff>
      <xdr:row>37</xdr:row>
      <xdr:rowOff>17018</xdr:rowOff>
    </xdr:to>
    <xdr:cxnSp macro="">
      <xdr:nvCxnSpPr>
        <xdr:cNvPr id="291" name="直線コネクタ 290"/>
        <xdr:cNvCxnSpPr/>
      </xdr:nvCxnSpPr>
      <xdr:spPr>
        <a:xfrm>
          <a:off x="9639300" y="6207506"/>
          <a:ext cx="8382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77995</xdr:rowOff>
    </xdr:from>
    <xdr:ext cx="378565" cy="259045"/>
    <xdr:sp macro="" textlink="">
      <xdr:nvSpPr>
        <xdr:cNvPr id="292" name="労働費平均値テキスト"/>
        <xdr:cNvSpPr txBox="1"/>
      </xdr:nvSpPr>
      <xdr:spPr>
        <a:xfrm>
          <a:off x="10528300" y="6421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3" name="フローチャート: 判断 292"/>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49784</xdr:rowOff>
    </xdr:from>
    <xdr:to>
      <xdr:col>50</xdr:col>
      <xdr:colOff>114300</xdr:colOff>
      <xdr:row>36</xdr:row>
      <xdr:rowOff>35306</xdr:rowOff>
    </xdr:to>
    <xdr:cxnSp macro="">
      <xdr:nvCxnSpPr>
        <xdr:cNvPr id="294" name="直線コネクタ 293"/>
        <xdr:cNvCxnSpPr/>
      </xdr:nvCxnSpPr>
      <xdr:spPr>
        <a:xfrm>
          <a:off x="8750300" y="6050534"/>
          <a:ext cx="889000" cy="15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20845</xdr:rowOff>
    </xdr:from>
    <xdr:ext cx="378565" cy="259045"/>
    <xdr:sp macro="" textlink="">
      <xdr:nvSpPr>
        <xdr:cNvPr id="296" name="テキスト ボックス 295"/>
        <xdr:cNvSpPr txBox="1"/>
      </xdr:nvSpPr>
      <xdr:spPr>
        <a:xfrm>
          <a:off x="9450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29591</xdr:rowOff>
    </xdr:from>
    <xdr:to>
      <xdr:col>45</xdr:col>
      <xdr:colOff>177800</xdr:colOff>
      <xdr:row>35</xdr:row>
      <xdr:rowOff>49784</xdr:rowOff>
    </xdr:to>
    <xdr:cxnSp macro="">
      <xdr:nvCxnSpPr>
        <xdr:cNvPr id="297" name="直線コネクタ 296"/>
        <xdr:cNvCxnSpPr/>
      </xdr:nvCxnSpPr>
      <xdr:spPr>
        <a:xfrm>
          <a:off x="7861300" y="5858891"/>
          <a:ext cx="889000" cy="19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8" name="フローチャート: 判断 297"/>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18178</xdr:rowOff>
    </xdr:from>
    <xdr:ext cx="378565" cy="259045"/>
    <xdr:sp macro="" textlink="">
      <xdr:nvSpPr>
        <xdr:cNvPr id="299" name="テキスト ボックス 298"/>
        <xdr:cNvSpPr txBox="1"/>
      </xdr:nvSpPr>
      <xdr:spPr>
        <a:xfrm>
          <a:off x="8561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83312</xdr:rowOff>
    </xdr:from>
    <xdr:to>
      <xdr:col>41</xdr:col>
      <xdr:colOff>50800</xdr:colOff>
      <xdr:row>34</xdr:row>
      <xdr:rowOff>29591</xdr:rowOff>
    </xdr:to>
    <xdr:cxnSp macro="">
      <xdr:nvCxnSpPr>
        <xdr:cNvPr id="300" name="直線コネクタ 299"/>
        <xdr:cNvCxnSpPr/>
      </xdr:nvCxnSpPr>
      <xdr:spPr>
        <a:xfrm>
          <a:off x="6972300" y="5569712"/>
          <a:ext cx="889000" cy="28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1" name="フローチャート: 判断 300"/>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151528</xdr:rowOff>
    </xdr:from>
    <xdr:ext cx="378565" cy="259045"/>
    <xdr:sp macro="" textlink="">
      <xdr:nvSpPr>
        <xdr:cNvPr id="302" name="テキスト ボックス 301"/>
        <xdr:cNvSpPr txBox="1"/>
      </xdr:nvSpPr>
      <xdr:spPr>
        <a:xfrm>
          <a:off x="7672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3" name="フローチャート: 判断 302"/>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165244</xdr:rowOff>
    </xdr:from>
    <xdr:ext cx="378565" cy="259045"/>
    <xdr:sp macro="" textlink="">
      <xdr:nvSpPr>
        <xdr:cNvPr id="304" name="テキスト ボックス 303"/>
        <xdr:cNvSpPr txBox="1"/>
      </xdr:nvSpPr>
      <xdr:spPr>
        <a:xfrm>
          <a:off x="6783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137668</xdr:rowOff>
    </xdr:from>
    <xdr:to>
      <xdr:col>55</xdr:col>
      <xdr:colOff>50800</xdr:colOff>
      <xdr:row>37</xdr:row>
      <xdr:rowOff>67818</xdr:rowOff>
    </xdr:to>
    <xdr:sp macro="" textlink="">
      <xdr:nvSpPr>
        <xdr:cNvPr id="310" name="楕円 309"/>
        <xdr:cNvSpPr/>
      </xdr:nvSpPr>
      <xdr:spPr>
        <a:xfrm>
          <a:off x="10426700" y="630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160545</xdr:rowOff>
    </xdr:from>
    <xdr:ext cx="378565" cy="259045"/>
    <xdr:sp macro="" textlink="">
      <xdr:nvSpPr>
        <xdr:cNvPr id="311" name="労働費該当値テキスト"/>
        <xdr:cNvSpPr txBox="1"/>
      </xdr:nvSpPr>
      <xdr:spPr>
        <a:xfrm>
          <a:off x="10528300" y="616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155956</xdr:rowOff>
    </xdr:from>
    <xdr:to>
      <xdr:col>50</xdr:col>
      <xdr:colOff>165100</xdr:colOff>
      <xdr:row>36</xdr:row>
      <xdr:rowOff>86106</xdr:rowOff>
    </xdr:to>
    <xdr:sp macro="" textlink="">
      <xdr:nvSpPr>
        <xdr:cNvPr id="312" name="楕円 311"/>
        <xdr:cNvSpPr/>
      </xdr:nvSpPr>
      <xdr:spPr>
        <a:xfrm>
          <a:off x="9588500" y="615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102633</xdr:rowOff>
    </xdr:from>
    <xdr:ext cx="469744" cy="259045"/>
    <xdr:sp macro="" textlink="">
      <xdr:nvSpPr>
        <xdr:cNvPr id="313" name="テキスト ボックス 312"/>
        <xdr:cNvSpPr txBox="1"/>
      </xdr:nvSpPr>
      <xdr:spPr>
        <a:xfrm>
          <a:off x="9404428" y="593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170434</xdr:rowOff>
    </xdr:from>
    <xdr:to>
      <xdr:col>46</xdr:col>
      <xdr:colOff>38100</xdr:colOff>
      <xdr:row>35</xdr:row>
      <xdr:rowOff>100584</xdr:rowOff>
    </xdr:to>
    <xdr:sp macro="" textlink="">
      <xdr:nvSpPr>
        <xdr:cNvPr id="314" name="楕円 313"/>
        <xdr:cNvSpPr/>
      </xdr:nvSpPr>
      <xdr:spPr>
        <a:xfrm>
          <a:off x="8699500" y="599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117111</xdr:rowOff>
    </xdr:from>
    <xdr:ext cx="469744" cy="259045"/>
    <xdr:sp macro="" textlink="">
      <xdr:nvSpPr>
        <xdr:cNvPr id="315" name="テキスト ボックス 314"/>
        <xdr:cNvSpPr txBox="1"/>
      </xdr:nvSpPr>
      <xdr:spPr>
        <a:xfrm>
          <a:off x="8515428" y="577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150241</xdr:rowOff>
    </xdr:from>
    <xdr:to>
      <xdr:col>41</xdr:col>
      <xdr:colOff>101600</xdr:colOff>
      <xdr:row>34</xdr:row>
      <xdr:rowOff>80391</xdr:rowOff>
    </xdr:to>
    <xdr:sp macro="" textlink="">
      <xdr:nvSpPr>
        <xdr:cNvPr id="316" name="楕円 315"/>
        <xdr:cNvSpPr/>
      </xdr:nvSpPr>
      <xdr:spPr>
        <a:xfrm>
          <a:off x="7810500" y="580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96918</xdr:rowOff>
    </xdr:from>
    <xdr:ext cx="469744" cy="259045"/>
    <xdr:sp macro="" textlink="">
      <xdr:nvSpPr>
        <xdr:cNvPr id="317" name="テキスト ボックス 316"/>
        <xdr:cNvSpPr txBox="1"/>
      </xdr:nvSpPr>
      <xdr:spPr>
        <a:xfrm>
          <a:off x="7626428" y="558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32512</xdr:rowOff>
    </xdr:from>
    <xdr:to>
      <xdr:col>36</xdr:col>
      <xdr:colOff>165100</xdr:colOff>
      <xdr:row>32</xdr:row>
      <xdr:rowOff>134112</xdr:rowOff>
    </xdr:to>
    <xdr:sp macro="" textlink="">
      <xdr:nvSpPr>
        <xdr:cNvPr id="318" name="楕円 317"/>
        <xdr:cNvSpPr/>
      </xdr:nvSpPr>
      <xdr:spPr>
        <a:xfrm>
          <a:off x="6921500" y="551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150639</xdr:rowOff>
    </xdr:from>
    <xdr:ext cx="469744" cy="259045"/>
    <xdr:sp macro="" textlink="">
      <xdr:nvSpPr>
        <xdr:cNvPr id="319" name="テキスト ボックス 318"/>
        <xdr:cNvSpPr txBox="1"/>
      </xdr:nvSpPr>
      <xdr:spPr>
        <a:xfrm>
          <a:off x="6737428" y="529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1" name="テキスト ボックス 340"/>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5" name="直線コネクタ 344"/>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6" name="農林水産業費最小値テキスト"/>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7" name="直線コネクタ 346"/>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8" name="農林水産業費最大値テキスト"/>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49" name="直線コネクタ 348"/>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140549</xdr:rowOff>
    </xdr:from>
    <xdr:to>
      <xdr:col>55</xdr:col>
      <xdr:colOff>0</xdr:colOff>
      <xdr:row>57</xdr:row>
      <xdr:rowOff>157237</xdr:rowOff>
    </xdr:to>
    <xdr:cxnSp macro="">
      <xdr:nvCxnSpPr>
        <xdr:cNvPr id="350" name="直線コネクタ 349"/>
        <xdr:cNvCxnSpPr/>
      </xdr:nvCxnSpPr>
      <xdr:spPr>
        <a:xfrm>
          <a:off x="9639300" y="9913199"/>
          <a:ext cx="8382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5050</xdr:rowOff>
    </xdr:from>
    <xdr:ext cx="469744" cy="259045"/>
    <xdr:sp macro="" textlink="">
      <xdr:nvSpPr>
        <xdr:cNvPr id="351" name="農林水産業費平均値テキスト"/>
        <xdr:cNvSpPr txBox="1"/>
      </xdr:nvSpPr>
      <xdr:spPr>
        <a:xfrm>
          <a:off x="10528300" y="994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2" name="フローチャート: 判断 351"/>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140549</xdr:rowOff>
    </xdr:from>
    <xdr:to>
      <xdr:col>50</xdr:col>
      <xdr:colOff>114300</xdr:colOff>
      <xdr:row>58</xdr:row>
      <xdr:rowOff>352</xdr:rowOff>
    </xdr:to>
    <xdr:cxnSp macro="">
      <xdr:nvCxnSpPr>
        <xdr:cNvPr id="353" name="直線コネクタ 352"/>
        <xdr:cNvCxnSpPr/>
      </xdr:nvCxnSpPr>
      <xdr:spPr>
        <a:xfrm flipV="1">
          <a:off x="8750300" y="9913199"/>
          <a:ext cx="889000" cy="3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4" name="フローチャート: 判断 353"/>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113733</xdr:rowOff>
    </xdr:from>
    <xdr:ext cx="469744" cy="259045"/>
    <xdr:sp macro="" textlink="">
      <xdr:nvSpPr>
        <xdr:cNvPr id="355" name="テキスト ボックス 354"/>
        <xdr:cNvSpPr txBox="1"/>
      </xdr:nvSpPr>
      <xdr:spPr>
        <a:xfrm>
          <a:off x="9404428" y="1005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151032</xdr:rowOff>
    </xdr:from>
    <xdr:to>
      <xdr:col>45</xdr:col>
      <xdr:colOff>177800</xdr:colOff>
      <xdr:row>58</xdr:row>
      <xdr:rowOff>352</xdr:rowOff>
    </xdr:to>
    <xdr:cxnSp macro="">
      <xdr:nvCxnSpPr>
        <xdr:cNvPr id="356" name="直線コネクタ 355"/>
        <xdr:cNvCxnSpPr/>
      </xdr:nvCxnSpPr>
      <xdr:spPr>
        <a:xfrm>
          <a:off x="7861300" y="9923682"/>
          <a:ext cx="889000" cy="2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7" name="フローチャート: 判断 356"/>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118729</xdr:rowOff>
    </xdr:from>
    <xdr:ext cx="469744" cy="259045"/>
    <xdr:sp macro="" textlink="">
      <xdr:nvSpPr>
        <xdr:cNvPr id="358" name="テキスト ボックス 357"/>
        <xdr:cNvSpPr txBox="1"/>
      </xdr:nvSpPr>
      <xdr:spPr>
        <a:xfrm>
          <a:off x="8515428" y="1006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151032</xdr:rowOff>
    </xdr:from>
    <xdr:to>
      <xdr:col>41</xdr:col>
      <xdr:colOff>50800</xdr:colOff>
      <xdr:row>57</xdr:row>
      <xdr:rowOff>163442</xdr:rowOff>
    </xdr:to>
    <xdr:cxnSp macro="">
      <xdr:nvCxnSpPr>
        <xdr:cNvPr id="359" name="直線コネクタ 358"/>
        <xdr:cNvCxnSpPr/>
      </xdr:nvCxnSpPr>
      <xdr:spPr>
        <a:xfrm flipV="1">
          <a:off x="6972300" y="9923682"/>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0" name="フローチャート: 判断 359"/>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123726</xdr:rowOff>
    </xdr:from>
    <xdr:ext cx="469744" cy="259045"/>
    <xdr:sp macro="" textlink="">
      <xdr:nvSpPr>
        <xdr:cNvPr id="361" name="テキスト ボックス 360"/>
        <xdr:cNvSpPr txBox="1"/>
      </xdr:nvSpPr>
      <xdr:spPr>
        <a:xfrm>
          <a:off x="7626428" y="1006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2" name="フローチャート: 判断 361"/>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123562</xdr:rowOff>
    </xdr:from>
    <xdr:ext cx="469744" cy="259045"/>
    <xdr:sp macro="" textlink="">
      <xdr:nvSpPr>
        <xdr:cNvPr id="363" name="テキスト ボックス 362"/>
        <xdr:cNvSpPr txBox="1"/>
      </xdr:nvSpPr>
      <xdr:spPr>
        <a:xfrm>
          <a:off x="6737428" y="1006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106437</xdr:rowOff>
    </xdr:from>
    <xdr:to>
      <xdr:col>55</xdr:col>
      <xdr:colOff>50800</xdr:colOff>
      <xdr:row>58</xdr:row>
      <xdr:rowOff>36587</xdr:rowOff>
    </xdr:to>
    <xdr:sp macro="" textlink="">
      <xdr:nvSpPr>
        <xdr:cNvPr id="369" name="楕円 368"/>
        <xdr:cNvSpPr/>
      </xdr:nvSpPr>
      <xdr:spPr>
        <a:xfrm>
          <a:off x="10426700" y="987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129314</xdr:rowOff>
    </xdr:from>
    <xdr:ext cx="469744" cy="259045"/>
    <xdr:sp macro="" textlink="">
      <xdr:nvSpPr>
        <xdr:cNvPr id="370" name="農林水産業費該当値テキスト"/>
        <xdr:cNvSpPr txBox="1"/>
      </xdr:nvSpPr>
      <xdr:spPr>
        <a:xfrm>
          <a:off x="10528300" y="973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89749</xdr:rowOff>
    </xdr:from>
    <xdr:to>
      <xdr:col>50</xdr:col>
      <xdr:colOff>165100</xdr:colOff>
      <xdr:row>58</xdr:row>
      <xdr:rowOff>19899</xdr:rowOff>
    </xdr:to>
    <xdr:sp macro="" textlink="">
      <xdr:nvSpPr>
        <xdr:cNvPr id="371" name="楕円 370"/>
        <xdr:cNvSpPr/>
      </xdr:nvSpPr>
      <xdr:spPr>
        <a:xfrm>
          <a:off x="9588500" y="986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36426</xdr:rowOff>
    </xdr:from>
    <xdr:ext cx="469744" cy="259045"/>
    <xdr:sp macro="" textlink="">
      <xdr:nvSpPr>
        <xdr:cNvPr id="372" name="テキスト ボックス 371"/>
        <xdr:cNvSpPr txBox="1"/>
      </xdr:nvSpPr>
      <xdr:spPr>
        <a:xfrm>
          <a:off x="9404428" y="9637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121002</xdr:rowOff>
    </xdr:from>
    <xdr:to>
      <xdr:col>46</xdr:col>
      <xdr:colOff>38100</xdr:colOff>
      <xdr:row>58</xdr:row>
      <xdr:rowOff>51152</xdr:rowOff>
    </xdr:to>
    <xdr:sp macro="" textlink="">
      <xdr:nvSpPr>
        <xdr:cNvPr id="373" name="楕円 372"/>
        <xdr:cNvSpPr/>
      </xdr:nvSpPr>
      <xdr:spPr>
        <a:xfrm>
          <a:off x="8699500" y="989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67679</xdr:rowOff>
    </xdr:from>
    <xdr:ext cx="469744" cy="259045"/>
    <xdr:sp macro="" textlink="">
      <xdr:nvSpPr>
        <xdr:cNvPr id="374" name="テキスト ボックス 373"/>
        <xdr:cNvSpPr txBox="1"/>
      </xdr:nvSpPr>
      <xdr:spPr>
        <a:xfrm>
          <a:off x="8515428" y="966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100232</xdr:rowOff>
    </xdr:from>
    <xdr:to>
      <xdr:col>41</xdr:col>
      <xdr:colOff>101600</xdr:colOff>
      <xdr:row>58</xdr:row>
      <xdr:rowOff>30382</xdr:rowOff>
    </xdr:to>
    <xdr:sp macro="" textlink="">
      <xdr:nvSpPr>
        <xdr:cNvPr id="375" name="楕円 374"/>
        <xdr:cNvSpPr/>
      </xdr:nvSpPr>
      <xdr:spPr>
        <a:xfrm>
          <a:off x="7810500" y="987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46909</xdr:rowOff>
    </xdr:from>
    <xdr:ext cx="469744" cy="259045"/>
    <xdr:sp macro="" textlink="">
      <xdr:nvSpPr>
        <xdr:cNvPr id="376" name="テキスト ボックス 375"/>
        <xdr:cNvSpPr txBox="1"/>
      </xdr:nvSpPr>
      <xdr:spPr>
        <a:xfrm>
          <a:off x="7626428" y="964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112642</xdr:rowOff>
    </xdr:from>
    <xdr:to>
      <xdr:col>36</xdr:col>
      <xdr:colOff>165100</xdr:colOff>
      <xdr:row>58</xdr:row>
      <xdr:rowOff>42792</xdr:rowOff>
    </xdr:to>
    <xdr:sp macro="" textlink="">
      <xdr:nvSpPr>
        <xdr:cNvPr id="377" name="楕円 376"/>
        <xdr:cNvSpPr/>
      </xdr:nvSpPr>
      <xdr:spPr>
        <a:xfrm>
          <a:off x="6921500" y="98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59319</xdr:rowOff>
    </xdr:from>
    <xdr:ext cx="469744" cy="259045"/>
    <xdr:sp macro="" textlink="">
      <xdr:nvSpPr>
        <xdr:cNvPr id="378" name="テキスト ボックス 377"/>
        <xdr:cNvSpPr txBox="1"/>
      </xdr:nvSpPr>
      <xdr:spPr>
        <a:xfrm>
          <a:off x="6737428" y="966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0" name="直線コネクタ 399"/>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1" name="商工費最小値テキスト"/>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2" name="直線コネクタ 401"/>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3" name="商工費最大値テキスト"/>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4" name="直線コネクタ 403"/>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21513</xdr:rowOff>
    </xdr:from>
    <xdr:to>
      <xdr:col>55</xdr:col>
      <xdr:colOff>0</xdr:colOff>
      <xdr:row>77</xdr:row>
      <xdr:rowOff>143997</xdr:rowOff>
    </xdr:to>
    <xdr:cxnSp macro="">
      <xdr:nvCxnSpPr>
        <xdr:cNvPr id="405" name="直線コネクタ 404"/>
        <xdr:cNvCxnSpPr/>
      </xdr:nvCxnSpPr>
      <xdr:spPr>
        <a:xfrm flipV="1">
          <a:off x="9639300" y="13223163"/>
          <a:ext cx="838200" cy="12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134216</xdr:rowOff>
    </xdr:from>
    <xdr:ext cx="534377" cy="259045"/>
    <xdr:sp macro="" textlink="">
      <xdr:nvSpPr>
        <xdr:cNvPr id="406" name="商工費平均値テキスト"/>
        <xdr:cNvSpPr txBox="1"/>
      </xdr:nvSpPr>
      <xdr:spPr>
        <a:xfrm>
          <a:off x="10528300" y="13164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7" name="フローチャート: 判断 406"/>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67554</xdr:rowOff>
    </xdr:from>
    <xdr:to>
      <xdr:col>50</xdr:col>
      <xdr:colOff>114300</xdr:colOff>
      <xdr:row>77</xdr:row>
      <xdr:rowOff>143997</xdr:rowOff>
    </xdr:to>
    <xdr:cxnSp macro="">
      <xdr:nvCxnSpPr>
        <xdr:cNvPr id="408" name="直線コネクタ 407"/>
        <xdr:cNvCxnSpPr/>
      </xdr:nvCxnSpPr>
      <xdr:spPr>
        <a:xfrm>
          <a:off x="8750300" y="13269204"/>
          <a:ext cx="889000" cy="7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09" name="フローチャート: 判断 408"/>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20921</xdr:rowOff>
    </xdr:from>
    <xdr:ext cx="469744" cy="259045"/>
    <xdr:sp macro="" textlink="">
      <xdr:nvSpPr>
        <xdr:cNvPr id="410" name="テキスト ボックス 409"/>
        <xdr:cNvSpPr txBox="1"/>
      </xdr:nvSpPr>
      <xdr:spPr>
        <a:xfrm>
          <a:off x="9404428"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67554</xdr:rowOff>
    </xdr:from>
    <xdr:to>
      <xdr:col>45</xdr:col>
      <xdr:colOff>177800</xdr:colOff>
      <xdr:row>78</xdr:row>
      <xdr:rowOff>3431</xdr:rowOff>
    </xdr:to>
    <xdr:cxnSp macro="">
      <xdr:nvCxnSpPr>
        <xdr:cNvPr id="411" name="直線コネクタ 410"/>
        <xdr:cNvCxnSpPr/>
      </xdr:nvCxnSpPr>
      <xdr:spPr>
        <a:xfrm flipV="1">
          <a:off x="7861300" y="13269204"/>
          <a:ext cx="889000" cy="10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2" name="フローチャート: 判断 411"/>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40695</xdr:rowOff>
    </xdr:from>
    <xdr:ext cx="469744" cy="259045"/>
    <xdr:sp macro="" textlink="">
      <xdr:nvSpPr>
        <xdr:cNvPr id="413" name="テキスト ボックス 412"/>
        <xdr:cNvSpPr txBox="1"/>
      </xdr:nvSpPr>
      <xdr:spPr>
        <a:xfrm>
          <a:off x="8515428" y="1341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169943</xdr:rowOff>
    </xdr:from>
    <xdr:to>
      <xdr:col>41</xdr:col>
      <xdr:colOff>50800</xdr:colOff>
      <xdr:row>78</xdr:row>
      <xdr:rowOff>3431</xdr:rowOff>
    </xdr:to>
    <xdr:cxnSp macro="">
      <xdr:nvCxnSpPr>
        <xdr:cNvPr id="414" name="直線コネクタ 413"/>
        <xdr:cNvCxnSpPr/>
      </xdr:nvCxnSpPr>
      <xdr:spPr>
        <a:xfrm>
          <a:off x="6972300" y="13371593"/>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5" name="フローチャート: 判断 414"/>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66484</xdr:rowOff>
    </xdr:from>
    <xdr:ext cx="469744" cy="259045"/>
    <xdr:sp macro="" textlink="">
      <xdr:nvSpPr>
        <xdr:cNvPr id="416" name="テキスト ボックス 415"/>
        <xdr:cNvSpPr txBox="1"/>
      </xdr:nvSpPr>
      <xdr:spPr>
        <a:xfrm>
          <a:off x="7626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7" name="フローチャート: 判断 416"/>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64495</xdr:rowOff>
    </xdr:from>
    <xdr:ext cx="469744" cy="259045"/>
    <xdr:sp macro="" textlink="">
      <xdr:nvSpPr>
        <xdr:cNvPr id="418" name="テキスト ボックス 417"/>
        <xdr:cNvSpPr txBox="1"/>
      </xdr:nvSpPr>
      <xdr:spPr>
        <a:xfrm>
          <a:off x="6737428" y="13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142163</xdr:rowOff>
    </xdr:from>
    <xdr:to>
      <xdr:col>55</xdr:col>
      <xdr:colOff>50800</xdr:colOff>
      <xdr:row>77</xdr:row>
      <xdr:rowOff>72313</xdr:rowOff>
    </xdr:to>
    <xdr:sp macro="" textlink="">
      <xdr:nvSpPr>
        <xdr:cNvPr id="424" name="楕円 423"/>
        <xdr:cNvSpPr/>
      </xdr:nvSpPr>
      <xdr:spPr>
        <a:xfrm>
          <a:off x="10426700" y="1317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165040</xdr:rowOff>
    </xdr:from>
    <xdr:ext cx="534377" cy="259045"/>
    <xdr:sp macro="" textlink="">
      <xdr:nvSpPr>
        <xdr:cNvPr id="425" name="商工費該当値テキスト"/>
        <xdr:cNvSpPr txBox="1"/>
      </xdr:nvSpPr>
      <xdr:spPr>
        <a:xfrm>
          <a:off x="10528300" y="1302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93197</xdr:rowOff>
    </xdr:from>
    <xdr:to>
      <xdr:col>50</xdr:col>
      <xdr:colOff>165100</xdr:colOff>
      <xdr:row>78</xdr:row>
      <xdr:rowOff>23347</xdr:rowOff>
    </xdr:to>
    <xdr:sp macro="" textlink="">
      <xdr:nvSpPr>
        <xdr:cNvPr id="426" name="楕円 425"/>
        <xdr:cNvSpPr/>
      </xdr:nvSpPr>
      <xdr:spPr>
        <a:xfrm>
          <a:off x="9588500" y="1329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39874</xdr:rowOff>
    </xdr:from>
    <xdr:ext cx="469744" cy="259045"/>
    <xdr:sp macro="" textlink="">
      <xdr:nvSpPr>
        <xdr:cNvPr id="427" name="テキスト ボックス 426"/>
        <xdr:cNvSpPr txBox="1"/>
      </xdr:nvSpPr>
      <xdr:spPr>
        <a:xfrm>
          <a:off x="9404428" y="1307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16754</xdr:rowOff>
    </xdr:from>
    <xdr:to>
      <xdr:col>46</xdr:col>
      <xdr:colOff>38100</xdr:colOff>
      <xdr:row>77</xdr:row>
      <xdr:rowOff>118354</xdr:rowOff>
    </xdr:to>
    <xdr:sp macro="" textlink="">
      <xdr:nvSpPr>
        <xdr:cNvPr id="428" name="楕円 427"/>
        <xdr:cNvSpPr/>
      </xdr:nvSpPr>
      <xdr:spPr>
        <a:xfrm>
          <a:off x="8699500" y="1321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134881</xdr:rowOff>
    </xdr:from>
    <xdr:ext cx="534377" cy="259045"/>
    <xdr:sp macro="" textlink="">
      <xdr:nvSpPr>
        <xdr:cNvPr id="429" name="テキスト ボックス 428"/>
        <xdr:cNvSpPr txBox="1"/>
      </xdr:nvSpPr>
      <xdr:spPr>
        <a:xfrm>
          <a:off x="8483111" y="1299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124081</xdr:rowOff>
    </xdr:from>
    <xdr:to>
      <xdr:col>41</xdr:col>
      <xdr:colOff>101600</xdr:colOff>
      <xdr:row>78</xdr:row>
      <xdr:rowOff>54231</xdr:rowOff>
    </xdr:to>
    <xdr:sp macro="" textlink="">
      <xdr:nvSpPr>
        <xdr:cNvPr id="430" name="楕円 429"/>
        <xdr:cNvSpPr/>
      </xdr:nvSpPr>
      <xdr:spPr>
        <a:xfrm>
          <a:off x="7810500" y="1332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45358</xdr:rowOff>
    </xdr:from>
    <xdr:ext cx="469744" cy="259045"/>
    <xdr:sp macro="" textlink="">
      <xdr:nvSpPr>
        <xdr:cNvPr id="431" name="テキスト ボックス 430"/>
        <xdr:cNvSpPr txBox="1"/>
      </xdr:nvSpPr>
      <xdr:spPr>
        <a:xfrm>
          <a:off x="7626428" y="13418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119143</xdr:rowOff>
    </xdr:from>
    <xdr:to>
      <xdr:col>36</xdr:col>
      <xdr:colOff>165100</xdr:colOff>
      <xdr:row>78</xdr:row>
      <xdr:rowOff>49293</xdr:rowOff>
    </xdr:to>
    <xdr:sp macro="" textlink="">
      <xdr:nvSpPr>
        <xdr:cNvPr id="432" name="楕円 431"/>
        <xdr:cNvSpPr/>
      </xdr:nvSpPr>
      <xdr:spPr>
        <a:xfrm>
          <a:off x="6921500" y="1332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40420</xdr:rowOff>
    </xdr:from>
    <xdr:ext cx="469744" cy="259045"/>
    <xdr:sp macro="" textlink="">
      <xdr:nvSpPr>
        <xdr:cNvPr id="433" name="テキスト ボックス 432"/>
        <xdr:cNvSpPr txBox="1"/>
      </xdr:nvSpPr>
      <xdr:spPr>
        <a:xfrm>
          <a:off x="6737428" y="1341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7" name="直線コネクタ 456"/>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8" name="土木費最小値テキスト"/>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59" name="直線コネクタ 458"/>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0" name="土木費最大値テキスト"/>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1" name="直線コネクタ 460"/>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93129</xdr:rowOff>
    </xdr:from>
    <xdr:to>
      <xdr:col>55</xdr:col>
      <xdr:colOff>0</xdr:colOff>
      <xdr:row>94</xdr:row>
      <xdr:rowOff>97752</xdr:rowOff>
    </xdr:to>
    <xdr:cxnSp macro="">
      <xdr:nvCxnSpPr>
        <xdr:cNvPr id="462" name="直線コネクタ 461"/>
        <xdr:cNvCxnSpPr/>
      </xdr:nvCxnSpPr>
      <xdr:spPr>
        <a:xfrm flipV="1">
          <a:off x="9639300" y="16209429"/>
          <a:ext cx="838200" cy="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164761</xdr:rowOff>
    </xdr:from>
    <xdr:ext cx="534377" cy="259045"/>
    <xdr:sp macro="" textlink="">
      <xdr:nvSpPr>
        <xdr:cNvPr id="463" name="土木費平均値テキスト"/>
        <xdr:cNvSpPr txBox="1"/>
      </xdr:nvSpPr>
      <xdr:spPr>
        <a:xfrm>
          <a:off x="10528300" y="16452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4" name="フローチャート: 判断 463"/>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142951</xdr:rowOff>
    </xdr:from>
    <xdr:to>
      <xdr:col>50</xdr:col>
      <xdr:colOff>114300</xdr:colOff>
      <xdr:row>94</xdr:row>
      <xdr:rowOff>97752</xdr:rowOff>
    </xdr:to>
    <xdr:cxnSp macro="">
      <xdr:nvCxnSpPr>
        <xdr:cNvPr id="465" name="直線コネクタ 464"/>
        <xdr:cNvCxnSpPr/>
      </xdr:nvCxnSpPr>
      <xdr:spPr>
        <a:xfrm>
          <a:off x="8750300" y="16087801"/>
          <a:ext cx="889000" cy="12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6" name="フローチャート: 判断 465"/>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115625</xdr:rowOff>
    </xdr:from>
    <xdr:ext cx="534377" cy="259045"/>
    <xdr:sp macro="" textlink="">
      <xdr:nvSpPr>
        <xdr:cNvPr id="467" name="テキスト ボックス 466"/>
        <xdr:cNvSpPr txBox="1"/>
      </xdr:nvSpPr>
      <xdr:spPr>
        <a:xfrm>
          <a:off x="9372111" y="165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142951</xdr:rowOff>
    </xdr:from>
    <xdr:to>
      <xdr:col>45</xdr:col>
      <xdr:colOff>177800</xdr:colOff>
      <xdr:row>94</xdr:row>
      <xdr:rowOff>46101</xdr:rowOff>
    </xdr:to>
    <xdr:cxnSp macro="">
      <xdr:nvCxnSpPr>
        <xdr:cNvPr id="468" name="直線コネクタ 467"/>
        <xdr:cNvCxnSpPr/>
      </xdr:nvCxnSpPr>
      <xdr:spPr>
        <a:xfrm flipV="1">
          <a:off x="7861300" y="16087801"/>
          <a:ext cx="889000" cy="7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69" name="フローチャート: 判断 468"/>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119321</xdr:rowOff>
    </xdr:from>
    <xdr:ext cx="534377" cy="259045"/>
    <xdr:sp macro="" textlink="">
      <xdr:nvSpPr>
        <xdr:cNvPr id="470" name="テキスト ボックス 469"/>
        <xdr:cNvSpPr txBox="1"/>
      </xdr:nvSpPr>
      <xdr:spPr>
        <a:xfrm>
          <a:off x="8483111" y="165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30747</xdr:rowOff>
    </xdr:from>
    <xdr:to>
      <xdr:col>41</xdr:col>
      <xdr:colOff>50800</xdr:colOff>
      <xdr:row>94</xdr:row>
      <xdr:rowOff>46101</xdr:rowOff>
    </xdr:to>
    <xdr:cxnSp macro="">
      <xdr:nvCxnSpPr>
        <xdr:cNvPr id="471" name="直線コネクタ 470"/>
        <xdr:cNvCxnSpPr/>
      </xdr:nvCxnSpPr>
      <xdr:spPr>
        <a:xfrm>
          <a:off x="6972300" y="15975597"/>
          <a:ext cx="889000" cy="18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2" name="フローチャート: 判断 471"/>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99610</xdr:rowOff>
    </xdr:from>
    <xdr:ext cx="534377" cy="259045"/>
    <xdr:sp macro="" textlink="">
      <xdr:nvSpPr>
        <xdr:cNvPr id="473" name="テキスト ボックス 472"/>
        <xdr:cNvSpPr txBox="1"/>
      </xdr:nvSpPr>
      <xdr:spPr>
        <a:xfrm>
          <a:off x="7594111" y="165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4" name="フローチャート: 判断 473"/>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114685</xdr:rowOff>
    </xdr:from>
    <xdr:ext cx="534377" cy="259045"/>
    <xdr:sp macro="" textlink="">
      <xdr:nvSpPr>
        <xdr:cNvPr id="475" name="テキスト ボックス 474"/>
        <xdr:cNvSpPr txBox="1"/>
      </xdr:nvSpPr>
      <xdr:spPr>
        <a:xfrm>
          <a:off x="6705111" y="1657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42329</xdr:rowOff>
    </xdr:from>
    <xdr:to>
      <xdr:col>55</xdr:col>
      <xdr:colOff>50800</xdr:colOff>
      <xdr:row>94</xdr:row>
      <xdr:rowOff>143929</xdr:rowOff>
    </xdr:to>
    <xdr:sp macro="" textlink="">
      <xdr:nvSpPr>
        <xdr:cNvPr id="481" name="楕円 480"/>
        <xdr:cNvSpPr/>
      </xdr:nvSpPr>
      <xdr:spPr>
        <a:xfrm>
          <a:off x="10426700" y="1615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65206</xdr:rowOff>
    </xdr:from>
    <xdr:ext cx="534377" cy="259045"/>
    <xdr:sp macro="" textlink="">
      <xdr:nvSpPr>
        <xdr:cNvPr id="482" name="土木費該当値テキスト"/>
        <xdr:cNvSpPr txBox="1"/>
      </xdr:nvSpPr>
      <xdr:spPr>
        <a:xfrm>
          <a:off x="10528300" y="160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46952</xdr:rowOff>
    </xdr:from>
    <xdr:to>
      <xdr:col>50</xdr:col>
      <xdr:colOff>165100</xdr:colOff>
      <xdr:row>94</xdr:row>
      <xdr:rowOff>148552</xdr:rowOff>
    </xdr:to>
    <xdr:sp macro="" textlink="">
      <xdr:nvSpPr>
        <xdr:cNvPr id="483" name="楕円 482"/>
        <xdr:cNvSpPr/>
      </xdr:nvSpPr>
      <xdr:spPr>
        <a:xfrm>
          <a:off x="9588500" y="1616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165079</xdr:rowOff>
    </xdr:from>
    <xdr:ext cx="534377" cy="259045"/>
    <xdr:sp macro="" textlink="">
      <xdr:nvSpPr>
        <xdr:cNvPr id="484" name="テキスト ボックス 483"/>
        <xdr:cNvSpPr txBox="1"/>
      </xdr:nvSpPr>
      <xdr:spPr>
        <a:xfrm>
          <a:off x="9372111" y="1593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92151</xdr:rowOff>
    </xdr:from>
    <xdr:to>
      <xdr:col>46</xdr:col>
      <xdr:colOff>38100</xdr:colOff>
      <xdr:row>94</xdr:row>
      <xdr:rowOff>22301</xdr:rowOff>
    </xdr:to>
    <xdr:sp macro="" textlink="">
      <xdr:nvSpPr>
        <xdr:cNvPr id="485" name="楕円 484"/>
        <xdr:cNvSpPr/>
      </xdr:nvSpPr>
      <xdr:spPr>
        <a:xfrm>
          <a:off x="8699500" y="1603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38828</xdr:rowOff>
    </xdr:from>
    <xdr:ext cx="534377" cy="259045"/>
    <xdr:sp macro="" textlink="">
      <xdr:nvSpPr>
        <xdr:cNvPr id="486" name="テキスト ボックス 485"/>
        <xdr:cNvSpPr txBox="1"/>
      </xdr:nvSpPr>
      <xdr:spPr>
        <a:xfrm>
          <a:off x="8483111" y="1581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166751</xdr:rowOff>
    </xdr:from>
    <xdr:to>
      <xdr:col>41</xdr:col>
      <xdr:colOff>101600</xdr:colOff>
      <xdr:row>94</xdr:row>
      <xdr:rowOff>96901</xdr:rowOff>
    </xdr:to>
    <xdr:sp macro="" textlink="">
      <xdr:nvSpPr>
        <xdr:cNvPr id="487" name="楕円 486"/>
        <xdr:cNvSpPr/>
      </xdr:nvSpPr>
      <xdr:spPr>
        <a:xfrm>
          <a:off x="7810500" y="1611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113428</xdr:rowOff>
    </xdr:from>
    <xdr:ext cx="534377" cy="259045"/>
    <xdr:sp macro="" textlink="">
      <xdr:nvSpPr>
        <xdr:cNvPr id="488" name="テキスト ボックス 487"/>
        <xdr:cNvSpPr txBox="1"/>
      </xdr:nvSpPr>
      <xdr:spPr>
        <a:xfrm>
          <a:off x="7594111" y="1588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151397</xdr:rowOff>
    </xdr:from>
    <xdr:to>
      <xdr:col>36</xdr:col>
      <xdr:colOff>165100</xdr:colOff>
      <xdr:row>93</xdr:row>
      <xdr:rowOff>81547</xdr:rowOff>
    </xdr:to>
    <xdr:sp macro="" textlink="">
      <xdr:nvSpPr>
        <xdr:cNvPr id="489" name="楕円 488"/>
        <xdr:cNvSpPr/>
      </xdr:nvSpPr>
      <xdr:spPr>
        <a:xfrm>
          <a:off x="6921500" y="1592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98074</xdr:rowOff>
    </xdr:from>
    <xdr:ext cx="534377" cy="259045"/>
    <xdr:sp macro="" textlink="">
      <xdr:nvSpPr>
        <xdr:cNvPr id="490" name="テキスト ボックス 489"/>
        <xdr:cNvSpPr txBox="1"/>
      </xdr:nvSpPr>
      <xdr:spPr>
        <a:xfrm>
          <a:off x="6705111" y="1570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2" name="直線コネクタ 50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3" name="テキスト ボックス 50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6" name="直線コネクタ 50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7" name="テキスト ボックス 50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1" name="直線コネクタ 510"/>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2" name="消防費最小値テキスト"/>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3" name="直線コネクタ 512"/>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4" name="消防費最大値テキスト"/>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5" name="直線コネクタ 514"/>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89236</xdr:rowOff>
    </xdr:from>
    <xdr:to>
      <xdr:col>85</xdr:col>
      <xdr:colOff>127000</xdr:colOff>
      <xdr:row>36</xdr:row>
      <xdr:rowOff>125127</xdr:rowOff>
    </xdr:to>
    <xdr:cxnSp macro="">
      <xdr:nvCxnSpPr>
        <xdr:cNvPr id="516" name="直線コネクタ 515"/>
        <xdr:cNvCxnSpPr/>
      </xdr:nvCxnSpPr>
      <xdr:spPr>
        <a:xfrm>
          <a:off x="15481300" y="6261436"/>
          <a:ext cx="838200" cy="3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35025</xdr:rowOff>
    </xdr:from>
    <xdr:ext cx="534377" cy="259045"/>
    <xdr:sp macro="" textlink="">
      <xdr:nvSpPr>
        <xdr:cNvPr id="517" name="消防費平均値テキスト"/>
        <xdr:cNvSpPr txBox="1"/>
      </xdr:nvSpPr>
      <xdr:spPr>
        <a:xfrm>
          <a:off x="16370300" y="6035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8" name="フローチャート: 判断 517"/>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89236</xdr:rowOff>
    </xdr:from>
    <xdr:to>
      <xdr:col>81</xdr:col>
      <xdr:colOff>50800</xdr:colOff>
      <xdr:row>36</xdr:row>
      <xdr:rowOff>128213</xdr:rowOff>
    </xdr:to>
    <xdr:cxnSp macro="">
      <xdr:nvCxnSpPr>
        <xdr:cNvPr id="519" name="直線コネクタ 518"/>
        <xdr:cNvCxnSpPr/>
      </xdr:nvCxnSpPr>
      <xdr:spPr>
        <a:xfrm flipV="1">
          <a:off x="14592300" y="6261436"/>
          <a:ext cx="889000" cy="3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0" name="フローチャート: 判断 519"/>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155077</xdr:rowOff>
    </xdr:from>
    <xdr:ext cx="534377" cy="259045"/>
    <xdr:sp macro="" textlink="">
      <xdr:nvSpPr>
        <xdr:cNvPr id="521" name="テキスト ボックス 520"/>
        <xdr:cNvSpPr txBox="1"/>
      </xdr:nvSpPr>
      <xdr:spPr>
        <a:xfrm>
          <a:off x="15214111" y="598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47517</xdr:rowOff>
    </xdr:from>
    <xdr:to>
      <xdr:col>76</xdr:col>
      <xdr:colOff>114300</xdr:colOff>
      <xdr:row>36</xdr:row>
      <xdr:rowOff>128213</xdr:rowOff>
    </xdr:to>
    <xdr:cxnSp macro="">
      <xdr:nvCxnSpPr>
        <xdr:cNvPr id="522" name="直線コネクタ 521"/>
        <xdr:cNvCxnSpPr/>
      </xdr:nvCxnSpPr>
      <xdr:spPr>
        <a:xfrm>
          <a:off x="13703300" y="6219717"/>
          <a:ext cx="889000" cy="8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3" name="フローチャート: 判断 522"/>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16718</xdr:rowOff>
    </xdr:from>
    <xdr:ext cx="534377" cy="259045"/>
    <xdr:sp macro="" textlink="">
      <xdr:nvSpPr>
        <xdr:cNvPr id="524" name="テキスト ボックス 523"/>
        <xdr:cNvSpPr txBox="1"/>
      </xdr:nvSpPr>
      <xdr:spPr>
        <a:xfrm>
          <a:off x="14325111" y="601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46260</xdr:rowOff>
    </xdr:from>
    <xdr:to>
      <xdr:col>71</xdr:col>
      <xdr:colOff>177800</xdr:colOff>
      <xdr:row>36</xdr:row>
      <xdr:rowOff>47517</xdr:rowOff>
    </xdr:to>
    <xdr:cxnSp macro="">
      <xdr:nvCxnSpPr>
        <xdr:cNvPr id="525" name="直線コネクタ 524"/>
        <xdr:cNvCxnSpPr/>
      </xdr:nvCxnSpPr>
      <xdr:spPr>
        <a:xfrm>
          <a:off x="12814300" y="6218460"/>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6" name="フローチャート: 判断 525"/>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139222</xdr:rowOff>
    </xdr:from>
    <xdr:ext cx="534377" cy="259045"/>
    <xdr:sp macro="" textlink="">
      <xdr:nvSpPr>
        <xdr:cNvPr id="527" name="テキスト ボックス 526"/>
        <xdr:cNvSpPr txBox="1"/>
      </xdr:nvSpPr>
      <xdr:spPr>
        <a:xfrm>
          <a:off x="13436111" y="631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8" name="フローチャート: 判断 527"/>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154195</xdr:rowOff>
    </xdr:from>
    <xdr:ext cx="534377" cy="259045"/>
    <xdr:sp macro="" textlink="">
      <xdr:nvSpPr>
        <xdr:cNvPr id="529" name="テキスト ボックス 528"/>
        <xdr:cNvSpPr txBox="1"/>
      </xdr:nvSpPr>
      <xdr:spPr>
        <a:xfrm>
          <a:off x="12547111" y="63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74327</xdr:rowOff>
    </xdr:from>
    <xdr:to>
      <xdr:col>85</xdr:col>
      <xdr:colOff>177800</xdr:colOff>
      <xdr:row>37</xdr:row>
      <xdr:rowOff>4477</xdr:rowOff>
    </xdr:to>
    <xdr:sp macro="" textlink="">
      <xdr:nvSpPr>
        <xdr:cNvPr id="535" name="楕円 534"/>
        <xdr:cNvSpPr/>
      </xdr:nvSpPr>
      <xdr:spPr>
        <a:xfrm>
          <a:off x="16268700" y="624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52754</xdr:rowOff>
    </xdr:from>
    <xdr:ext cx="534377" cy="259045"/>
    <xdr:sp macro="" textlink="">
      <xdr:nvSpPr>
        <xdr:cNvPr id="536" name="消防費該当値テキスト"/>
        <xdr:cNvSpPr txBox="1"/>
      </xdr:nvSpPr>
      <xdr:spPr>
        <a:xfrm>
          <a:off x="16370300" y="622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38436</xdr:rowOff>
    </xdr:from>
    <xdr:to>
      <xdr:col>81</xdr:col>
      <xdr:colOff>101600</xdr:colOff>
      <xdr:row>36</xdr:row>
      <xdr:rowOff>140036</xdr:rowOff>
    </xdr:to>
    <xdr:sp macro="" textlink="">
      <xdr:nvSpPr>
        <xdr:cNvPr id="537" name="楕円 536"/>
        <xdr:cNvSpPr/>
      </xdr:nvSpPr>
      <xdr:spPr>
        <a:xfrm>
          <a:off x="15430500" y="621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131163</xdr:rowOff>
    </xdr:from>
    <xdr:ext cx="534377" cy="259045"/>
    <xdr:sp macro="" textlink="">
      <xdr:nvSpPr>
        <xdr:cNvPr id="538" name="テキスト ボックス 537"/>
        <xdr:cNvSpPr txBox="1"/>
      </xdr:nvSpPr>
      <xdr:spPr>
        <a:xfrm>
          <a:off x="15214111" y="630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77413</xdr:rowOff>
    </xdr:from>
    <xdr:to>
      <xdr:col>76</xdr:col>
      <xdr:colOff>165100</xdr:colOff>
      <xdr:row>37</xdr:row>
      <xdr:rowOff>7563</xdr:rowOff>
    </xdr:to>
    <xdr:sp macro="" textlink="">
      <xdr:nvSpPr>
        <xdr:cNvPr id="539" name="楕円 538"/>
        <xdr:cNvSpPr/>
      </xdr:nvSpPr>
      <xdr:spPr>
        <a:xfrm>
          <a:off x="14541500" y="624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170140</xdr:rowOff>
    </xdr:from>
    <xdr:ext cx="534377" cy="259045"/>
    <xdr:sp macro="" textlink="">
      <xdr:nvSpPr>
        <xdr:cNvPr id="540" name="テキスト ボックス 539"/>
        <xdr:cNvSpPr txBox="1"/>
      </xdr:nvSpPr>
      <xdr:spPr>
        <a:xfrm>
          <a:off x="14325111" y="634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168167</xdr:rowOff>
    </xdr:from>
    <xdr:to>
      <xdr:col>72</xdr:col>
      <xdr:colOff>38100</xdr:colOff>
      <xdr:row>36</xdr:row>
      <xdr:rowOff>98317</xdr:rowOff>
    </xdr:to>
    <xdr:sp macro="" textlink="">
      <xdr:nvSpPr>
        <xdr:cNvPr id="541" name="楕円 540"/>
        <xdr:cNvSpPr/>
      </xdr:nvSpPr>
      <xdr:spPr>
        <a:xfrm>
          <a:off x="13652500" y="616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114844</xdr:rowOff>
    </xdr:from>
    <xdr:ext cx="534377" cy="259045"/>
    <xdr:sp macro="" textlink="">
      <xdr:nvSpPr>
        <xdr:cNvPr id="542" name="テキスト ボックス 541"/>
        <xdr:cNvSpPr txBox="1"/>
      </xdr:nvSpPr>
      <xdr:spPr>
        <a:xfrm>
          <a:off x="13436111" y="594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166910</xdr:rowOff>
    </xdr:from>
    <xdr:to>
      <xdr:col>67</xdr:col>
      <xdr:colOff>101600</xdr:colOff>
      <xdr:row>36</xdr:row>
      <xdr:rowOff>97060</xdr:rowOff>
    </xdr:to>
    <xdr:sp macro="" textlink="">
      <xdr:nvSpPr>
        <xdr:cNvPr id="543" name="楕円 542"/>
        <xdr:cNvSpPr/>
      </xdr:nvSpPr>
      <xdr:spPr>
        <a:xfrm>
          <a:off x="12763500" y="616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113587</xdr:rowOff>
    </xdr:from>
    <xdr:ext cx="534377" cy="259045"/>
    <xdr:sp macro="" textlink="">
      <xdr:nvSpPr>
        <xdr:cNvPr id="544" name="テキスト ボックス 543"/>
        <xdr:cNvSpPr txBox="1"/>
      </xdr:nvSpPr>
      <xdr:spPr>
        <a:xfrm>
          <a:off x="12547111" y="594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69" name="直線コネクタ 568"/>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0" name="教育費最小値テキスト"/>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1" name="直線コネクタ 570"/>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2" name="教育費最大値テキスト"/>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3" name="直線コネクタ 572"/>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107677</xdr:rowOff>
    </xdr:from>
    <xdr:to>
      <xdr:col>85</xdr:col>
      <xdr:colOff>127000</xdr:colOff>
      <xdr:row>54</xdr:row>
      <xdr:rowOff>73844</xdr:rowOff>
    </xdr:to>
    <xdr:cxnSp macro="">
      <xdr:nvCxnSpPr>
        <xdr:cNvPr id="574" name="直線コネクタ 573"/>
        <xdr:cNvCxnSpPr/>
      </xdr:nvCxnSpPr>
      <xdr:spPr>
        <a:xfrm>
          <a:off x="15481300" y="9194527"/>
          <a:ext cx="838200" cy="13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34161</xdr:rowOff>
    </xdr:from>
    <xdr:ext cx="534377" cy="259045"/>
    <xdr:sp macro="" textlink="">
      <xdr:nvSpPr>
        <xdr:cNvPr id="575" name="教育費平均値テキスト"/>
        <xdr:cNvSpPr txBox="1"/>
      </xdr:nvSpPr>
      <xdr:spPr>
        <a:xfrm>
          <a:off x="16370300" y="946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6" name="フローチャート: 判断 575"/>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107677</xdr:rowOff>
    </xdr:from>
    <xdr:to>
      <xdr:col>81</xdr:col>
      <xdr:colOff>50800</xdr:colOff>
      <xdr:row>53</xdr:row>
      <xdr:rowOff>113106</xdr:rowOff>
    </xdr:to>
    <xdr:cxnSp macro="">
      <xdr:nvCxnSpPr>
        <xdr:cNvPr id="577" name="直線コネクタ 576"/>
        <xdr:cNvCxnSpPr/>
      </xdr:nvCxnSpPr>
      <xdr:spPr>
        <a:xfrm flipV="1">
          <a:off x="14592300" y="9194527"/>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8" name="フローチャート: 判断 577"/>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94511</xdr:rowOff>
    </xdr:from>
    <xdr:ext cx="534377" cy="259045"/>
    <xdr:sp macro="" textlink="">
      <xdr:nvSpPr>
        <xdr:cNvPr id="579" name="テキスト ボックス 578"/>
        <xdr:cNvSpPr txBox="1"/>
      </xdr:nvSpPr>
      <xdr:spPr>
        <a:xfrm>
          <a:off x="15214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113106</xdr:rowOff>
    </xdr:from>
    <xdr:to>
      <xdr:col>76</xdr:col>
      <xdr:colOff>114300</xdr:colOff>
      <xdr:row>55</xdr:row>
      <xdr:rowOff>81959</xdr:rowOff>
    </xdr:to>
    <xdr:cxnSp macro="">
      <xdr:nvCxnSpPr>
        <xdr:cNvPr id="580" name="直線コネクタ 579"/>
        <xdr:cNvCxnSpPr/>
      </xdr:nvCxnSpPr>
      <xdr:spPr>
        <a:xfrm flipV="1">
          <a:off x="13703300" y="9199956"/>
          <a:ext cx="889000" cy="31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1" name="フローチャート: 判断 580"/>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152404</xdr:rowOff>
    </xdr:from>
    <xdr:ext cx="534377" cy="259045"/>
    <xdr:sp macro="" textlink="">
      <xdr:nvSpPr>
        <xdr:cNvPr id="582" name="テキスト ボックス 581"/>
        <xdr:cNvSpPr txBox="1"/>
      </xdr:nvSpPr>
      <xdr:spPr>
        <a:xfrm>
          <a:off x="14325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81959</xdr:rowOff>
    </xdr:from>
    <xdr:to>
      <xdr:col>71</xdr:col>
      <xdr:colOff>177800</xdr:colOff>
      <xdr:row>55</xdr:row>
      <xdr:rowOff>142101</xdr:rowOff>
    </xdr:to>
    <xdr:cxnSp macro="">
      <xdr:nvCxnSpPr>
        <xdr:cNvPr id="583" name="直線コネクタ 582"/>
        <xdr:cNvCxnSpPr/>
      </xdr:nvCxnSpPr>
      <xdr:spPr>
        <a:xfrm flipV="1">
          <a:off x="12814300" y="9511709"/>
          <a:ext cx="889000" cy="6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4" name="フローチャート: 判断 583"/>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1167</xdr:rowOff>
    </xdr:from>
    <xdr:ext cx="534377" cy="259045"/>
    <xdr:sp macro="" textlink="">
      <xdr:nvSpPr>
        <xdr:cNvPr id="585" name="テキスト ボックス 584"/>
        <xdr:cNvSpPr txBox="1"/>
      </xdr:nvSpPr>
      <xdr:spPr>
        <a:xfrm>
          <a:off x="13436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6" name="フローチャート: 判断 585"/>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30980</xdr:rowOff>
    </xdr:from>
    <xdr:ext cx="534377" cy="259045"/>
    <xdr:sp macro="" textlink="">
      <xdr:nvSpPr>
        <xdr:cNvPr id="587" name="テキスト ボックス 586"/>
        <xdr:cNvSpPr txBox="1"/>
      </xdr:nvSpPr>
      <xdr:spPr>
        <a:xfrm>
          <a:off x="12547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23044</xdr:rowOff>
    </xdr:from>
    <xdr:to>
      <xdr:col>85</xdr:col>
      <xdr:colOff>177800</xdr:colOff>
      <xdr:row>54</xdr:row>
      <xdr:rowOff>124644</xdr:rowOff>
    </xdr:to>
    <xdr:sp macro="" textlink="">
      <xdr:nvSpPr>
        <xdr:cNvPr id="593" name="楕円 592"/>
        <xdr:cNvSpPr/>
      </xdr:nvSpPr>
      <xdr:spPr>
        <a:xfrm>
          <a:off x="16268700" y="928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45921</xdr:rowOff>
    </xdr:from>
    <xdr:ext cx="534377" cy="259045"/>
    <xdr:sp macro="" textlink="">
      <xdr:nvSpPr>
        <xdr:cNvPr id="594" name="教育費該当値テキスト"/>
        <xdr:cNvSpPr txBox="1"/>
      </xdr:nvSpPr>
      <xdr:spPr>
        <a:xfrm>
          <a:off x="16370300" y="913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56877</xdr:rowOff>
    </xdr:from>
    <xdr:to>
      <xdr:col>81</xdr:col>
      <xdr:colOff>101600</xdr:colOff>
      <xdr:row>53</xdr:row>
      <xdr:rowOff>158477</xdr:rowOff>
    </xdr:to>
    <xdr:sp macro="" textlink="">
      <xdr:nvSpPr>
        <xdr:cNvPr id="595" name="楕円 594"/>
        <xdr:cNvSpPr/>
      </xdr:nvSpPr>
      <xdr:spPr>
        <a:xfrm>
          <a:off x="15430500" y="914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3554</xdr:rowOff>
    </xdr:from>
    <xdr:ext cx="534377" cy="259045"/>
    <xdr:sp macro="" textlink="">
      <xdr:nvSpPr>
        <xdr:cNvPr id="596" name="テキスト ボックス 595"/>
        <xdr:cNvSpPr txBox="1"/>
      </xdr:nvSpPr>
      <xdr:spPr>
        <a:xfrm>
          <a:off x="15214111" y="891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62306</xdr:rowOff>
    </xdr:from>
    <xdr:to>
      <xdr:col>76</xdr:col>
      <xdr:colOff>165100</xdr:colOff>
      <xdr:row>53</xdr:row>
      <xdr:rowOff>163906</xdr:rowOff>
    </xdr:to>
    <xdr:sp macro="" textlink="">
      <xdr:nvSpPr>
        <xdr:cNvPr id="597" name="楕円 596"/>
        <xdr:cNvSpPr/>
      </xdr:nvSpPr>
      <xdr:spPr>
        <a:xfrm>
          <a:off x="14541500" y="914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8983</xdr:rowOff>
    </xdr:from>
    <xdr:ext cx="534377" cy="259045"/>
    <xdr:sp macro="" textlink="">
      <xdr:nvSpPr>
        <xdr:cNvPr id="598" name="テキスト ボックス 597"/>
        <xdr:cNvSpPr txBox="1"/>
      </xdr:nvSpPr>
      <xdr:spPr>
        <a:xfrm>
          <a:off x="14325111" y="892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31159</xdr:rowOff>
    </xdr:from>
    <xdr:to>
      <xdr:col>72</xdr:col>
      <xdr:colOff>38100</xdr:colOff>
      <xdr:row>55</xdr:row>
      <xdr:rowOff>132759</xdr:rowOff>
    </xdr:to>
    <xdr:sp macro="" textlink="">
      <xdr:nvSpPr>
        <xdr:cNvPr id="599" name="楕円 598"/>
        <xdr:cNvSpPr/>
      </xdr:nvSpPr>
      <xdr:spPr>
        <a:xfrm>
          <a:off x="13652500" y="946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149286</xdr:rowOff>
    </xdr:from>
    <xdr:ext cx="534377" cy="259045"/>
    <xdr:sp macro="" textlink="">
      <xdr:nvSpPr>
        <xdr:cNvPr id="600" name="テキスト ボックス 599"/>
        <xdr:cNvSpPr txBox="1"/>
      </xdr:nvSpPr>
      <xdr:spPr>
        <a:xfrm>
          <a:off x="13436111" y="923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91301</xdr:rowOff>
    </xdr:from>
    <xdr:to>
      <xdr:col>67</xdr:col>
      <xdr:colOff>101600</xdr:colOff>
      <xdr:row>56</xdr:row>
      <xdr:rowOff>21451</xdr:rowOff>
    </xdr:to>
    <xdr:sp macro="" textlink="">
      <xdr:nvSpPr>
        <xdr:cNvPr id="601" name="楕円 600"/>
        <xdr:cNvSpPr/>
      </xdr:nvSpPr>
      <xdr:spPr>
        <a:xfrm>
          <a:off x="12763500" y="952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37978</xdr:rowOff>
    </xdr:from>
    <xdr:ext cx="534377" cy="259045"/>
    <xdr:sp macro="" textlink="">
      <xdr:nvSpPr>
        <xdr:cNvPr id="602" name="テキスト ボックス 601"/>
        <xdr:cNvSpPr txBox="1"/>
      </xdr:nvSpPr>
      <xdr:spPr>
        <a:xfrm>
          <a:off x="12547111" y="929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4" name="テキスト ボックス 613"/>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2" name="直線コネクタ 621"/>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3"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4" name="直線コネクタ 623"/>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5" name="災害復旧費最大値テキスト"/>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6" name="直線コネクタ 625"/>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160903</xdr:rowOff>
    </xdr:from>
    <xdr:to>
      <xdr:col>85</xdr:col>
      <xdr:colOff>127000</xdr:colOff>
      <xdr:row>77</xdr:row>
      <xdr:rowOff>170447</xdr:rowOff>
    </xdr:to>
    <xdr:cxnSp macro="">
      <xdr:nvCxnSpPr>
        <xdr:cNvPr id="627" name="直線コネクタ 626"/>
        <xdr:cNvCxnSpPr/>
      </xdr:nvCxnSpPr>
      <xdr:spPr>
        <a:xfrm>
          <a:off x="15481300" y="13362553"/>
          <a:ext cx="838200" cy="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8" name="災害復旧費平均値テキスト"/>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29" name="フローチャート: 判断 628"/>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160903</xdr:rowOff>
    </xdr:from>
    <xdr:to>
      <xdr:col>81</xdr:col>
      <xdr:colOff>50800</xdr:colOff>
      <xdr:row>78</xdr:row>
      <xdr:rowOff>25343</xdr:rowOff>
    </xdr:to>
    <xdr:cxnSp macro="">
      <xdr:nvCxnSpPr>
        <xdr:cNvPr id="630" name="直線コネクタ 629"/>
        <xdr:cNvCxnSpPr/>
      </xdr:nvCxnSpPr>
      <xdr:spPr>
        <a:xfrm flipV="1">
          <a:off x="14592300" y="13362553"/>
          <a:ext cx="8890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1" name="フローチャート: 判断 630"/>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18832</xdr:rowOff>
    </xdr:from>
    <xdr:ext cx="469744" cy="259045"/>
    <xdr:sp macro="" textlink="">
      <xdr:nvSpPr>
        <xdr:cNvPr id="632" name="テキスト ボックス 631"/>
        <xdr:cNvSpPr txBox="1"/>
      </xdr:nvSpPr>
      <xdr:spPr>
        <a:xfrm>
          <a:off x="15246428" y="130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25343</xdr:rowOff>
    </xdr:from>
    <xdr:to>
      <xdr:col>76</xdr:col>
      <xdr:colOff>114300</xdr:colOff>
      <xdr:row>78</xdr:row>
      <xdr:rowOff>25343</xdr:rowOff>
    </xdr:to>
    <xdr:cxnSp macro="">
      <xdr:nvCxnSpPr>
        <xdr:cNvPr id="633" name="直線コネクタ 632"/>
        <xdr:cNvCxnSpPr/>
      </xdr:nvCxnSpPr>
      <xdr:spPr>
        <a:xfrm>
          <a:off x="13703300" y="13398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4" name="フローチャート: 判断 633"/>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5" name="テキスト ボックス 634"/>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25285</xdr:rowOff>
    </xdr:from>
    <xdr:to>
      <xdr:col>71</xdr:col>
      <xdr:colOff>177800</xdr:colOff>
      <xdr:row>78</xdr:row>
      <xdr:rowOff>25343</xdr:rowOff>
    </xdr:to>
    <xdr:cxnSp macro="">
      <xdr:nvCxnSpPr>
        <xdr:cNvPr id="636" name="直線コネクタ 635"/>
        <xdr:cNvCxnSpPr/>
      </xdr:nvCxnSpPr>
      <xdr:spPr>
        <a:xfrm>
          <a:off x="12814300" y="13398385"/>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7" name="フローチャート: 判断 636"/>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38" name="テキスト ボックス 637"/>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39" name="フローチャート: 判断 638"/>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40" name="テキスト ボックス 639"/>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119647</xdr:rowOff>
    </xdr:from>
    <xdr:to>
      <xdr:col>85</xdr:col>
      <xdr:colOff>177800</xdr:colOff>
      <xdr:row>78</xdr:row>
      <xdr:rowOff>49797</xdr:rowOff>
    </xdr:to>
    <xdr:sp macro="" textlink="">
      <xdr:nvSpPr>
        <xdr:cNvPr id="646" name="楕円 645"/>
        <xdr:cNvSpPr/>
      </xdr:nvSpPr>
      <xdr:spPr>
        <a:xfrm>
          <a:off x="16268700" y="1332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67556</xdr:rowOff>
    </xdr:from>
    <xdr:ext cx="378565" cy="259045"/>
    <xdr:sp macro="" textlink="">
      <xdr:nvSpPr>
        <xdr:cNvPr id="647" name="災害復旧費該当値テキスト"/>
        <xdr:cNvSpPr txBox="1"/>
      </xdr:nvSpPr>
      <xdr:spPr>
        <a:xfrm>
          <a:off x="16370300" y="13269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110103</xdr:rowOff>
    </xdr:from>
    <xdr:to>
      <xdr:col>81</xdr:col>
      <xdr:colOff>101600</xdr:colOff>
      <xdr:row>78</xdr:row>
      <xdr:rowOff>40253</xdr:rowOff>
    </xdr:to>
    <xdr:sp macro="" textlink="">
      <xdr:nvSpPr>
        <xdr:cNvPr id="648" name="楕円 647"/>
        <xdr:cNvSpPr/>
      </xdr:nvSpPr>
      <xdr:spPr>
        <a:xfrm>
          <a:off x="15430500" y="1331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31380</xdr:rowOff>
    </xdr:from>
    <xdr:ext cx="378565" cy="259045"/>
    <xdr:sp macro="" textlink="">
      <xdr:nvSpPr>
        <xdr:cNvPr id="649" name="テキスト ボックス 648"/>
        <xdr:cNvSpPr txBox="1"/>
      </xdr:nvSpPr>
      <xdr:spPr>
        <a:xfrm>
          <a:off x="15292017" y="13404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145993</xdr:rowOff>
    </xdr:from>
    <xdr:to>
      <xdr:col>76</xdr:col>
      <xdr:colOff>165100</xdr:colOff>
      <xdr:row>78</xdr:row>
      <xdr:rowOff>76143</xdr:rowOff>
    </xdr:to>
    <xdr:sp macro="" textlink="">
      <xdr:nvSpPr>
        <xdr:cNvPr id="650" name="楕円 649"/>
        <xdr:cNvSpPr/>
      </xdr:nvSpPr>
      <xdr:spPr>
        <a:xfrm>
          <a:off x="14541500" y="1334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67270</xdr:rowOff>
    </xdr:from>
    <xdr:ext cx="249299" cy="259045"/>
    <xdr:sp macro="" textlink="">
      <xdr:nvSpPr>
        <xdr:cNvPr id="651" name="テキスト ボックス 650"/>
        <xdr:cNvSpPr txBox="1"/>
      </xdr:nvSpPr>
      <xdr:spPr>
        <a:xfrm>
          <a:off x="14467650" y="134403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145993</xdr:rowOff>
    </xdr:from>
    <xdr:to>
      <xdr:col>72</xdr:col>
      <xdr:colOff>38100</xdr:colOff>
      <xdr:row>78</xdr:row>
      <xdr:rowOff>76143</xdr:rowOff>
    </xdr:to>
    <xdr:sp macro="" textlink="">
      <xdr:nvSpPr>
        <xdr:cNvPr id="652" name="楕円 651"/>
        <xdr:cNvSpPr/>
      </xdr:nvSpPr>
      <xdr:spPr>
        <a:xfrm>
          <a:off x="13652500" y="1334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67270</xdr:rowOff>
    </xdr:from>
    <xdr:ext cx="249299" cy="259045"/>
    <xdr:sp macro="" textlink="">
      <xdr:nvSpPr>
        <xdr:cNvPr id="653" name="テキスト ボックス 652"/>
        <xdr:cNvSpPr txBox="1"/>
      </xdr:nvSpPr>
      <xdr:spPr>
        <a:xfrm>
          <a:off x="13578650" y="134403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145935</xdr:rowOff>
    </xdr:from>
    <xdr:to>
      <xdr:col>67</xdr:col>
      <xdr:colOff>101600</xdr:colOff>
      <xdr:row>78</xdr:row>
      <xdr:rowOff>76085</xdr:rowOff>
    </xdr:to>
    <xdr:sp macro="" textlink="">
      <xdr:nvSpPr>
        <xdr:cNvPr id="654" name="楕円 653"/>
        <xdr:cNvSpPr/>
      </xdr:nvSpPr>
      <xdr:spPr>
        <a:xfrm>
          <a:off x="12763500" y="1334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67212</xdr:rowOff>
    </xdr:from>
    <xdr:ext cx="249299" cy="259045"/>
    <xdr:sp macro="" textlink="">
      <xdr:nvSpPr>
        <xdr:cNvPr id="655" name="テキスト ボックス 654"/>
        <xdr:cNvSpPr txBox="1"/>
      </xdr:nvSpPr>
      <xdr:spPr>
        <a:xfrm>
          <a:off x="12689650" y="13440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1" name="直線コネクタ 680"/>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2" name="公債費最小値テキスト"/>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3" name="直線コネクタ 682"/>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4" name="公債費最大値テキスト"/>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5" name="直線コネクタ 684"/>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70434</xdr:rowOff>
    </xdr:from>
    <xdr:to>
      <xdr:col>85</xdr:col>
      <xdr:colOff>127000</xdr:colOff>
      <xdr:row>96</xdr:row>
      <xdr:rowOff>77684</xdr:rowOff>
    </xdr:to>
    <xdr:cxnSp macro="">
      <xdr:nvCxnSpPr>
        <xdr:cNvPr id="686" name="直線コネクタ 685"/>
        <xdr:cNvCxnSpPr/>
      </xdr:nvCxnSpPr>
      <xdr:spPr>
        <a:xfrm flipV="1">
          <a:off x="15481300" y="16529634"/>
          <a:ext cx="838200" cy="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167277</xdr:rowOff>
    </xdr:from>
    <xdr:ext cx="534377" cy="259045"/>
    <xdr:sp macro="" textlink="">
      <xdr:nvSpPr>
        <xdr:cNvPr id="687" name="公債費平均値テキスト"/>
        <xdr:cNvSpPr txBox="1"/>
      </xdr:nvSpPr>
      <xdr:spPr>
        <a:xfrm>
          <a:off x="16370300" y="16283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8" name="フローチャート: 判断 687"/>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77684</xdr:rowOff>
    </xdr:from>
    <xdr:to>
      <xdr:col>81</xdr:col>
      <xdr:colOff>50800</xdr:colOff>
      <xdr:row>96</xdr:row>
      <xdr:rowOff>83105</xdr:rowOff>
    </xdr:to>
    <xdr:cxnSp macro="">
      <xdr:nvCxnSpPr>
        <xdr:cNvPr id="689" name="直線コネクタ 688"/>
        <xdr:cNvCxnSpPr/>
      </xdr:nvCxnSpPr>
      <xdr:spPr>
        <a:xfrm flipV="1">
          <a:off x="14592300" y="16536884"/>
          <a:ext cx="889000" cy="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0" name="フローチャート: 判断 689"/>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103063</xdr:rowOff>
    </xdr:from>
    <xdr:ext cx="534377" cy="259045"/>
    <xdr:sp macro="" textlink="">
      <xdr:nvSpPr>
        <xdr:cNvPr id="691" name="テキスト ボックス 690"/>
        <xdr:cNvSpPr txBox="1"/>
      </xdr:nvSpPr>
      <xdr:spPr>
        <a:xfrm>
          <a:off x="15214111" y="162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71462</xdr:rowOff>
    </xdr:from>
    <xdr:to>
      <xdr:col>76</xdr:col>
      <xdr:colOff>114300</xdr:colOff>
      <xdr:row>96</xdr:row>
      <xdr:rowOff>83105</xdr:rowOff>
    </xdr:to>
    <xdr:cxnSp macro="">
      <xdr:nvCxnSpPr>
        <xdr:cNvPr id="692" name="直線コネクタ 691"/>
        <xdr:cNvCxnSpPr/>
      </xdr:nvCxnSpPr>
      <xdr:spPr>
        <a:xfrm>
          <a:off x="13703300" y="16530662"/>
          <a:ext cx="889000" cy="1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3" name="フローチャート: 判断 692"/>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110247</xdr:rowOff>
    </xdr:from>
    <xdr:ext cx="534377" cy="259045"/>
    <xdr:sp macro="" textlink="">
      <xdr:nvSpPr>
        <xdr:cNvPr id="694" name="テキスト ボックス 693"/>
        <xdr:cNvSpPr txBox="1"/>
      </xdr:nvSpPr>
      <xdr:spPr>
        <a:xfrm>
          <a:off x="14325111" y="16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71462</xdr:rowOff>
    </xdr:from>
    <xdr:to>
      <xdr:col>71</xdr:col>
      <xdr:colOff>177800</xdr:colOff>
      <xdr:row>96</xdr:row>
      <xdr:rowOff>81065</xdr:rowOff>
    </xdr:to>
    <xdr:cxnSp macro="">
      <xdr:nvCxnSpPr>
        <xdr:cNvPr id="695" name="直線コネクタ 694"/>
        <xdr:cNvCxnSpPr/>
      </xdr:nvCxnSpPr>
      <xdr:spPr>
        <a:xfrm flipV="1">
          <a:off x="12814300" y="16530662"/>
          <a:ext cx="889000" cy="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6" name="フローチャート: 判断 695"/>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88580</xdr:rowOff>
    </xdr:from>
    <xdr:ext cx="534377" cy="259045"/>
    <xdr:sp macro="" textlink="">
      <xdr:nvSpPr>
        <xdr:cNvPr id="697" name="テキスト ボックス 696"/>
        <xdr:cNvSpPr txBox="1"/>
      </xdr:nvSpPr>
      <xdr:spPr>
        <a:xfrm>
          <a:off x="13436111" y="162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8" name="フローチャート: 判断 697"/>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75615</xdr:rowOff>
    </xdr:from>
    <xdr:ext cx="534377" cy="259045"/>
    <xdr:sp macro="" textlink="">
      <xdr:nvSpPr>
        <xdr:cNvPr id="699" name="テキスト ボックス 698"/>
        <xdr:cNvSpPr txBox="1"/>
      </xdr:nvSpPr>
      <xdr:spPr>
        <a:xfrm>
          <a:off x="12547111" y="161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19634</xdr:rowOff>
    </xdr:from>
    <xdr:to>
      <xdr:col>85</xdr:col>
      <xdr:colOff>177800</xdr:colOff>
      <xdr:row>96</xdr:row>
      <xdr:rowOff>121234</xdr:rowOff>
    </xdr:to>
    <xdr:sp macro="" textlink="">
      <xdr:nvSpPr>
        <xdr:cNvPr id="705" name="楕円 704"/>
        <xdr:cNvSpPr/>
      </xdr:nvSpPr>
      <xdr:spPr>
        <a:xfrm>
          <a:off x="16268700" y="1647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169511</xdr:rowOff>
    </xdr:from>
    <xdr:ext cx="534377" cy="259045"/>
    <xdr:sp macro="" textlink="">
      <xdr:nvSpPr>
        <xdr:cNvPr id="706" name="公債費該当値テキスト"/>
        <xdr:cNvSpPr txBox="1"/>
      </xdr:nvSpPr>
      <xdr:spPr>
        <a:xfrm>
          <a:off x="16370300" y="1645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26884</xdr:rowOff>
    </xdr:from>
    <xdr:to>
      <xdr:col>81</xdr:col>
      <xdr:colOff>101600</xdr:colOff>
      <xdr:row>96</xdr:row>
      <xdr:rowOff>128484</xdr:rowOff>
    </xdr:to>
    <xdr:sp macro="" textlink="">
      <xdr:nvSpPr>
        <xdr:cNvPr id="707" name="楕円 706"/>
        <xdr:cNvSpPr/>
      </xdr:nvSpPr>
      <xdr:spPr>
        <a:xfrm>
          <a:off x="15430500" y="1648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119611</xdr:rowOff>
    </xdr:from>
    <xdr:ext cx="534377" cy="259045"/>
    <xdr:sp macro="" textlink="">
      <xdr:nvSpPr>
        <xdr:cNvPr id="708" name="テキスト ボックス 707"/>
        <xdr:cNvSpPr txBox="1"/>
      </xdr:nvSpPr>
      <xdr:spPr>
        <a:xfrm>
          <a:off x="15214111" y="1657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32305</xdr:rowOff>
    </xdr:from>
    <xdr:to>
      <xdr:col>76</xdr:col>
      <xdr:colOff>165100</xdr:colOff>
      <xdr:row>96</xdr:row>
      <xdr:rowOff>133905</xdr:rowOff>
    </xdr:to>
    <xdr:sp macro="" textlink="">
      <xdr:nvSpPr>
        <xdr:cNvPr id="709" name="楕円 708"/>
        <xdr:cNvSpPr/>
      </xdr:nvSpPr>
      <xdr:spPr>
        <a:xfrm>
          <a:off x="14541500" y="164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125032</xdr:rowOff>
    </xdr:from>
    <xdr:ext cx="534377" cy="259045"/>
    <xdr:sp macro="" textlink="">
      <xdr:nvSpPr>
        <xdr:cNvPr id="710" name="テキスト ボックス 709"/>
        <xdr:cNvSpPr txBox="1"/>
      </xdr:nvSpPr>
      <xdr:spPr>
        <a:xfrm>
          <a:off x="14325111" y="1658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20662</xdr:rowOff>
    </xdr:from>
    <xdr:to>
      <xdr:col>72</xdr:col>
      <xdr:colOff>38100</xdr:colOff>
      <xdr:row>96</xdr:row>
      <xdr:rowOff>122262</xdr:rowOff>
    </xdr:to>
    <xdr:sp macro="" textlink="">
      <xdr:nvSpPr>
        <xdr:cNvPr id="711" name="楕円 710"/>
        <xdr:cNvSpPr/>
      </xdr:nvSpPr>
      <xdr:spPr>
        <a:xfrm>
          <a:off x="13652500" y="1647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113389</xdr:rowOff>
    </xdr:from>
    <xdr:ext cx="534377" cy="259045"/>
    <xdr:sp macro="" textlink="">
      <xdr:nvSpPr>
        <xdr:cNvPr id="712" name="テキスト ボックス 711"/>
        <xdr:cNvSpPr txBox="1"/>
      </xdr:nvSpPr>
      <xdr:spPr>
        <a:xfrm>
          <a:off x="13436111" y="1657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30265</xdr:rowOff>
    </xdr:from>
    <xdr:to>
      <xdr:col>67</xdr:col>
      <xdr:colOff>101600</xdr:colOff>
      <xdr:row>96</xdr:row>
      <xdr:rowOff>131865</xdr:rowOff>
    </xdr:to>
    <xdr:sp macro="" textlink="">
      <xdr:nvSpPr>
        <xdr:cNvPr id="713" name="楕円 712"/>
        <xdr:cNvSpPr/>
      </xdr:nvSpPr>
      <xdr:spPr>
        <a:xfrm>
          <a:off x="12763500" y="164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122992</xdr:rowOff>
    </xdr:from>
    <xdr:ext cx="534377" cy="259045"/>
    <xdr:sp macro="" textlink="">
      <xdr:nvSpPr>
        <xdr:cNvPr id="714" name="テキスト ボックス 713"/>
        <xdr:cNvSpPr txBox="1"/>
      </xdr:nvSpPr>
      <xdr:spPr>
        <a:xfrm>
          <a:off x="12547111" y="1658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6" name="直線コネクタ 735"/>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39" name="諸支出金最大値テキスト"/>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0" name="直線コネクタ 739"/>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2" name="諸支出金平均値テキスト"/>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3" name="フローチャート: 判断 742"/>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5" name="フローチャート: 判断 744"/>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6" name="テキスト ボックス 745"/>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8" name="フローチャート: 判断 747"/>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49" name="テキスト ボックス 748"/>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1" name="フローチャート: 判断 750"/>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2" name="テキスト ボックス 751"/>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3" name="フローチャート: 判断 752"/>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4" name="テキスト ボックス 753"/>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1" name="諸支出金該当値テキスト"/>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類似団体平均</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値</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との差が大きい費目として、総務費、</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土木費</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及び教育費が高い水準、議会費と民生費が低い水準となっている。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総務費については、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各種基金元金積立</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の増により昨年度より数値が上昇し、引き続き類似団体平均</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値</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よりも高い水準となっている。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土木費については、財産区繰入金及び防衛関係補助金が財源となる市特有の事業があること</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高い水準になっており、今後もその傾向は続くと思われる。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教育費については、市の重点施策として実施してきた学校の耐震化は終了しているものの、施設の老朽化による大規模改修が計画されていることから、今後も高い水準で推移する見込みである。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一方、民生費については、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６５歳以上の人口割合が低いため</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類似団体平均よりも低水準で推移しているものの毎年増加しており、今後もその傾向が続くと思われる。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上記で挙げた以外の費目については、大きな増減はなく、今後も同じような傾向が続くと思われるが、</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事業の見直し等により、適正な財政運営を図っていく必要がある。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静岡県御殿場市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財政調整基金残高については、</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と同様</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額が</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取崩</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額を上回り</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増加した</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実質収支額は、</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前年度から減少したものの</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高い水準</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推移している。</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市税が減少したこと</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による歳入の</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主な</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要因である。</a:t>
          </a: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実質単年度収支は、コロナ過の影響により単年度収支がマイナスとなってしまったものの、国庫支出金や起債等の財源確保に努めたことによりプラスとなった。</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今後も引き続き、財源確保とあわせ、事業等の抜本的な見直しによる歳出削減を図り、財政調整基金の残高確保に努める必要がある。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静岡県御殿場市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前年度に続き、すべての会計で黒字を維持している。</a:t>
          </a: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標準財政規模比は前年度と比較すると、特に一般会計</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と上水道事業会計、救急医療センター特別会計、その他会計（黒字）の</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黒字幅が</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一般会計については市税収入が減少したこと、上水道事業会計については使用料の減免のため収入が減少したことが黒字幅を減少させた要因である。これら</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以外の会計は概ね同程度の黒字幅となっている。</a:t>
          </a: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いずれの会計も黒字ではあるものの、特に国民健康保険特別会計</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介護保険特別会計及び公共下水道事業会計は一般会計からの繰出金も大きいため、個別会計内においても効率的な財政運営を図っていく必要がある。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50878459</v>
      </c>
      <c r="BO4" s="433"/>
      <c r="BP4" s="433"/>
      <c r="BQ4" s="433"/>
      <c r="BR4" s="433"/>
      <c r="BS4" s="433"/>
      <c r="BT4" s="433"/>
      <c r="BU4" s="434"/>
      <c r="BV4" s="432">
        <v>40019523</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9.1999999999999993</v>
      </c>
      <c r="CU4" s="439"/>
      <c r="CV4" s="439"/>
      <c r="CW4" s="439"/>
      <c r="CX4" s="439"/>
      <c r="CY4" s="439"/>
      <c r="CZ4" s="439"/>
      <c r="DA4" s="440"/>
      <c r="DB4" s="438">
        <v>10.9</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48967271</v>
      </c>
      <c r="BO5" s="470"/>
      <c r="BP5" s="470"/>
      <c r="BQ5" s="470"/>
      <c r="BR5" s="470"/>
      <c r="BS5" s="470"/>
      <c r="BT5" s="470"/>
      <c r="BU5" s="471"/>
      <c r="BV5" s="469">
        <v>37766377</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84.9</v>
      </c>
      <c r="CU5" s="467"/>
      <c r="CV5" s="467"/>
      <c r="CW5" s="467"/>
      <c r="CX5" s="467"/>
      <c r="CY5" s="467"/>
      <c r="CZ5" s="467"/>
      <c r="DA5" s="468"/>
      <c r="DB5" s="466">
        <v>82.4</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1911188</v>
      </c>
      <c r="BO6" s="470"/>
      <c r="BP6" s="470"/>
      <c r="BQ6" s="470"/>
      <c r="BR6" s="470"/>
      <c r="BS6" s="470"/>
      <c r="BT6" s="470"/>
      <c r="BU6" s="471"/>
      <c r="BV6" s="469">
        <v>2253146</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85.6</v>
      </c>
      <c r="CU6" s="507"/>
      <c r="CV6" s="507"/>
      <c r="CW6" s="507"/>
      <c r="CX6" s="507"/>
      <c r="CY6" s="507"/>
      <c r="CZ6" s="507"/>
      <c r="DA6" s="508"/>
      <c r="DB6" s="506">
        <v>82.4</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152583</v>
      </c>
      <c r="BO7" s="470"/>
      <c r="BP7" s="470"/>
      <c r="BQ7" s="470"/>
      <c r="BR7" s="470"/>
      <c r="BS7" s="470"/>
      <c r="BT7" s="470"/>
      <c r="BU7" s="471"/>
      <c r="BV7" s="469">
        <v>253759</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19061211</v>
      </c>
      <c r="CU7" s="470"/>
      <c r="CV7" s="470"/>
      <c r="CW7" s="470"/>
      <c r="CX7" s="470"/>
      <c r="CY7" s="470"/>
      <c r="CZ7" s="470"/>
      <c r="DA7" s="471"/>
      <c r="DB7" s="469">
        <v>18274945</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1758605</v>
      </c>
      <c r="BO8" s="470"/>
      <c r="BP8" s="470"/>
      <c r="BQ8" s="470"/>
      <c r="BR8" s="470"/>
      <c r="BS8" s="470"/>
      <c r="BT8" s="470"/>
      <c r="BU8" s="471"/>
      <c r="BV8" s="469">
        <v>1999387</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1.05</v>
      </c>
      <c r="CU8" s="510"/>
      <c r="CV8" s="510"/>
      <c r="CW8" s="510"/>
      <c r="CX8" s="510"/>
      <c r="CY8" s="510"/>
      <c r="CZ8" s="510"/>
      <c r="DA8" s="511"/>
      <c r="DB8" s="509">
        <v>1.04</v>
      </c>
      <c r="DC8" s="510"/>
      <c r="DD8" s="510"/>
      <c r="DE8" s="510"/>
      <c r="DF8" s="510"/>
      <c r="DG8" s="510"/>
      <c r="DH8" s="510"/>
      <c r="DI8" s="511"/>
      <c r="DJ8" s="186"/>
      <c r="DK8" s="186"/>
      <c r="DL8" s="186"/>
      <c r="DM8" s="186"/>
      <c r="DN8" s="186"/>
      <c r="DO8" s="186"/>
    </row>
    <row r="9" spans="1:119" ht="18.75" customHeight="1" thickBot="1" x14ac:dyDescent="0.2">
      <c r="A9" s="187"/>
      <c r="B9" s="463" t="s">
        <v>113</v>
      </c>
      <c r="C9" s="464"/>
      <c r="D9" s="464"/>
      <c r="E9" s="464"/>
      <c r="F9" s="464"/>
      <c r="G9" s="464"/>
      <c r="H9" s="464"/>
      <c r="I9" s="464"/>
      <c r="J9" s="464"/>
      <c r="K9" s="512"/>
      <c r="L9" s="513" t="s">
        <v>114</v>
      </c>
      <c r="M9" s="514"/>
      <c r="N9" s="514"/>
      <c r="O9" s="514"/>
      <c r="P9" s="514"/>
      <c r="Q9" s="515"/>
      <c r="R9" s="516">
        <v>86614</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117</v>
      </c>
      <c r="AV9" s="502"/>
      <c r="AW9" s="502"/>
      <c r="AX9" s="502"/>
      <c r="AY9" s="503" t="s">
        <v>118</v>
      </c>
      <c r="AZ9" s="504"/>
      <c r="BA9" s="504"/>
      <c r="BB9" s="504"/>
      <c r="BC9" s="504"/>
      <c r="BD9" s="504"/>
      <c r="BE9" s="504"/>
      <c r="BF9" s="504"/>
      <c r="BG9" s="504"/>
      <c r="BH9" s="504"/>
      <c r="BI9" s="504"/>
      <c r="BJ9" s="504"/>
      <c r="BK9" s="504"/>
      <c r="BL9" s="504"/>
      <c r="BM9" s="505"/>
      <c r="BN9" s="469">
        <v>-240782</v>
      </c>
      <c r="BO9" s="470"/>
      <c r="BP9" s="470"/>
      <c r="BQ9" s="470"/>
      <c r="BR9" s="470"/>
      <c r="BS9" s="470"/>
      <c r="BT9" s="470"/>
      <c r="BU9" s="471"/>
      <c r="BV9" s="469">
        <v>103052</v>
      </c>
      <c r="BW9" s="470"/>
      <c r="BX9" s="470"/>
      <c r="BY9" s="470"/>
      <c r="BZ9" s="470"/>
      <c r="CA9" s="470"/>
      <c r="CB9" s="470"/>
      <c r="CC9" s="471"/>
      <c r="CD9" s="472" t="s">
        <v>119</v>
      </c>
      <c r="CE9" s="473"/>
      <c r="CF9" s="473"/>
      <c r="CG9" s="473"/>
      <c r="CH9" s="473"/>
      <c r="CI9" s="473"/>
      <c r="CJ9" s="473"/>
      <c r="CK9" s="473"/>
      <c r="CL9" s="473"/>
      <c r="CM9" s="473"/>
      <c r="CN9" s="473"/>
      <c r="CO9" s="473"/>
      <c r="CP9" s="473"/>
      <c r="CQ9" s="473"/>
      <c r="CR9" s="473"/>
      <c r="CS9" s="474"/>
      <c r="CT9" s="466">
        <v>11.1</v>
      </c>
      <c r="CU9" s="467"/>
      <c r="CV9" s="467"/>
      <c r="CW9" s="467"/>
      <c r="CX9" s="467"/>
      <c r="CY9" s="467"/>
      <c r="CZ9" s="467"/>
      <c r="DA9" s="468"/>
      <c r="DB9" s="466">
        <v>12</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120</v>
      </c>
      <c r="M10" s="499"/>
      <c r="N10" s="499"/>
      <c r="O10" s="499"/>
      <c r="P10" s="499"/>
      <c r="Q10" s="500"/>
      <c r="R10" s="520">
        <v>88078</v>
      </c>
      <c r="S10" s="521"/>
      <c r="T10" s="521"/>
      <c r="U10" s="521"/>
      <c r="V10" s="522"/>
      <c r="W10" s="457"/>
      <c r="X10" s="458"/>
      <c r="Y10" s="458"/>
      <c r="Z10" s="458"/>
      <c r="AA10" s="458"/>
      <c r="AB10" s="458"/>
      <c r="AC10" s="458"/>
      <c r="AD10" s="458"/>
      <c r="AE10" s="458"/>
      <c r="AF10" s="458"/>
      <c r="AG10" s="458"/>
      <c r="AH10" s="458"/>
      <c r="AI10" s="458"/>
      <c r="AJ10" s="458"/>
      <c r="AK10" s="458"/>
      <c r="AL10" s="461"/>
      <c r="AM10" s="498" t="s">
        <v>121</v>
      </c>
      <c r="AN10" s="499"/>
      <c r="AO10" s="499"/>
      <c r="AP10" s="499"/>
      <c r="AQ10" s="499"/>
      <c r="AR10" s="499"/>
      <c r="AS10" s="499"/>
      <c r="AT10" s="500"/>
      <c r="AU10" s="501" t="s">
        <v>122</v>
      </c>
      <c r="AV10" s="502"/>
      <c r="AW10" s="502"/>
      <c r="AX10" s="502"/>
      <c r="AY10" s="503" t="s">
        <v>123</v>
      </c>
      <c r="AZ10" s="504"/>
      <c r="BA10" s="504"/>
      <c r="BB10" s="504"/>
      <c r="BC10" s="504"/>
      <c r="BD10" s="504"/>
      <c r="BE10" s="504"/>
      <c r="BF10" s="504"/>
      <c r="BG10" s="504"/>
      <c r="BH10" s="504"/>
      <c r="BI10" s="504"/>
      <c r="BJ10" s="504"/>
      <c r="BK10" s="504"/>
      <c r="BL10" s="504"/>
      <c r="BM10" s="505"/>
      <c r="BN10" s="469">
        <v>2174241</v>
      </c>
      <c r="BO10" s="470"/>
      <c r="BP10" s="470"/>
      <c r="BQ10" s="470"/>
      <c r="BR10" s="470"/>
      <c r="BS10" s="470"/>
      <c r="BT10" s="470"/>
      <c r="BU10" s="471"/>
      <c r="BV10" s="469">
        <v>1585274</v>
      </c>
      <c r="BW10" s="470"/>
      <c r="BX10" s="470"/>
      <c r="BY10" s="470"/>
      <c r="BZ10" s="470"/>
      <c r="CA10" s="470"/>
      <c r="CB10" s="470"/>
      <c r="CC10" s="471"/>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125</v>
      </c>
      <c r="M11" s="524"/>
      <c r="N11" s="524"/>
      <c r="O11" s="524"/>
      <c r="P11" s="524"/>
      <c r="Q11" s="525"/>
      <c r="R11" s="526" t="s">
        <v>126</v>
      </c>
      <c r="S11" s="527"/>
      <c r="T11" s="527"/>
      <c r="U11" s="527"/>
      <c r="V11" s="528"/>
      <c r="W11" s="457"/>
      <c r="X11" s="458"/>
      <c r="Y11" s="458"/>
      <c r="Z11" s="458"/>
      <c r="AA11" s="458"/>
      <c r="AB11" s="458"/>
      <c r="AC11" s="458"/>
      <c r="AD11" s="458"/>
      <c r="AE11" s="458"/>
      <c r="AF11" s="458"/>
      <c r="AG11" s="458"/>
      <c r="AH11" s="458"/>
      <c r="AI11" s="458"/>
      <c r="AJ11" s="458"/>
      <c r="AK11" s="458"/>
      <c r="AL11" s="461"/>
      <c r="AM11" s="498" t="s">
        <v>127</v>
      </c>
      <c r="AN11" s="499"/>
      <c r="AO11" s="499"/>
      <c r="AP11" s="499"/>
      <c r="AQ11" s="499"/>
      <c r="AR11" s="499"/>
      <c r="AS11" s="499"/>
      <c r="AT11" s="500"/>
      <c r="AU11" s="501" t="s">
        <v>94</v>
      </c>
      <c r="AV11" s="502"/>
      <c r="AW11" s="502"/>
      <c r="AX11" s="502"/>
      <c r="AY11" s="503" t="s">
        <v>128</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131</v>
      </c>
      <c r="DC11" s="510"/>
      <c r="DD11" s="510"/>
      <c r="DE11" s="510"/>
      <c r="DF11" s="510"/>
      <c r="DG11" s="510"/>
      <c r="DH11" s="510"/>
      <c r="DI11" s="511"/>
      <c r="DJ11" s="186"/>
      <c r="DK11" s="186"/>
      <c r="DL11" s="186"/>
      <c r="DM11" s="186"/>
      <c r="DN11" s="186"/>
      <c r="DO11" s="186"/>
    </row>
    <row r="12" spans="1:119" ht="18.75" customHeight="1" x14ac:dyDescent="0.15">
      <c r="A12" s="187"/>
      <c r="B12" s="529" t="s">
        <v>132</v>
      </c>
      <c r="C12" s="530"/>
      <c r="D12" s="530"/>
      <c r="E12" s="530"/>
      <c r="F12" s="530"/>
      <c r="G12" s="530"/>
      <c r="H12" s="530"/>
      <c r="I12" s="530"/>
      <c r="J12" s="530"/>
      <c r="K12" s="531"/>
      <c r="L12" s="538" t="s">
        <v>133</v>
      </c>
      <c r="M12" s="539"/>
      <c r="N12" s="539"/>
      <c r="O12" s="539"/>
      <c r="P12" s="539"/>
      <c r="Q12" s="540"/>
      <c r="R12" s="541">
        <v>87687</v>
      </c>
      <c r="S12" s="542"/>
      <c r="T12" s="542"/>
      <c r="U12" s="542"/>
      <c r="V12" s="543"/>
      <c r="W12" s="544" t="s">
        <v>1</v>
      </c>
      <c r="X12" s="502"/>
      <c r="Y12" s="502"/>
      <c r="Z12" s="502"/>
      <c r="AA12" s="502"/>
      <c r="AB12" s="545"/>
      <c r="AC12" s="546" t="s">
        <v>134</v>
      </c>
      <c r="AD12" s="547"/>
      <c r="AE12" s="547"/>
      <c r="AF12" s="547"/>
      <c r="AG12" s="548"/>
      <c r="AH12" s="546" t="s">
        <v>135</v>
      </c>
      <c r="AI12" s="547"/>
      <c r="AJ12" s="547"/>
      <c r="AK12" s="547"/>
      <c r="AL12" s="549"/>
      <c r="AM12" s="498" t="s">
        <v>136</v>
      </c>
      <c r="AN12" s="499"/>
      <c r="AO12" s="499"/>
      <c r="AP12" s="499"/>
      <c r="AQ12" s="499"/>
      <c r="AR12" s="499"/>
      <c r="AS12" s="499"/>
      <c r="AT12" s="500"/>
      <c r="AU12" s="501" t="s">
        <v>137</v>
      </c>
      <c r="AV12" s="502"/>
      <c r="AW12" s="502"/>
      <c r="AX12" s="502"/>
      <c r="AY12" s="503" t="s">
        <v>138</v>
      </c>
      <c r="AZ12" s="504"/>
      <c r="BA12" s="504"/>
      <c r="BB12" s="504"/>
      <c r="BC12" s="504"/>
      <c r="BD12" s="504"/>
      <c r="BE12" s="504"/>
      <c r="BF12" s="504"/>
      <c r="BG12" s="504"/>
      <c r="BH12" s="504"/>
      <c r="BI12" s="504"/>
      <c r="BJ12" s="504"/>
      <c r="BK12" s="504"/>
      <c r="BL12" s="504"/>
      <c r="BM12" s="505"/>
      <c r="BN12" s="469">
        <v>1857782</v>
      </c>
      <c r="BO12" s="470"/>
      <c r="BP12" s="470"/>
      <c r="BQ12" s="470"/>
      <c r="BR12" s="470"/>
      <c r="BS12" s="470"/>
      <c r="BT12" s="470"/>
      <c r="BU12" s="471"/>
      <c r="BV12" s="469">
        <v>1129100</v>
      </c>
      <c r="BW12" s="470"/>
      <c r="BX12" s="470"/>
      <c r="BY12" s="470"/>
      <c r="BZ12" s="470"/>
      <c r="CA12" s="470"/>
      <c r="CB12" s="470"/>
      <c r="CC12" s="471"/>
      <c r="CD12" s="472" t="s">
        <v>139</v>
      </c>
      <c r="CE12" s="473"/>
      <c r="CF12" s="473"/>
      <c r="CG12" s="473"/>
      <c r="CH12" s="473"/>
      <c r="CI12" s="473"/>
      <c r="CJ12" s="473"/>
      <c r="CK12" s="473"/>
      <c r="CL12" s="473"/>
      <c r="CM12" s="473"/>
      <c r="CN12" s="473"/>
      <c r="CO12" s="473"/>
      <c r="CP12" s="473"/>
      <c r="CQ12" s="473"/>
      <c r="CR12" s="473"/>
      <c r="CS12" s="474"/>
      <c r="CT12" s="509" t="s">
        <v>140</v>
      </c>
      <c r="CU12" s="510"/>
      <c r="CV12" s="510"/>
      <c r="CW12" s="510"/>
      <c r="CX12" s="510"/>
      <c r="CY12" s="510"/>
      <c r="CZ12" s="510"/>
      <c r="DA12" s="511"/>
      <c r="DB12" s="509" t="s">
        <v>141</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142</v>
      </c>
      <c r="N13" s="561"/>
      <c r="O13" s="561"/>
      <c r="P13" s="561"/>
      <c r="Q13" s="562"/>
      <c r="R13" s="553">
        <v>85293</v>
      </c>
      <c r="S13" s="554"/>
      <c r="T13" s="554"/>
      <c r="U13" s="554"/>
      <c r="V13" s="555"/>
      <c r="W13" s="485" t="s">
        <v>143</v>
      </c>
      <c r="X13" s="486"/>
      <c r="Y13" s="486"/>
      <c r="Z13" s="486"/>
      <c r="AA13" s="486"/>
      <c r="AB13" s="476"/>
      <c r="AC13" s="520">
        <v>1198</v>
      </c>
      <c r="AD13" s="521"/>
      <c r="AE13" s="521"/>
      <c r="AF13" s="521"/>
      <c r="AG13" s="563"/>
      <c r="AH13" s="520">
        <v>1175</v>
      </c>
      <c r="AI13" s="521"/>
      <c r="AJ13" s="521"/>
      <c r="AK13" s="521"/>
      <c r="AL13" s="522"/>
      <c r="AM13" s="498" t="s">
        <v>144</v>
      </c>
      <c r="AN13" s="499"/>
      <c r="AO13" s="499"/>
      <c r="AP13" s="499"/>
      <c r="AQ13" s="499"/>
      <c r="AR13" s="499"/>
      <c r="AS13" s="499"/>
      <c r="AT13" s="500"/>
      <c r="AU13" s="501" t="s">
        <v>145</v>
      </c>
      <c r="AV13" s="502"/>
      <c r="AW13" s="502"/>
      <c r="AX13" s="502"/>
      <c r="AY13" s="503" t="s">
        <v>146</v>
      </c>
      <c r="AZ13" s="504"/>
      <c r="BA13" s="504"/>
      <c r="BB13" s="504"/>
      <c r="BC13" s="504"/>
      <c r="BD13" s="504"/>
      <c r="BE13" s="504"/>
      <c r="BF13" s="504"/>
      <c r="BG13" s="504"/>
      <c r="BH13" s="504"/>
      <c r="BI13" s="504"/>
      <c r="BJ13" s="504"/>
      <c r="BK13" s="504"/>
      <c r="BL13" s="504"/>
      <c r="BM13" s="505"/>
      <c r="BN13" s="469">
        <v>75677</v>
      </c>
      <c r="BO13" s="470"/>
      <c r="BP13" s="470"/>
      <c r="BQ13" s="470"/>
      <c r="BR13" s="470"/>
      <c r="BS13" s="470"/>
      <c r="BT13" s="470"/>
      <c r="BU13" s="471"/>
      <c r="BV13" s="469">
        <v>559226</v>
      </c>
      <c r="BW13" s="470"/>
      <c r="BX13" s="470"/>
      <c r="BY13" s="470"/>
      <c r="BZ13" s="470"/>
      <c r="CA13" s="470"/>
      <c r="CB13" s="470"/>
      <c r="CC13" s="471"/>
      <c r="CD13" s="472" t="s">
        <v>147</v>
      </c>
      <c r="CE13" s="473"/>
      <c r="CF13" s="473"/>
      <c r="CG13" s="473"/>
      <c r="CH13" s="473"/>
      <c r="CI13" s="473"/>
      <c r="CJ13" s="473"/>
      <c r="CK13" s="473"/>
      <c r="CL13" s="473"/>
      <c r="CM13" s="473"/>
      <c r="CN13" s="473"/>
      <c r="CO13" s="473"/>
      <c r="CP13" s="473"/>
      <c r="CQ13" s="473"/>
      <c r="CR13" s="473"/>
      <c r="CS13" s="474"/>
      <c r="CT13" s="466">
        <v>9.9</v>
      </c>
      <c r="CU13" s="467"/>
      <c r="CV13" s="467"/>
      <c r="CW13" s="467"/>
      <c r="CX13" s="467"/>
      <c r="CY13" s="467"/>
      <c r="CZ13" s="467"/>
      <c r="DA13" s="468"/>
      <c r="DB13" s="466">
        <v>9.9</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148</v>
      </c>
      <c r="M14" s="551"/>
      <c r="N14" s="551"/>
      <c r="O14" s="551"/>
      <c r="P14" s="551"/>
      <c r="Q14" s="552"/>
      <c r="R14" s="553">
        <v>88252</v>
      </c>
      <c r="S14" s="554"/>
      <c r="T14" s="554"/>
      <c r="U14" s="554"/>
      <c r="V14" s="555"/>
      <c r="W14" s="459"/>
      <c r="X14" s="460"/>
      <c r="Y14" s="460"/>
      <c r="Z14" s="460"/>
      <c r="AA14" s="460"/>
      <c r="AB14" s="449"/>
      <c r="AC14" s="556">
        <v>2.7</v>
      </c>
      <c r="AD14" s="557"/>
      <c r="AE14" s="557"/>
      <c r="AF14" s="557"/>
      <c r="AG14" s="558"/>
      <c r="AH14" s="556">
        <v>2.5</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149</v>
      </c>
      <c r="CE14" s="565"/>
      <c r="CF14" s="565"/>
      <c r="CG14" s="565"/>
      <c r="CH14" s="565"/>
      <c r="CI14" s="565"/>
      <c r="CJ14" s="565"/>
      <c r="CK14" s="565"/>
      <c r="CL14" s="565"/>
      <c r="CM14" s="565"/>
      <c r="CN14" s="565"/>
      <c r="CO14" s="565"/>
      <c r="CP14" s="565"/>
      <c r="CQ14" s="565"/>
      <c r="CR14" s="565"/>
      <c r="CS14" s="566"/>
      <c r="CT14" s="567">
        <v>44.8</v>
      </c>
      <c r="CU14" s="568"/>
      <c r="CV14" s="568"/>
      <c r="CW14" s="568"/>
      <c r="CX14" s="568"/>
      <c r="CY14" s="568"/>
      <c r="CZ14" s="568"/>
      <c r="DA14" s="569"/>
      <c r="DB14" s="567">
        <v>64.099999999999994</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150</v>
      </c>
      <c r="N15" s="561"/>
      <c r="O15" s="561"/>
      <c r="P15" s="561"/>
      <c r="Q15" s="562"/>
      <c r="R15" s="553">
        <v>85857</v>
      </c>
      <c r="S15" s="554"/>
      <c r="T15" s="554"/>
      <c r="U15" s="554"/>
      <c r="V15" s="555"/>
      <c r="W15" s="485" t="s">
        <v>151</v>
      </c>
      <c r="X15" s="486"/>
      <c r="Y15" s="486"/>
      <c r="Z15" s="486"/>
      <c r="AA15" s="486"/>
      <c r="AB15" s="476"/>
      <c r="AC15" s="520">
        <v>13167</v>
      </c>
      <c r="AD15" s="521"/>
      <c r="AE15" s="521"/>
      <c r="AF15" s="521"/>
      <c r="AG15" s="563"/>
      <c r="AH15" s="520">
        <v>13891</v>
      </c>
      <c r="AI15" s="521"/>
      <c r="AJ15" s="521"/>
      <c r="AK15" s="521"/>
      <c r="AL15" s="522"/>
      <c r="AM15" s="498"/>
      <c r="AN15" s="499"/>
      <c r="AO15" s="499"/>
      <c r="AP15" s="499"/>
      <c r="AQ15" s="499"/>
      <c r="AR15" s="499"/>
      <c r="AS15" s="499"/>
      <c r="AT15" s="500"/>
      <c r="AU15" s="501"/>
      <c r="AV15" s="502"/>
      <c r="AW15" s="502"/>
      <c r="AX15" s="502"/>
      <c r="AY15" s="429" t="s">
        <v>152</v>
      </c>
      <c r="AZ15" s="430"/>
      <c r="BA15" s="430"/>
      <c r="BB15" s="430"/>
      <c r="BC15" s="430"/>
      <c r="BD15" s="430"/>
      <c r="BE15" s="430"/>
      <c r="BF15" s="430"/>
      <c r="BG15" s="430"/>
      <c r="BH15" s="430"/>
      <c r="BI15" s="430"/>
      <c r="BJ15" s="430"/>
      <c r="BK15" s="430"/>
      <c r="BL15" s="430"/>
      <c r="BM15" s="431"/>
      <c r="BN15" s="432">
        <v>14891353</v>
      </c>
      <c r="BO15" s="433"/>
      <c r="BP15" s="433"/>
      <c r="BQ15" s="433"/>
      <c r="BR15" s="433"/>
      <c r="BS15" s="433"/>
      <c r="BT15" s="433"/>
      <c r="BU15" s="434"/>
      <c r="BV15" s="432">
        <v>14217284</v>
      </c>
      <c r="BW15" s="433"/>
      <c r="BX15" s="433"/>
      <c r="BY15" s="433"/>
      <c r="BZ15" s="433"/>
      <c r="CA15" s="433"/>
      <c r="CB15" s="433"/>
      <c r="CC15" s="434"/>
      <c r="CD15" s="570" t="s">
        <v>153</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154</v>
      </c>
      <c r="M16" s="581"/>
      <c r="N16" s="581"/>
      <c r="O16" s="581"/>
      <c r="P16" s="581"/>
      <c r="Q16" s="582"/>
      <c r="R16" s="573" t="s">
        <v>155</v>
      </c>
      <c r="S16" s="574"/>
      <c r="T16" s="574"/>
      <c r="U16" s="574"/>
      <c r="V16" s="575"/>
      <c r="W16" s="459"/>
      <c r="X16" s="460"/>
      <c r="Y16" s="460"/>
      <c r="Z16" s="460"/>
      <c r="AA16" s="460"/>
      <c r="AB16" s="449"/>
      <c r="AC16" s="556">
        <v>29.2</v>
      </c>
      <c r="AD16" s="557"/>
      <c r="AE16" s="557"/>
      <c r="AF16" s="557"/>
      <c r="AG16" s="558"/>
      <c r="AH16" s="556">
        <v>30</v>
      </c>
      <c r="AI16" s="557"/>
      <c r="AJ16" s="557"/>
      <c r="AK16" s="557"/>
      <c r="AL16" s="559"/>
      <c r="AM16" s="498"/>
      <c r="AN16" s="499"/>
      <c r="AO16" s="499"/>
      <c r="AP16" s="499"/>
      <c r="AQ16" s="499"/>
      <c r="AR16" s="499"/>
      <c r="AS16" s="499"/>
      <c r="AT16" s="500"/>
      <c r="AU16" s="501"/>
      <c r="AV16" s="502"/>
      <c r="AW16" s="502"/>
      <c r="AX16" s="502"/>
      <c r="AY16" s="503" t="s">
        <v>156</v>
      </c>
      <c r="AZ16" s="504"/>
      <c r="BA16" s="504"/>
      <c r="BB16" s="504"/>
      <c r="BC16" s="504"/>
      <c r="BD16" s="504"/>
      <c r="BE16" s="504"/>
      <c r="BF16" s="504"/>
      <c r="BG16" s="504"/>
      <c r="BH16" s="504"/>
      <c r="BI16" s="504"/>
      <c r="BJ16" s="504"/>
      <c r="BK16" s="504"/>
      <c r="BL16" s="504"/>
      <c r="BM16" s="505"/>
      <c r="BN16" s="469">
        <v>14089914</v>
      </c>
      <c r="BO16" s="470"/>
      <c r="BP16" s="470"/>
      <c r="BQ16" s="470"/>
      <c r="BR16" s="470"/>
      <c r="BS16" s="470"/>
      <c r="BT16" s="470"/>
      <c r="BU16" s="471"/>
      <c r="BV16" s="469">
        <v>13546158</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157</v>
      </c>
      <c r="N17" s="577"/>
      <c r="O17" s="577"/>
      <c r="P17" s="577"/>
      <c r="Q17" s="578"/>
      <c r="R17" s="573" t="s">
        <v>158</v>
      </c>
      <c r="S17" s="574"/>
      <c r="T17" s="574"/>
      <c r="U17" s="574"/>
      <c r="V17" s="575"/>
      <c r="W17" s="485" t="s">
        <v>159</v>
      </c>
      <c r="X17" s="486"/>
      <c r="Y17" s="486"/>
      <c r="Z17" s="486"/>
      <c r="AA17" s="486"/>
      <c r="AB17" s="476"/>
      <c r="AC17" s="520">
        <v>30788</v>
      </c>
      <c r="AD17" s="521"/>
      <c r="AE17" s="521"/>
      <c r="AF17" s="521"/>
      <c r="AG17" s="563"/>
      <c r="AH17" s="520">
        <v>31163</v>
      </c>
      <c r="AI17" s="521"/>
      <c r="AJ17" s="521"/>
      <c r="AK17" s="521"/>
      <c r="AL17" s="522"/>
      <c r="AM17" s="498"/>
      <c r="AN17" s="499"/>
      <c r="AO17" s="499"/>
      <c r="AP17" s="499"/>
      <c r="AQ17" s="499"/>
      <c r="AR17" s="499"/>
      <c r="AS17" s="499"/>
      <c r="AT17" s="500"/>
      <c r="AU17" s="501"/>
      <c r="AV17" s="502"/>
      <c r="AW17" s="502"/>
      <c r="AX17" s="502"/>
      <c r="AY17" s="503" t="s">
        <v>160</v>
      </c>
      <c r="AZ17" s="504"/>
      <c r="BA17" s="504"/>
      <c r="BB17" s="504"/>
      <c r="BC17" s="504"/>
      <c r="BD17" s="504"/>
      <c r="BE17" s="504"/>
      <c r="BF17" s="504"/>
      <c r="BG17" s="504"/>
      <c r="BH17" s="504"/>
      <c r="BI17" s="504"/>
      <c r="BJ17" s="504"/>
      <c r="BK17" s="504"/>
      <c r="BL17" s="504"/>
      <c r="BM17" s="505"/>
      <c r="BN17" s="469">
        <v>19061211</v>
      </c>
      <c r="BO17" s="470"/>
      <c r="BP17" s="470"/>
      <c r="BQ17" s="470"/>
      <c r="BR17" s="470"/>
      <c r="BS17" s="470"/>
      <c r="BT17" s="470"/>
      <c r="BU17" s="471"/>
      <c r="BV17" s="469">
        <v>18274945</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161</v>
      </c>
      <c r="C18" s="512"/>
      <c r="D18" s="512"/>
      <c r="E18" s="584"/>
      <c r="F18" s="584"/>
      <c r="G18" s="584"/>
      <c r="H18" s="584"/>
      <c r="I18" s="584"/>
      <c r="J18" s="584"/>
      <c r="K18" s="584"/>
      <c r="L18" s="585">
        <v>194.9</v>
      </c>
      <c r="M18" s="585"/>
      <c r="N18" s="585"/>
      <c r="O18" s="585"/>
      <c r="P18" s="585"/>
      <c r="Q18" s="585"/>
      <c r="R18" s="586"/>
      <c r="S18" s="586"/>
      <c r="T18" s="586"/>
      <c r="U18" s="586"/>
      <c r="V18" s="587"/>
      <c r="W18" s="487"/>
      <c r="X18" s="488"/>
      <c r="Y18" s="488"/>
      <c r="Z18" s="488"/>
      <c r="AA18" s="488"/>
      <c r="AB18" s="479"/>
      <c r="AC18" s="588">
        <v>68.2</v>
      </c>
      <c r="AD18" s="589"/>
      <c r="AE18" s="589"/>
      <c r="AF18" s="589"/>
      <c r="AG18" s="590"/>
      <c r="AH18" s="588">
        <v>67.400000000000006</v>
      </c>
      <c r="AI18" s="589"/>
      <c r="AJ18" s="589"/>
      <c r="AK18" s="589"/>
      <c r="AL18" s="591"/>
      <c r="AM18" s="498"/>
      <c r="AN18" s="499"/>
      <c r="AO18" s="499"/>
      <c r="AP18" s="499"/>
      <c r="AQ18" s="499"/>
      <c r="AR18" s="499"/>
      <c r="AS18" s="499"/>
      <c r="AT18" s="500"/>
      <c r="AU18" s="501"/>
      <c r="AV18" s="502"/>
      <c r="AW18" s="502"/>
      <c r="AX18" s="502"/>
      <c r="AY18" s="503" t="s">
        <v>162</v>
      </c>
      <c r="AZ18" s="504"/>
      <c r="BA18" s="504"/>
      <c r="BB18" s="504"/>
      <c r="BC18" s="504"/>
      <c r="BD18" s="504"/>
      <c r="BE18" s="504"/>
      <c r="BF18" s="504"/>
      <c r="BG18" s="504"/>
      <c r="BH18" s="504"/>
      <c r="BI18" s="504"/>
      <c r="BJ18" s="504"/>
      <c r="BK18" s="504"/>
      <c r="BL18" s="504"/>
      <c r="BM18" s="505"/>
      <c r="BN18" s="469">
        <v>16233683</v>
      </c>
      <c r="BO18" s="470"/>
      <c r="BP18" s="470"/>
      <c r="BQ18" s="470"/>
      <c r="BR18" s="470"/>
      <c r="BS18" s="470"/>
      <c r="BT18" s="470"/>
      <c r="BU18" s="471"/>
      <c r="BV18" s="469">
        <v>15759904</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163</v>
      </c>
      <c r="C19" s="512"/>
      <c r="D19" s="512"/>
      <c r="E19" s="584"/>
      <c r="F19" s="584"/>
      <c r="G19" s="584"/>
      <c r="H19" s="584"/>
      <c r="I19" s="584"/>
      <c r="J19" s="584"/>
      <c r="K19" s="584"/>
      <c r="L19" s="592">
        <v>444</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164</v>
      </c>
      <c r="AZ19" s="504"/>
      <c r="BA19" s="504"/>
      <c r="BB19" s="504"/>
      <c r="BC19" s="504"/>
      <c r="BD19" s="504"/>
      <c r="BE19" s="504"/>
      <c r="BF19" s="504"/>
      <c r="BG19" s="504"/>
      <c r="BH19" s="504"/>
      <c r="BI19" s="504"/>
      <c r="BJ19" s="504"/>
      <c r="BK19" s="504"/>
      <c r="BL19" s="504"/>
      <c r="BM19" s="505"/>
      <c r="BN19" s="469">
        <v>26159000</v>
      </c>
      <c r="BO19" s="470"/>
      <c r="BP19" s="470"/>
      <c r="BQ19" s="470"/>
      <c r="BR19" s="470"/>
      <c r="BS19" s="470"/>
      <c r="BT19" s="470"/>
      <c r="BU19" s="471"/>
      <c r="BV19" s="469">
        <v>23939463</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165</v>
      </c>
      <c r="C20" s="512"/>
      <c r="D20" s="512"/>
      <c r="E20" s="584"/>
      <c r="F20" s="584"/>
      <c r="G20" s="584"/>
      <c r="H20" s="584"/>
      <c r="I20" s="584"/>
      <c r="J20" s="584"/>
      <c r="K20" s="584"/>
      <c r="L20" s="592">
        <v>33529</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166</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167</v>
      </c>
      <c r="C22" s="607"/>
      <c r="D22" s="608"/>
      <c r="E22" s="481" t="s">
        <v>1</v>
      </c>
      <c r="F22" s="486"/>
      <c r="G22" s="486"/>
      <c r="H22" s="486"/>
      <c r="I22" s="486"/>
      <c r="J22" s="486"/>
      <c r="K22" s="476"/>
      <c r="L22" s="481" t="s">
        <v>168</v>
      </c>
      <c r="M22" s="486"/>
      <c r="N22" s="486"/>
      <c r="O22" s="486"/>
      <c r="P22" s="476"/>
      <c r="Q22" s="615" t="s">
        <v>169</v>
      </c>
      <c r="R22" s="616"/>
      <c r="S22" s="616"/>
      <c r="T22" s="616"/>
      <c r="U22" s="616"/>
      <c r="V22" s="617"/>
      <c r="W22" s="621" t="s">
        <v>170</v>
      </c>
      <c r="X22" s="607"/>
      <c r="Y22" s="608"/>
      <c r="Z22" s="481" t="s">
        <v>1</v>
      </c>
      <c r="AA22" s="486"/>
      <c r="AB22" s="486"/>
      <c r="AC22" s="486"/>
      <c r="AD22" s="486"/>
      <c r="AE22" s="486"/>
      <c r="AF22" s="486"/>
      <c r="AG22" s="476"/>
      <c r="AH22" s="634" t="s">
        <v>171</v>
      </c>
      <c r="AI22" s="486"/>
      <c r="AJ22" s="486"/>
      <c r="AK22" s="486"/>
      <c r="AL22" s="476"/>
      <c r="AM22" s="634" t="s">
        <v>172</v>
      </c>
      <c r="AN22" s="635"/>
      <c r="AO22" s="635"/>
      <c r="AP22" s="635"/>
      <c r="AQ22" s="635"/>
      <c r="AR22" s="636"/>
      <c r="AS22" s="615" t="s">
        <v>169</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173</v>
      </c>
      <c r="AZ23" s="430"/>
      <c r="BA23" s="430"/>
      <c r="BB23" s="430"/>
      <c r="BC23" s="430"/>
      <c r="BD23" s="430"/>
      <c r="BE23" s="430"/>
      <c r="BF23" s="430"/>
      <c r="BG23" s="430"/>
      <c r="BH23" s="430"/>
      <c r="BI23" s="430"/>
      <c r="BJ23" s="430"/>
      <c r="BK23" s="430"/>
      <c r="BL23" s="430"/>
      <c r="BM23" s="431"/>
      <c r="BN23" s="469">
        <v>24612078</v>
      </c>
      <c r="BO23" s="470"/>
      <c r="BP23" s="470"/>
      <c r="BQ23" s="470"/>
      <c r="BR23" s="470"/>
      <c r="BS23" s="470"/>
      <c r="BT23" s="470"/>
      <c r="BU23" s="471"/>
      <c r="BV23" s="469">
        <v>25441225</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174</v>
      </c>
      <c r="F24" s="499"/>
      <c r="G24" s="499"/>
      <c r="H24" s="499"/>
      <c r="I24" s="499"/>
      <c r="J24" s="499"/>
      <c r="K24" s="500"/>
      <c r="L24" s="520">
        <v>1</v>
      </c>
      <c r="M24" s="521"/>
      <c r="N24" s="521"/>
      <c r="O24" s="521"/>
      <c r="P24" s="563"/>
      <c r="Q24" s="520">
        <v>8800</v>
      </c>
      <c r="R24" s="521"/>
      <c r="S24" s="521"/>
      <c r="T24" s="521"/>
      <c r="U24" s="521"/>
      <c r="V24" s="563"/>
      <c r="W24" s="622"/>
      <c r="X24" s="610"/>
      <c r="Y24" s="611"/>
      <c r="Z24" s="519" t="s">
        <v>175</v>
      </c>
      <c r="AA24" s="499"/>
      <c r="AB24" s="499"/>
      <c r="AC24" s="499"/>
      <c r="AD24" s="499"/>
      <c r="AE24" s="499"/>
      <c r="AF24" s="499"/>
      <c r="AG24" s="500"/>
      <c r="AH24" s="520">
        <v>556</v>
      </c>
      <c r="AI24" s="521"/>
      <c r="AJ24" s="521"/>
      <c r="AK24" s="521"/>
      <c r="AL24" s="563"/>
      <c r="AM24" s="520">
        <v>1706364</v>
      </c>
      <c r="AN24" s="521"/>
      <c r="AO24" s="521"/>
      <c r="AP24" s="521"/>
      <c r="AQ24" s="521"/>
      <c r="AR24" s="563"/>
      <c r="AS24" s="520">
        <v>3069</v>
      </c>
      <c r="AT24" s="521"/>
      <c r="AU24" s="521"/>
      <c r="AV24" s="521"/>
      <c r="AW24" s="521"/>
      <c r="AX24" s="522"/>
      <c r="AY24" s="642" t="s">
        <v>176</v>
      </c>
      <c r="AZ24" s="643"/>
      <c r="BA24" s="643"/>
      <c r="BB24" s="643"/>
      <c r="BC24" s="643"/>
      <c r="BD24" s="643"/>
      <c r="BE24" s="643"/>
      <c r="BF24" s="643"/>
      <c r="BG24" s="643"/>
      <c r="BH24" s="643"/>
      <c r="BI24" s="643"/>
      <c r="BJ24" s="643"/>
      <c r="BK24" s="643"/>
      <c r="BL24" s="643"/>
      <c r="BM24" s="644"/>
      <c r="BN24" s="469">
        <v>3994988</v>
      </c>
      <c r="BO24" s="470"/>
      <c r="BP24" s="470"/>
      <c r="BQ24" s="470"/>
      <c r="BR24" s="470"/>
      <c r="BS24" s="470"/>
      <c r="BT24" s="470"/>
      <c r="BU24" s="471"/>
      <c r="BV24" s="469">
        <v>3868028</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177</v>
      </c>
      <c r="F25" s="499"/>
      <c r="G25" s="499"/>
      <c r="H25" s="499"/>
      <c r="I25" s="499"/>
      <c r="J25" s="499"/>
      <c r="K25" s="500"/>
      <c r="L25" s="520">
        <v>2</v>
      </c>
      <c r="M25" s="521"/>
      <c r="N25" s="521"/>
      <c r="O25" s="521"/>
      <c r="P25" s="563"/>
      <c r="Q25" s="520">
        <v>7000</v>
      </c>
      <c r="R25" s="521"/>
      <c r="S25" s="521"/>
      <c r="T25" s="521"/>
      <c r="U25" s="521"/>
      <c r="V25" s="563"/>
      <c r="W25" s="622"/>
      <c r="X25" s="610"/>
      <c r="Y25" s="611"/>
      <c r="Z25" s="519" t="s">
        <v>178</v>
      </c>
      <c r="AA25" s="499"/>
      <c r="AB25" s="499"/>
      <c r="AC25" s="499"/>
      <c r="AD25" s="499"/>
      <c r="AE25" s="499"/>
      <c r="AF25" s="499"/>
      <c r="AG25" s="500"/>
      <c r="AH25" s="520" t="s">
        <v>141</v>
      </c>
      <c r="AI25" s="521"/>
      <c r="AJ25" s="521"/>
      <c r="AK25" s="521"/>
      <c r="AL25" s="563"/>
      <c r="AM25" s="520" t="s">
        <v>141</v>
      </c>
      <c r="AN25" s="521"/>
      <c r="AO25" s="521"/>
      <c r="AP25" s="521"/>
      <c r="AQ25" s="521"/>
      <c r="AR25" s="563"/>
      <c r="AS25" s="520" t="s">
        <v>141</v>
      </c>
      <c r="AT25" s="521"/>
      <c r="AU25" s="521"/>
      <c r="AV25" s="521"/>
      <c r="AW25" s="521"/>
      <c r="AX25" s="522"/>
      <c r="AY25" s="429" t="s">
        <v>179</v>
      </c>
      <c r="AZ25" s="430"/>
      <c r="BA25" s="430"/>
      <c r="BB25" s="430"/>
      <c r="BC25" s="430"/>
      <c r="BD25" s="430"/>
      <c r="BE25" s="430"/>
      <c r="BF25" s="430"/>
      <c r="BG25" s="430"/>
      <c r="BH25" s="430"/>
      <c r="BI25" s="430"/>
      <c r="BJ25" s="430"/>
      <c r="BK25" s="430"/>
      <c r="BL25" s="430"/>
      <c r="BM25" s="431"/>
      <c r="BN25" s="432">
        <v>7448649</v>
      </c>
      <c r="BO25" s="433"/>
      <c r="BP25" s="433"/>
      <c r="BQ25" s="433"/>
      <c r="BR25" s="433"/>
      <c r="BS25" s="433"/>
      <c r="BT25" s="433"/>
      <c r="BU25" s="434"/>
      <c r="BV25" s="432">
        <v>6895147</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180</v>
      </c>
      <c r="F26" s="499"/>
      <c r="G26" s="499"/>
      <c r="H26" s="499"/>
      <c r="I26" s="499"/>
      <c r="J26" s="499"/>
      <c r="K26" s="500"/>
      <c r="L26" s="520">
        <v>1</v>
      </c>
      <c r="M26" s="521"/>
      <c r="N26" s="521"/>
      <c r="O26" s="521"/>
      <c r="P26" s="563"/>
      <c r="Q26" s="520">
        <v>6730</v>
      </c>
      <c r="R26" s="521"/>
      <c r="S26" s="521"/>
      <c r="T26" s="521"/>
      <c r="U26" s="521"/>
      <c r="V26" s="563"/>
      <c r="W26" s="622"/>
      <c r="X26" s="610"/>
      <c r="Y26" s="611"/>
      <c r="Z26" s="519" t="s">
        <v>181</v>
      </c>
      <c r="AA26" s="632"/>
      <c r="AB26" s="632"/>
      <c r="AC26" s="632"/>
      <c r="AD26" s="632"/>
      <c r="AE26" s="632"/>
      <c r="AF26" s="632"/>
      <c r="AG26" s="633"/>
      <c r="AH26" s="520">
        <v>36</v>
      </c>
      <c r="AI26" s="521"/>
      <c r="AJ26" s="521"/>
      <c r="AK26" s="521"/>
      <c r="AL26" s="563"/>
      <c r="AM26" s="520">
        <v>131040</v>
      </c>
      <c r="AN26" s="521"/>
      <c r="AO26" s="521"/>
      <c r="AP26" s="521"/>
      <c r="AQ26" s="521"/>
      <c r="AR26" s="563"/>
      <c r="AS26" s="520">
        <v>3640</v>
      </c>
      <c r="AT26" s="521"/>
      <c r="AU26" s="521"/>
      <c r="AV26" s="521"/>
      <c r="AW26" s="521"/>
      <c r="AX26" s="522"/>
      <c r="AY26" s="472" t="s">
        <v>182</v>
      </c>
      <c r="AZ26" s="473"/>
      <c r="BA26" s="473"/>
      <c r="BB26" s="473"/>
      <c r="BC26" s="473"/>
      <c r="BD26" s="473"/>
      <c r="BE26" s="473"/>
      <c r="BF26" s="473"/>
      <c r="BG26" s="473"/>
      <c r="BH26" s="473"/>
      <c r="BI26" s="473"/>
      <c r="BJ26" s="473"/>
      <c r="BK26" s="473"/>
      <c r="BL26" s="473"/>
      <c r="BM26" s="474"/>
      <c r="BN26" s="469" t="s">
        <v>141</v>
      </c>
      <c r="BO26" s="470"/>
      <c r="BP26" s="470"/>
      <c r="BQ26" s="470"/>
      <c r="BR26" s="470"/>
      <c r="BS26" s="470"/>
      <c r="BT26" s="470"/>
      <c r="BU26" s="471"/>
      <c r="BV26" s="469" t="s">
        <v>141</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183</v>
      </c>
      <c r="F27" s="499"/>
      <c r="G27" s="499"/>
      <c r="H27" s="499"/>
      <c r="I27" s="499"/>
      <c r="J27" s="499"/>
      <c r="K27" s="500"/>
      <c r="L27" s="520">
        <v>1</v>
      </c>
      <c r="M27" s="521"/>
      <c r="N27" s="521"/>
      <c r="O27" s="521"/>
      <c r="P27" s="563"/>
      <c r="Q27" s="520">
        <v>4500</v>
      </c>
      <c r="R27" s="521"/>
      <c r="S27" s="521"/>
      <c r="T27" s="521"/>
      <c r="U27" s="521"/>
      <c r="V27" s="563"/>
      <c r="W27" s="622"/>
      <c r="X27" s="610"/>
      <c r="Y27" s="611"/>
      <c r="Z27" s="519" t="s">
        <v>184</v>
      </c>
      <c r="AA27" s="499"/>
      <c r="AB27" s="499"/>
      <c r="AC27" s="499"/>
      <c r="AD27" s="499"/>
      <c r="AE27" s="499"/>
      <c r="AF27" s="499"/>
      <c r="AG27" s="500"/>
      <c r="AH27" s="520">
        <v>45</v>
      </c>
      <c r="AI27" s="521"/>
      <c r="AJ27" s="521"/>
      <c r="AK27" s="521"/>
      <c r="AL27" s="563"/>
      <c r="AM27" s="520">
        <v>144624</v>
      </c>
      <c r="AN27" s="521"/>
      <c r="AO27" s="521"/>
      <c r="AP27" s="521"/>
      <c r="AQ27" s="521"/>
      <c r="AR27" s="563"/>
      <c r="AS27" s="520">
        <v>3214</v>
      </c>
      <c r="AT27" s="521"/>
      <c r="AU27" s="521"/>
      <c r="AV27" s="521"/>
      <c r="AW27" s="521"/>
      <c r="AX27" s="522"/>
      <c r="AY27" s="564" t="s">
        <v>185</v>
      </c>
      <c r="AZ27" s="565"/>
      <c r="BA27" s="565"/>
      <c r="BB27" s="565"/>
      <c r="BC27" s="565"/>
      <c r="BD27" s="565"/>
      <c r="BE27" s="565"/>
      <c r="BF27" s="565"/>
      <c r="BG27" s="565"/>
      <c r="BH27" s="565"/>
      <c r="BI27" s="565"/>
      <c r="BJ27" s="565"/>
      <c r="BK27" s="565"/>
      <c r="BL27" s="565"/>
      <c r="BM27" s="566"/>
      <c r="BN27" s="645" t="s">
        <v>141</v>
      </c>
      <c r="BO27" s="646"/>
      <c r="BP27" s="646"/>
      <c r="BQ27" s="646"/>
      <c r="BR27" s="646"/>
      <c r="BS27" s="646"/>
      <c r="BT27" s="646"/>
      <c r="BU27" s="647"/>
      <c r="BV27" s="645" t="s">
        <v>141</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186</v>
      </c>
      <c r="F28" s="499"/>
      <c r="G28" s="499"/>
      <c r="H28" s="499"/>
      <c r="I28" s="499"/>
      <c r="J28" s="499"/>
      <c r="K28" s="500"/>
      <c r="L28" s="520">
        <v>1</v>
      </c>
      <c r="M28" s="521"/>
      <c r="N28" s="521"/>
      <c r="O28" s="521"/>
      <c r="P28" s="563"/>
      <c r="Q28" s="520">
        <v>4100</v>
      </c>
      <c r="R28" s="521"/>
      <c r="S28" s="521"/>
      <c r="T28" s="521"/>
      <c r="U28" s="521"/>
      <c r="V28" s="563"/>
      <c r="W28" s="622"/>
      <c r="X28" s="610"/>
      <c r="Y28" s="611"/>
      <c r="Z28" s="519" t="s">
        <v>187</v>
      </c>
      <c r="AA28" s="499"/>
      <c r="AB28" s="499"/>
      <c r="AC28" s="499"/>
      <c r="AD28" s="499"/>
      <c r="AE28" s="499"/>
      <c r="AF28" s="499"/>
      <c r="AG28" s="500"/>
      <c r="AH28" s="520" t="s">
        <v>141</v>
      </c>
      <c r="AI28" s="521"/>
      <c r="AJ28" s="521"/>
      <c r="AK28" s="521"/>
      <c r="AL28" s="563"/>
      <c r="AM28" s="520" t="s">
        <v>141</v>
      </c>
      <c r="AN28" s="521"/>
      <c r="AO28" s="521"/>
      <c r="AP28" s="521"/>
      <c r="AQ28" s="521"/>
      <c r="AR28" s="563"/>
      <c r="AS28" s="520" t="s">
        <v>141</v>
      </c>
      <c r="AT28" s="521"/>
      <c r="AU28" s="521"/>
      <c r="AV28" s="521"/>
      <c r="AW28" s="521"/>
      <c r="AX28" s="522"/>
      <c r="AY28" s="648" t="s">
        <v>188</v>
      </c>
      <c r="AZ28" s="649"/>
      <c r="BA28" s="649"/>
      <c r="BB28" s="650"/>
      <c r="BC28" s="429" t="s">
        <v>48</v>
      </c>
      <c r="BD28" s="430"/>
      <c r="BE28" s="430"/>
      <c r="BF28" s="430"/>
      <c r="BG28" s="430"/>
      <c r="BH28" s="430"/>
      <c r="BI28" s="430"/>
      <c r="BJ28" s="430"/>
      <c r="BK28" s="430"/>
      <c r="BL28" s="430"/>
      <c r="BM28" s="431"/>
      <c r="BN28" s="432">
        <v>2523838</v>
      </c>
      <c r="BO28" s="433"/>
      <c r="BP28" s="433"/>
      <c r="BQ28" s="433"/>
      <c r="BR28" s="433"/>
      <c r="BS28" s="433"/>
      <c r="BT28" s="433"/>
      <c r="BU28" s="434"/>
      <c r="BV28" s="432">
        <v>2207379</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189</v>
      </c>
      <c r="F29" s="499"/>
      <c r="G29" s="499"/>
      <c r="H29" s="499"/>
      <c r="I29" s="499"/>
      <c r="J29" s="499"/>
      <c r="K29" s="500"/>
      <c r="L29" s="520">
        <v>19</v>
      </c>
      <c r="M29" s="521"/>
      <c r="N29" s="521"/>
      <c r="O29" s="521"/>
      <c r="P29" s="563"/>
      <c r="Q29" s="520">
        <v>3830</v>
      </c>
      <c r="R29" s="521"/>
      <c r="S29" s="521"/>
      <c r="T29" s="521"/>
      <c r="U29" s="521"/>
      <c r="V29" s="563"/>
      <c r="W29" s="623"/>
      <c r="X29" s="624"/>
      <c r="Y29" s="625"/>
      <c r="Z29" s="519" t="s">
        <v>190</v>
      </c>
      <c r="AA29" s="499"/>
      <c r="AB29" s="499"/>
      <c r="AC29" s="499"/>
      <c r="AD29" s="499"/>
      <c r="AE29" s="499"/>
      <c r="AF29" s="499"/>
      <c r="AG29" s="500"/>
      <c r="AH29" s="520">
        <v>601</v>
      </c>
      <c r="AI29" s="521"/>
      <c r="AJ29" s="521"/>
      <c r="AK29" s="521"/>
      <c r="AL29" s="563"/>
      <c r="AM29" s="520">
        <v>1850988</v>
      </c>
      <c r="AN29" s="521"/>
      <c r="AO29" s="521"/>
      <c r="AP29" s="521"/>
      <c r="AQ29" s="521"/>
      <c r="AR29" s="563"/>
      <c r="AS29" s="520">
        <v>3080</v>
      </c>
      <c r="AT29" s="521"/>
      <c r="AU29" s="521"/>
      <c r="AV29" s="521"/>
      <c r="AW29" s="521"/>
      <c r="AX29" s="522"/>
      <c r="AY29" s="651"/>
      <c r="AZ29" s="652"/>
      <c r="BA29" s="652"/>
      <c r="BB29" s="653"/>
      <c r="BC29" s="503" t="s">
        <v>191</v>
      </c>
      <c r="BD29" s="504"/>
      <c r="BE29" s="504"/>
      <c r="BF29" s="504"/>
      <c r="BG29" s="504"/>
      <c r="BH29" s="504"/>
      <c r="BI29" s="504"/>
      <c r="BJ29" s="504"/>
      <c r="BK29" s="504"/>
      <c r="BL29" s="504"/>
      <c r="BM29" s="505"/>
      <c r="BN29" s="469">
        <v>440419</v>
      </c>
      <c r="BO29" s="470"/>
      <c r="BP29" s="470"/>
      <c r="BQ29" s="470"/>
      <c r="BR29" s="470"/>
      <c r="BS29" s="470"/>
      <c r="BT29" s="470"/>
      <c r="BU29" s="471"/>
      <c r="BV29" s="469">
        <v>10417</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192</v>
      </c>
      <c r="X30" s="630"/>
      <c r="Y30" s="630"/>
      <c r="Z30" s="630"/>
      <c r="AA30" s="630"/>
      <c r="AB30" s="630"/>
      <c r="AC30" s="630"/>
      <c r="AD30" s="630"/>
      <c r="AE30" s="630"/>
      <c r="AF30" s="630"/>
      <c r="AG30" s="631"/>
      <c r="AH30" s="588">
        <v>101.2</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4485001</v>
      </c>
      <c r="BO30" s="646"/>
      <c r="BP30" s="646"/>
      <c r="BQ30" s="646"/>
      <c r="BR30" s="646"/>
      <c r="BS30" s="646"/>
      <c r="BT30" s="646"/>
      <c r="BU30" s="647"/>
      <c r="BV30" s="645">
        <v>3205580</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199</v>
      </c>
      <c r="D33" s="493"/>
      <c r="E33" s="458" t="s">
        <v>200</v>
      </c>
      <c r="F33" s="458"/>
      <c r="G33" s="458"/>
      <c r="H33" s="458"/>
      <c r="I33" s="458"/>
      <c r="J33" s="458"/>
      <c r="K33" s="458"/>
      <c r="L33" s="458"/>
      <c r="M33" s="458"/>
      <c r="N33" s="458"/>
      <c r="O33" s="458"/>
      <c r="P33" s="458"/>
      <c r="Q33" s="458"/>
      <c r="R33" s="458"/>
      <c r="S33" s="458"/>
      <c r="T33" s="216"/>
      <c r="U33" s="493" t="s">
        <v>199</v>
      </c>
      <c r="V33" s="493"/>
      <c r="W33" s="458" t="s">
        <v>200</v>
      </c>
      <c r="X33" s="458"/>
      <c r="Y33" s="458"/>
      <c r="Z33" s="458"/>
      <c r="AA33" s="458"/>
      <c r="AB33" s="458"/>
      <c r="AC33" s="458"/>
      <c r="AD33" s="458"/>
      <c r="AE33" s="458"/>
      <c r="AF33" s="458"/>
      <c r="AG33" s="458"/>
      <c r="AH33" s="458"/>
      <c r="AI33" s="458"/>
      <c r="AJ33" s="458"/>
      <c r="AK33" s="458"/>
      <c r="AL33" s="216"/>
      <c r="AM33" s="493" t="s">
        <v>199</v>
      </c>
      <c r="AN33" s="493"/>
      <c r="AO33" s="458" t="s">
        <v>200</v>
      </c>
      <c r="AP33" s="458"/>
      <c r="AQ33" s="458"/>
      <c r="AR33" s="458"/>
      <c r="AS33" s="458"/>
      <c r="AT33" s="458"/>
      <c r="AU33" s="458"/>
      <c r="AV33" s="458"/>
      <c r="AW33" s="458"/>
      <c r="AX33" s="458"/>
      <c r="AY33" s="458"/>
      <c r="AZ33" s="458"/>
      <c r="BA33" s="458"/>
      <c r="BB33" s="458"/>
      <c r="BC33" s="458"/>
      <c r="BD33" s="217"/>
      <c r="BE33" s="458" t="s">
        <v>201</v>
      </c>
      <c r="BF33" s="458"/>
      <c r="BG33" s="458" t="s">
        <v>202</v>
      </c>
      <c r="BH33" s="458"/>
      <c r="BI33" s="458"/>
      <c r="BJ33" s="458"/>
      <c r="BK33" s="458"/>
      <c r="BL33" s="458"/>
      <c r="BM33" s="458"/>
      <c r="BN33" s="458"/>
      <c r="BO33" s="458"/>
      <c r="BP33" s="458"/>
      <c r="BQ33" s="458"/>
      <c r="BR33" s="458"/>
      <c r="BS33" s="458"/>
      <c r="BT33" s="458"/>
      <c r="BU33" s="458"/>
      <c r="BV33" s="217"/>
      <c r="BW33" s="493" t="s">
        <v>201</v>
      </c>
      <c r="BX33" s="493"/>
      <c r="BY33" s="458" t="s">
        <v>203</v>
      </c>
      <c r="BZ33" s="458"/>
      <c r="CA33" s="458"/>
      <c r="CB33" s="458"/>
      <c r="CC33" s="458"/>
      <c r="CD33" s="458"/>
      <c r="CE33" s="458"/>
      <c r="CF33" s="458"/>
      <c r="CG33" s="458"/>
      <c r="CH33" s="458"/>
      <c r="CI33" s="458"/>
      <c r="CJ33" s="458"/>
      <c r="CK33" s="458"/>
      <c r="CL33" s="458"/>
      <c r="CM33" s="458"/>
      <c r="CN33" s="216"/>
      <c r="CO33" s="493" t="s">
        <v>199</v>
      </c>
      <c r="CP33" s="493"/>
      <c r="CQ33" s="458" t="s">
        <v>204</v>
      </c>
      <c r="CR33" s="458"/>
      <c r="CS33" s="458"/>
      <c r="CT33" s="458"/>
      <c r="CU33" s="458"/>
      <c r="CV33" s="458"/>
      <c r="CW33" s="458"/>
      <c r="CX33" s="458"/>
      <c r="CY33" s="458"/>
      <c r="CZ33" s="458"/>
      <c r="DA33" s="458"/>
      <c r="DB33" s="458"/>
      <c r="DC33" s="458"/>
      <c r="DD33" s="458"/>
      <c r="DE33" s="458"/>
      <c r="DF33" s="216"/>
      <c r="DG33" s="657" t="s">
        <v>205</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上水道事業会計</v>
      </c>
      <c r="AP34" s="659"/>
      <c r="AQ34" s="659"/>
      <c r="AR34" s="659"/>
      <c r="AS34" s="659"/>
      <c r="AT34" s="659"/>
      <c r="AU34" s="659"/>
      <c r="AV34" s="659"/>
      <c r="AW34" s="659"/>
      <c r="AX34" s="659"/>
      <c r="AY34" s="659"/>
      <c r="AZ34" s="659"/>
      <c r="BA34" s="659"/>
      <c r="BB34" s="659"/>
      <c r="BC34" s="659"/>
      <c r="BD34" s="214"/>
      <c r="BE34" s="658">
        <f>IF(BG34="","",MAX(C34:D43,U34:V43,AM34:AN43)+1)</f>
        <v>11</v>
      </c>
      <c r="BF34" s="658"/>
      <c r="BG34" s="659" t="str">
        <f>IF('各会計、関係団体の財政状況及び健全化判断比率'!B36="","",'各会計、関係団体の財政状況及び健全化判断比率'!B36)</f>
        <v>観光施設事業特別会計</v>
      </c>
      <c r="BH34" s="659"/>
      <c r="BI34" s="659"/>
      <c r="BJ34" s="659"/>
      <c r="BK34" s="659"/>
      <c r="BL34" s="659"/>
      <c r="BM34" s="659"/>
      <c r="BN34" s="659"/>
      <c r="BO34" s="659"/>
      <c r="BP34" s="659"/>
      <c r="BQ34" s="659"/>
      <c r="BR34" s="659"/>
      <c r="BS34" s="659"/>
      <c r="BT34" s="659"/>
      <c r="BU34" s="659"/>
      <c r="BV34" s="214"/>
      <c r="BW34" s="658">
        <f>IF(BY34="","",MAX(C34:D43,U34:V43,AM34:AN43,BE34:BF43)+1)</f>
        <v>13</v>
      </c>
      <c r="BX34" s="658"/>
      <c r="BY34" s="659" t="str">
        <f>IF('各会計、関係団体の財政状況及び健全化判断比率'!B68="","",'各会計、関係団体の財政状況及び健全化判断比率'!B68)</f>
        <v>御殿場市・小山町広域行政組合</v>
      </c>
      <c r="BZ34" s="659"/>
      <c r="CA34" s="659"/>
      <c r="CB34" s="659"/>
      <c r="CC34" s="659"/>
      <c r="CD34" s="659"/>
      <c r="CE34" s="659"/>
      <c r="CF34" s="659"/>
      <c r="CG34" s="659"/>
      <c r="CH34" s="659"/>
      <c r="CI34" s="659"/>
      <c r="CJ34" s="659"/>
      <c r="CK34" s="659"/>
      <c r="CL34" s="659"/>
      <c r="CM34" s="659"/>
      <c r="CN34" s="214"/>
      <c r="CO34" s="658">
        <f>IF(CQ34="","",MAX(C34:D43,U34:V43,AM34:AN43,BE34:BF43,BW34:BX43)+1)</f>
        <v>19</v>
      </c>
      <c r="CP34" s="658"/>
      <c r="CQ34" s="659" t="str">
        <f>IF('各会計、関係団体の財政状況及び健全化判断比率'!BS7="","",'各会計、関係団体の財政状況及び健全化判断比率'!BS7)</f>
        <v>御殿場市小山町土地開発公社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救急医療センター特別会計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IF('各会計、関係団体の財政状況及び健全化判断比率'!B32="","",'各会計、関係団体の財政状況及び健全化判断比率'!B32)</f>
        <v>工業用水道事業会計</v>
      </c>
      <c r="AP35" s="659"/>
      <c r="AQ35" s="659"/>
      <c r="AR35" s="659"/>
      <c r="AS35" s="659"/>
      <c r="AT35" s="659"/>
      <c r="AU35" s="659"/>
      <c r="AV35" s="659"/>
      <c r="AW35" s="659"/>
      <c r="AX35" s="659"/>
      <c r="AY35" s="659"/>
      <c r="AZ35" s="659"/>
      <c r="BA35" s="659"/>
      <c r="BB35" s="659"/>
      <c r="BC35" s="659"/>
      <c r="BD35" s="214"/>
      <c r="BE35" s="658">
        <f t="shared" ref="BE35:BE43" si="1">IF(BG35="","",BE34+1)</f>
        <v>12</v>
      </c>
      <c r="BF35" s="658"/>
      <c r="BG35" s="659" t="str">
        <f>IF('各会計、関係団体の財政状況及び健全化判断比率'!B37="","",'各会計、関係団体の財政状況及び健全化判断比率'!B37)</f>
        <v>公設浄化槽事業特別会計</v>
      </c>
      <c r="BH35" s="659"/>
      <c r="BI35" s="659"/>
      <c r="BJ35" s="659"/>
      <c r="BK35" s="659"/>
      <c r="BL35" s="659"/>
      <c r="BM35" s="659"/>
      <c r="BN35" s="659"/>
      <c r="BO35" s="659"/>
      <c r="BP35" s="659"/>
      <c r="BQ35" s="659"/>
      <c r="BR35" s="659"/>
      <c r="BS35" s="659"/>
      <c r="BT35" s="659"/>
      <c r="BU35" s="659"/>
      <c r="BV35" s="214"/>
      <c r="BW35" s="658">
        <f t="shared" ref="BW35:BW43" si="2">IF(BY35="","",BW34+1)</f>
        <v>14</v>
      </c>
      <c r="BX35" s="658"/>
      <c r="BY35" s="659" t="str">
        <f>IF('各会計、関係団体の財政状況及び健全化判断比率'!B69="","",'各会計、関係団体の財政状況及び健全化判断比率'!B69)</f>
        <v>駿東地区交通災害共済組合</v>
      </c>
      <c r="BZ35" s="659"/>
      <c r="CA35" s="659"/>
      <c r="CB35" s="659"/>
      <c r="CC35" s="659"/>
      <c r="CD35" s="659"/>
      <c r="CE35" s="659"/>
      <c r="CF35" s="659"/>
      <c r="CG35" s="659"/>
      <c r="CH35" s="659"/>
      <c r="CI35" s="659"/>
      <c r="CJ35" s="659"/>
      <c r="CK35" s="659"/>
      <c r="CL35" s="659"/>
      <c r="CM35" s="659"/>
      <c r="CN35" s="214"/>
      <c r="CO35" s="658">
        <f t="shared" ref="CO35:CO43" si="3">IF(CQ35="","",CO34+1)</f>
        <v>20</v>
      </c>
      <c r="CP35" s="658"/>
      <c r="CQ35" s="659" t="str">
        <f>IF('各会計、関係団体の財政状況及び健全化判断比率'!BS8="","",'各会計、関係団体の財政状況及び健全化判断比率'!BS8)</f>
        <v>御殿場総合サービス</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f t="shared" si="0"/>
        <v>8</v>
      </c>
      <c r="AN36" s="658"/>
      <c r="AO36" s="659" t="str">
        <f>IF('各会計、関係団体の財政状況及び健全化判断比率'!B33="","",'各会計、関係団体の財政状況及び健全化判断比率'!B33)</f>
        <v>簡易水道事業会計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15</v>
      </c>
      <c r="BX36" s="658"/>
      <c r="BY36" s="659" t="str">
        <f>IF('各会計、関係団体の財政状況及び健全化判断比率'!B70="","",'各会計、関係団体の財政状況及び健全化判断比率'!B70)</f>
        <v>静岡県芦湖水利組合</v>
      </c>
      <c r="BZ36" s="659"/>
      <c r="CA36" s="659"/>
      <c r="CB36" s="659"/>
      <c r="CC36" s="659"/>
      <c r="CD36" s="659"/>
      <c r="CE36" s="659"/>
      <c r="CF36" s="659"/>
      <c r="CG36" s="659"/>
      <c r="CH36" s="659"/>
      <c r="CI36" s="659"/>
      <c r="CJ36" s="659"/>
      <c r="CK36" s="659"/>
      <c r="CL36" s="659"/>
      <c r="CM36" s="659"/>
      <c r="CN36" s="214"/>
      <c r="CO36" s="658">
        <f t="shared" si="3"/>
        <v>21</v>
      </c>
      <c r="CP36" s="658"/>
      <c r="CQ36" s="659" t="str">
        <f>IF('各会計、関係団体の財政状況及び健全化判断比率'!BS9="","",'各会計、関係団体の財政状況及び健全化判断比率'!BS9)</f>
        <v>御殿場まちづくり</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f t="shared" si="0"/>
        <v>9</v>
      </c>
      <c r="AN37" s="658"/>
      <c r="AO37" s="659" t="str">
        <f>IF('各会計、関係団体の財政状況及び健全化判断比率'!B34="","",'各会計、関係団体の財政状況及び健全化判断比率'!B34)</f>
        <v>公共下水道事業会計</v>
      </c>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16</v>
      </c>
      <c r="BX37" s="658"/>
      <c r="BY37" s="659" t="str">
        <f>IF('各会計、関係団体の財政状況及び健全化判断比率'!B71="","",'各会計、関係団体の財政状況及び健全化判断比率'!B71)</f>
        <v>静岡県後期高齢者医療広域連合</v>
      </c>
      <c r="BZ37" s="659"/>
      <c r="CA37" s="659"/>
      <c r="CB37" s="659"/>
      <c r="CC37" s="659"/>
      <c r="CD37" s="659"/>
      <c r="CE37" s="659"/>
      <c r="CF37" s="659"/>
      <c r="CG37" s="659"/>
      <c r="CH37" s="659"/>
      <c r="CI37" s="659"/>
      <c r="CJ37" s="659"/>
      <c r="CK37" s="659"/>
      <c r="CL37" s="659"/>
      <c r="CM37" s="659"/>
      <c r="CN37" s="214"/>
      <c r="CO37" s="658">
        <f t="shared" si="3"/>
        <v>22</v>
      </c>
      <c r="CP37" s="658"/>
      <c r="CQ37" s="659" t="str">
        <f>IF('各会計、関係団体の財政状況及び健全化判断比率'!BS10="","",'各会計、関係団体の財政状況及び健全化判断比率'!BS10)</f>
        <v>駿東勤労者福祉サービスセンター</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f t="shared" si="0"/>
        <v>10</v>
      </c>
      <c r="AN38" s="658"/>
      <c r="AO38" s="659" t="str">
        <f>IF('各会計、関係団体の財政状況及び健全化判断比率'!B35="","",'各会計、関係団体の財政状況及び健全化判断比率'!B35)</f>
        <v>農業集落排水事業会計</v>
      </c>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17</v>
      </c>
      <c r="BX38" s="658"/>
      <c r="BY38" s="659" t="str">
        <f>IF('各会計、関係団体の財政状況及び健全化判断比率'!B72="","",'各会計、関係団体の財政状況及び健全化判断比率'!B72)</f>
        <v>静岡県後期高齢者医療広域連合（事業会計分）</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18</v>
      </c>
      <c r="BX39" s="658"/>
      <c r="BY39" s="659" t="str">
        <f>IF('各会計、関係団体の財政状況及び健全化判断比率'!B73="","",'各会計、関係団体の財政状況及び健全化判断比率'!B73)</f>
        <v>静岡地方税滞納整理機構</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8mzAlaZQYBiB6wQQVDhyUFY8BGhX3gqg5TV3INxROuWjmirT8tj9iaSLedOJ4s2PXDK9H7eXnvzle8AS9gh+FQ==" saltValue="nCpV10UWN6OyrGculnyi8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581</v>
      </c>
      <c r="G33" s="29" t="s">
        <v>582</v>
      </c>
      <c r="H33" s="29" t="s">
        <v>583</v>
      </c>
      <c r="I33" s="29" t="s">
        <v>584</v>
      </c>
      <c r="J33" s="30" t="s">
        <v>585</v>
      </c>
      <c r="K33" s="22"/>
      <c r="L33" s="22"/>
      <c r="M33" s="22"/>
      <c r="N33" s="22"/>
      <c r="O33" s="22"/>
      <c r="P33" s="22"/>
    </row>
    <row r="34" spans="1:16" ht="39" customHeight="1" x14ac:dyDescent="0.15">
      <c r="A34" s="22"/>
      <c r="B34" s="31"/>
      <c r="C34" s="1250" t="s">
        <v>587</v>
      </c>
      <c r="D34" s="1250"/>
      <c r="E34" s="1251"/>
      <c r="F34" s="32">
        <v>21.59</v>
      </c>
      <c r="G34" s="33">
        <v>21.64</v>
      </c>
      <c r="H34" s="33">
        <v>23.27</v>
      </c>
      <c r="I34" s="33">
        <v>23.17</v>
      </c>
      <c r="J34" s="34">
        <v>21.66</v>
      </c>
      <c r="K34" s="22"/>
      <c r="L34" s="22"/>
      <c r="M34" s="22"/>
      <c r="N34" s="22"/>
      <c r="O34" s="22"/>
      <c r="P34" s="22"/>
    </row>
    <row r="35" spans="1:16" ht="39" customHeight="1" x14ac:dyDescent="0.15">
      <c r="A35" s="22"/>
      <c r="B35" s="35"/>
      <c r="C35" s="1244" t="s">
        <v>588</v>
      </c>
      <c r="D35" s="1245"/>
      <c r="E35" s="1246"/>
      <c r="F35" s="36">
        <v>9.68</v>
      </c>
      <c r="G35" s="37">
        <v>8.09</v>
      </c>
      <c r="H35" s="37">
        <v>10.42</v>
      </c>
      <c r="I35" s="37">
        <v>10.81</v>
      </c>
      <c r="J35" s="38">
        <v>9.1300000000000008</v>
      </c>
      <c r="K35" s="22"/>
      <c r="L35" s="22"/>
      <c r="M35" s="22"/>
      <c r="N35" s="22"/>
      <c r="O35" s="22"/>
      <c r="P35" s="22"/>
    </row>
    <row r="36" spans="1:16" ht="39" customHeight="1" x14ac:dyDescent="0.15">
      <c r="A36" s="22"/>
      <c r="B36" s="35"/>
      <c r="C36" s="1244" t="s">
        <v>589</v>
      </c>
      <c r="D36" s="1245"/>
      <c r="E36" s="1246"/>
      <c r="F36" s="36">
        <v>2.42</v>
      </c>
      <c r="G36" s="37">
        <v>2.46</v>
      </c>
      <c r="H36" s="37">
        <v>2.54</v>
      </c>
      <c r="I36" s="37">
        <v>2.5</v>
      </c>
      <c r="J36" s="38">
        <v>2.5299999999999998</v>
      </c>
      <c r="K36" s="22"/>
      <c r="L36" s="22"/>
      <c r="M36" s="22"/>
      <c r="N36" s="22"/>
      <c r="O36" s="22"/>
      <c r="P36" s="22"/>
    </row>
    <row r="37" spans="1:16" ht="39" customHeight="1" x14ac:dyDescent="0.15">
      <c r="A37" s="22"/>
      <c r="B37" s="35"/>
      <c r="C37" s="1244" t="s">
        <v>590</v>
      </c>
      <c r="D37" s="1245"/>
      <c r="E37" s="1246"/>
      <c r="F37" s="36">
        <v>1.5</v>
      </c>
      <c r="G37" s="37">
        <v>1.4</v>
      </c>
      <c r="H37" s="37">
        <v>1.81</v>
      </c>
      <c r="I37" s="37">
        <v>1.74</v>
      </c>
      <c r="J37" s="38">
        <v>1.76</v>
      </c>
      <c r="K37" s="22"/>
      <c r="L37" s="22"/>
      <c r="M37" s="22"/>
      <c r="N37" s="22"/>
      <c r="O37" s="22"/>
      <c r="P37" s="22"/>
    </row>
    <row r="38" spans="1:16" ht="39" customHeight="1" x14ac:dyDescent="0.15">
      <c r="A38" s="22"/>
      <c r="B38" s="35"/>
      <c r="C38" s="1244" t="s">
        <v>591</v>
      </c>
      <c r="D38" s="1245"/>
      <c r="E38" s="1246"/>
      <c r="F38" s="36">
        <v>4.68</v>
      </c>
      <c r="G38" s="37">
        <v>5.75</v>
      </c>
      <c r="H38" s="37">
        <v>1.32</v>
      </c>
      <c r="I38" s="37">
        <v>1.87</v>
      </c>
      <c r="J38" s="38">
        <v>1.68</v>
      </c>
      <c r="K38" s="22"/>
      <c r="L38" s="22"/>
      <c r="M38" s="22"/>
      <c r="N38" s="22"/>
      <c r="O38" s="22"/>
      <c r="P38" s="22"/>
    </row>
    <row r="39" spans="1:16" ht="39" customHeight="1" x14ac:dyDescent="0.15">
      <c r="A39" s="22"/>
      <c r="B39" s="35"/>
      <c r="C39" s="1244" t="s">
        <v>592</v>
      </c>
      <c r="D39" s="1245"/>
      <c r="E39" s="1246"/>
      <c r="F39" s="36" t="s">
        <v>540</v>
      </c>
      <c r="G39" s="37" t="s">
        <v>540</v>
      </c>
      <c r="H39" s="37" t="s">
        <v>540</v>
      </c>
      <c r="I39" s="37">
        <v>0.28999999999999998</v>
      </c>
      <c r="J39" s="38">
        <v>0.46</v>
      </c>
      <c r="K39" s="22"/>
      <c r="L39" s="22"/>
      <c r="M39" s="22"/>
      <c r="N39" s="22"/>
      <c r="O39" s="22"/>
      <c r="P39" s="22"/>
    </row>
    <row r="40" spans="1:16" ht="39" customHeight="1" x14ac:dyDescent="0.15">
      <c r="A40" s="22"/>
      <c r="B40" s="35"/>
      <c r="C40" s="1244" t="s">
        <v>593</v>
      </c>
      <c r="D40" s="1245"/>
      <c r="E40" s="1246"/>
      <c r="F40" s="36">
        <v>0.14000000000000001</v>
      </c>
      <c r="G40" s="37">
        <v>0.18</v>
      </c>
      <c r="H40" s="37">
        <v>0.16</v>
      </c>
      <c r="I40" s="37">
        <v>0.12</v>
      </c>
      <c r="J40" s="38">
        <v>0.09</v>
      </c>
      <c r="K40" s="22"/>
      <c r="L40" s="22"/>
      <c r="M40" s="22"/>
      <c r="N40" s="22"/>
      <c r="O40" s="22"/>
      <c r="P40" s="22"/>
    </row>
    <row r="41" spans="1:16" ht="39" customHeight="1" x14ac:dyDescent="0.15">
      <c r="A41" s="22"/>
      <c r="B41" s="35"/>
      <c r="C41" s="1244" t="s">
        <v>594</v>
      </c>
      <c r="D41" s="1245"/>
      <c r="E41" s="1246"/>
      <c r="F41" s="36">
        <v>0.02</v>
      </c>
      <c r="G41" s="37">
        <v>0.05</v>
      </c>
      <c r="H41" s="37">
        <v>0.05</v>
      </c>
      <c r="I41" s="37">
        <v>0.06</v>
      </c>
      <c r="J41" s="38">
        <v>0.06</v>
      </c>
      <c r="K41" s="22"/>
      <c r="L41" s="22"/>
      <c r="M41" s="22"/>
      <c r="N41" s="22"/>
      <c r="O41" s="22"/>
      <c r="P41" s="22"/>
    </row>
    <row r="42" spans="1:16" ht="39" customHeight="1" x14ac:dyDescent="0.15">
      <c r="A42" s="22"/>
      <c r="B42" s="39"/>
      <c r="C42" s="1244" t="s">
        <v>595</v>
      </c>
      <c r="D42" s="1245"/>
      <c r="E42" s="1246"/>
      <c r="F42" s="36" t="s">
        <v>540</v>
      </c>
      <c r="G42" s="37" t="s">
        <v>540</v>
      </c>
      <c r="H42" s="37" t="s">
        <v>540</v>
      </c>
      <c r="I42" s="37" t="s">
        <v>540</v>
      </c>
      <c r="J42" s="38" t="s">
        <v>540</v>
      </c>
      <c r="K42" s="22"/>
      <c r="L42" s="22"/>
      <c r="M42" s="22"/>
      <c r="N42" s="22"/>
      <c r="O42" s="22"/>
      <c r="P42" s="22"/>
    </row>
    <row r="43" spans="1:16" ht="39" customHeight="1" thickBot="1" x14ac:dyDescent="0.2">
      <c r="A43" s="22"/>
      <c r="B43" s="40"/>
      <c r="C43" s="1247" t="s">
        <v>596</v>
      </c>
      <c r="D43" s="1248"/>
      <c r="E43" s="1249"/>
      <c r="F43" s="41">
        <v>0.46</v>
      </c>
      <c r="G43" s="42">
        <v>0.33</v>
      </c>
      <c r="H43" s="42">
        <v>0.88</v>
      </c>
      <c r="I43" s="42">
        <v>0.22</v>
      </c>
      <c r="J43" s="43">
        <v>0.12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x8KGzWYflk5DLbl9PQlOMAYAnSZY+qihQ0sqRG3hWWNHstWO5jq2qidk8CTnYWSwyfoT2I51RkkCIbLJk4hKg==" saltValue="I/P9BhRTGeR+gneCCfHD5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581</v>
      </c>
      <c r="L44" s="56" t="s">
        <v>582</v>
      </c>
      <c r="M44" s="56" t="s">
        <v>583</v>
      </c>
      <c r="N44" s="56" t="s">
        <v>584</v>
      </c>
      <c r="O44" s="57" t="s">
        <v>585</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2906</v>
      </c>
      <c r="L45" s="60">
        <v>2955</v>
      </c>
      <c r="M45" s="60">
        <v>2885</v>
      </c>
      <c r="N45" s="60">
        <v>2894</v>
      </c>
      <c r="O45" s="61">
        <v>2915</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540</v>
      </c>
      <c r="L46" s="64" t="s">
        <v>540</v>
      </c>
      <c r="M46" s="64" t="s">
        <v>540</v>
      </c>
      <c r="N46" s="64" t="s">
        <v>540</v>
      </c>
      <c r="O46" s="65" t="s">
        <v>540</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540</v>
      </c>
      <c r="L47" s="64" t="s">
        <v>540</v>
      </c>
      <c r="M47" s="64" t="s">
        <v>540</v>
      </c>
      <c r="N47" s="64" t="s">
        <v>540</v>
      </c>
      <c r="O47" s="65" t="s">
        <v>540</v>
      </c>
      <c r="P47" s="48"/>
      <c r="Q47" s="48"/>
      <c r="R47" s="48"/>
      <c r="S47" s="48"/>
      <c r="T47" s="48"/>
      <c r="U47" s="48"/>
    </row>
    <row r="48" spans="1:21" ht="30.75" customHeight="1" x14ac:dyDescent="0.15">
      <c r="A48" s="48"/>
      <c r="B48" s="1254"/>
      <c r="C48" s="1255"/>
      <c r="D48" s="62"/>
      <c r="E48" s="1260" t="s">
        <v>15</v>
      </c>
      <c r="F48" s="1260"/>
      <c r="G48" s="1260"/>
      <c r="H48" s="1260"/>
      <c r="I48" s="1260"/>
      <c r="J48" s="1261"/>
      <c r="K48" s="63">
        <v>657</v>
      </c>
      <c r="L48" s="64">
        <v>728</v>
      </c>
      <c r="M48" s="64">
        <v>645</v>
      </c>
      <c r="N48" s="64">
        <v>490</v>
      </c>
      <c r="O48" s="65">
        <v>496</v>
      </c>
      <c r="P48" s="48"/>
      <c r="Q48" s="48"/>
      <c r="R48" s="48"/>
      <c r="S48" s="48"/>
      <c r="T48" s="48"/>
      <c r="U48" s="48"/>
    </row>
    <row r="49" spans="1:21" ht="30.75" customHeight="1" x14ac:dyDescent="0.15">
      <c r="A49" s="48"/>
      <c r="B49" s="1254"/>
      <c r="C49" s="1255"/>
      <c r="D49" s="62"/>
      <c r="E49" s="1260" t="s">
        <v>16</v>
      </c>
      <c r="F49" s="1260"/>
      <c r="G49" s="1260"/>
      <c r="H49" s="1260"/>
      <c r="I49" s="1260"/>
      <c r="J49" s="1261"/>
      <c r="K49" s="63">
        <v>121</v>
      </c>
      <c r="L49" s="64">
        <v>110</v>
      </c>
      <c r="M49" s="64">
        <v>114</v>
      </c>
      <c r="N49" s="64">
        <v>108</v>
      </c>
      <c r="O49" s="65">
        <v>196</v>
      </c>
      <c r="P49" s="48"/>
      <c r="Q49" s="48"/>
      <c r="R49" s="48"/>
      <c r="S49" s="48"/>
      <c r="T49" s="48"/>
      <c r="U49" s="48"/>
    </row>
    <row r="50" spans="1:21" ht="30.75" customHeight="1" x14ac:dyDescent="0.15">
      <c r="A50" s="48"/>
      <c r="B50" s="1254"/>
      <c r="C50" s="1255"/>
      <c r="D50" s="62"/>
      <c r="E50" s="1260" t="s">
        <v>17</v>
      </c>
      <c r="F50" s="1260"/>
      <c r="G50" s="1260"/>
      <c r="H50" s="1260"/>
      <c r="I50" s="1260"/>
      <c r="J50" s="1261"/>
      <c r="K50" s="63">
        <v>68</v>
      </c>
      <c r="L50" s="64">
        <v>68</v>
      </c>
      <c r="M50" s="64">
        <v>68</v>
      </c>
      <c r="N50" s="64">
        <v>69</v>
      </c>
      <c r="O50" s="65">
        <v>69</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540</v>
      </c>
      <c r="L51" s="64" t="s">
        <v>540</v>
      </c>
      <c r="M51" s="64" t="s">
        <v>540</v>
      </c>
      <c r="N51" s="64" t="s">
        <v>540</v>
      </c>
      <c r="O51" s="65" t="s">
        <v>540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2060</v>
      </c>
      <c r="L52" s="64">
        <v>2160</v>
      </c>
      <c r="M52" s="64">
        <v>2021</v>
      </c>
      <c r="N52" s="64">
        <v>1926</v>
      </c>
      <c r="O52" s="65">
        <v>1893</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1692</v>
      </c>
      <c r="L53" s="69">
        <v>1701</v>
      </c>
      <c r="M53" s="69">
        <v>1691</v>
      </c>
      <c r="N53" s="69">
        <v>1635</v>
      </c>
      <c r="O53" s="70">
        <v>1783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597</v>
      </c>
      <c r="P55" s="48"/>
      <c r="Q55" s="48"/>
      <c r="R55" s="48"/>
      <c r="S55" s="48"/>
      <c r="T55" s="48"/>
      <c r="U55" s="48"/>
    </row>
    <row r="56" spans="1:21" ht="31.5" customHeight="1" thickBot="1" x14ac:dyDescent="0.2">
      <c r="A56" s="48"/>
      <c r="B56" s="76"/>
      <c r="C56" s="77"/>
      <c r="D56" s="77"/>
      <c r="E56" s="78"/>
      <c r="F56" s="78"/>
      <c r="G56" s="78"/>
      <c r="H56" s="78"/>
      <c r="I56" s="78"/>
      <c r="J56" s="79" t="s">
        <v>2</v>
      </c>
      <c r="K56" s="80" t="s">
        <v>598</v>
      </c>
      <c r="L56" s="81" t="s">
        <v>599</v>
      </c>
      <c r="M56" s="81" t="s">
        <v>600</v>
      </c>
      <c r="N56" s="81" t="s">
        <v>601</v>
      </c>
      <c r="O56" s="82" t="s">
        <v>602</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0M9x0vmE2gR0U6lGCUhCGDoLHoWTjqEZjI0a4q7sxxr7T6qjHhh2elzS+Elk9uBsk2YFxsP6AUJWYapZ+ZC4g==" saltValue="CEf+Sp+wvjryEDCYAXTkQ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581</v>
      </c>
      <c r="J40" s="100" t="s">
        <v>582</v>
      </c>
      <c r="K40" s="100" t="s">
        <v>583</v>
      </c>
      <c r="L40" s="100" t="s">
        <v>584</v>
      </c>
      <c r="M40" s="101" t="s">
        <v>585</v>
      </c>
    </row>
    <row r="41" spans="2:13" ht="27.75" customHeight="1" x14ac:dyDescent="0.15">
      <c r="B41" s="1278" t="s">
        <v>30</v>
      </c>
      <c r="C41" s="1279"/>
      <c r="D41" s="102"/>
      <c r="E41" s="1284" t="s">
        <v>31</v>
      </c>
      <c r="F41" s="1284"/>
      <c r="G41" s="1284"/>
      <c r="H41" s="1285"/>
      <c r="I41" s="103">
        <v>26973</v>
      </c>
      <c r="J41" s="104">
        <v>26396</v>
      </c>
      <c r="K41" s="104">
        <v>26300</v>
      </c>
      <c r="L41" s="104">
        <v>25441</v>
      </c>
      <c r="M41" s="105">
        <v>24612</v>
      </c>
    </row>
    <row r="42" spans="2:13" ht="27.75" customHeight="1" x14ac:dyDescent="0.15">
      <c r="B42" s="1280"/>
      <c r="C42" s="1281"/>
      <c r="D42" s="106"/>
      <c r="E42" s="1286" t="s">
        <v>32</v>
      </c>
      <c r="F42" s="1286"/>
      <c r="G42" s="1286"/>
      <c r="H42" s="1287"/>
      <c r="I42" s="107">
        <v>1423</v>
      </c>
      <c r="J42" s="108">
        <v>1002</v>
      </c>
      <c r="K42" s="108">
        <v>972</v>
      </c>
      <c r="L42" s="108">
        <v>1332</v>
      </c>
      <c r="M42" s="109">
        <v>1123</v>
      </c>
    </row>
    <row r="43" spans="2:13" ht="27.75" customHeight="1" x14ac:dyDescent="0.15">
      <c r="B43" s="1280"/>
      <c r="C43" s="1281"/>
      <c r="D43" s="106"/>
      <c r="E43" s="1286" t="s">
        <v>33</v>
      </c>
      <c r="F43" s="1286"/>
      <c r="G43" s="1286"/>
      <c r="H43" s="1287"/>
      <c r="I43" s="107">
        <v>6301</v>
      </c>
      <c r="J43" s="108">
        <v>6255</v>
      </c>
      <c r="K43" s="108">
        <v>6212</v>
      </c>
      <c r="L43" s="108">
        <v>6880</v>
      </c>
      <c r="M43" s="109">
        <v>6791</v>
      </c>
    </row>
    <row r="44" spans="2:13" ht="27.75" customHeight="1" x14ac:dyDescent="0.15">
      <c r="B44" s="1280"/>
      <c r="C44" s="1281"/>
      <c r="D44" s="106"/>
      <c r="E44" s="1286" t="s">
        <v>34</v>
      </c>
      <c r="F44" s="1286"/>
      <c r="G44" s="1286"/>
      <c r="H44" s="1287"/>
      <c r="I44" s="107">
        <v>829</v>
      </c>
      <c r="J44" s="108">
        <v>1752</v>
      </c>
      <c r="K44" s="108">
        <v>1629</v>
      </c>
      <c r="L44" s="108">
        <v>1559</v>
      </c>
      <c r="M44" s="109">
        <v>1377</v>
      </c>
    </row>
    <row r="45" spans="2:13" ht="27.75" customHeight="1" x14ac:dyDescent="0.15">
      <c r="B45" s="1280"/>
      <c r="C45" s="1281"/>
      <c r="D45" s="106"/>
      <c r="E45" s="1286" t="s">
        <v>35</v>
      </c>
      <c r="F45" s="1286"/>
      <c r="G45" s="1286"/>
      <c r="H45" s="1287"/>
      <c r="I45" s="107">
        <v>4226</v>
      </c>
      <c r="J45" s="108">
        <v>4246</v>
      </c>
      <c r="K45" s="108">
        <v>4016</v>
      </c>
      <c r="L45" s="108">
        <v>4026</v>
      </c>
      <c r="M45" s="109">
        <v>4160</v>
      </c>
    </row>
    <row r="46" spans="2:13" ht="27.75" customHeight="1" x14ac:dyDescent="0.15">
      <c r="B46" s="1280"/>
      <c r="C46" s="1281"/>
      <c r="D46" s="110"/>
      <c r="E46" s="1286" t="s">
        <v>36</v>
      </c>
      <c r="F46" s="1286"/>
      <c r="G46" s="1286"/>
      <c r="H46" s="1287"/>
      <c r="I46" s="107" t="s">
        <v>540</v>
      </c>
      <c r="J46" s="108" t="s">
        <v>540</v>
      </c>
      <c r="K46" s="108" t="s">
        <v>540</v>
      </c>
      <c r="L46" s="108" t="s">
        <v>540</v>
      </c>
      <c r="M46" s="109" t="s">
        <v>540</v>
      </c>
    </row>
    <row r="47" spans="2:13" ht="27.75" customHeight="1" x14ac:dyDescent="0.15">
      <c r="B47" s="1280"/>
      <c r="C47" s="1281"/>
      <c r="D47" s="111"/>
      <c r="E47" s="1288" t="s">
        <v>37</v>
      </c>
      <c r="F47" s="1289"/>
      <c r="G47" s="1289"/>
      <c r="H47" s="1290"/>
      <c r="I47" s="107" t="s">
        <v>540</v>
      </c>
      <c r="J47" s="108" t="s">
        <v>540</v>
      </c>
      <c r="K47" s="108" t="s">
        <v>540</v>
      </c>
      <c r="L47" s="108" t="s">
        <v>540</v>
      </c>
      <c r="M47" s="109" t="s">
        <v>540</v>
      </c>
    </row>
    <row r="48" spans="2:13" ht="27.75" customHeight="1" x14ac:dyDescent="0.15">
      <c r="B48" s="1280"/>
      <c r="C48" s="1281"/>
      <c r="D48" s="106"/>
      <c r="E48" s="1286" t="s">
        <v>38</v>
      </c>
      <c r="F48" s="1286"/>
      <c r="G48" s="1286"/>
      <c r="H48" s="1287"/>
      <c r="I48" s="107" t="s">
        <v>540</v>
      </c>
      <c r="J48" s="108" t="s">
        <v>540</v>
      </c>
      <c r="K48" s="108" t="s">
        <v>540</v>
      </c>
      <c r="L48" s="108" t="s">
        <v>540</v>
      </c>
      <c r="M48" s="109" t="s">
        <v>540</v>
      </c>
    </row>
    <row r="49" spans="2:13" ht="27.75" customHeight="1" x14ac:dyDescent="0.15">
      <c r="B49" s="1282"/>
      <c r="C49" s="1283"/>
      <c r="D49" s="106"/>
      <c r="E49" s="1286" t="s">
        <v>39</v>
      </c>
      <c r="F49" s="1286"/>
      <c r="G49" s="1286"/>
      <c r="H49" s="1287"/>
      <c r="I49" s="107" t="s">
        <v>540</v>
      </c>
      <c r="J49" s="108" t="s">
        <v>540</v>
      </c>
      <c r="K49" s="108" t="s">
        <v>540</v>
      </c>
      <c r="L49" s="108" t="s">
        <v>540</v>
      </c>
      <c r="M49" s="109" t="s">
        <v>540</v>
      </c>
    </row>
    <row r="50" spans="2:13" ht="27.75" customHeight="1" x14ac:dyDescent="0.15">
      <c r="B50" s="1291" t="s">
        <v>40</v>
      </c>
      <c r="C50" s="1292"/>
      <c r="D50" s="112"/>
      <c r="E50" s="1286" t="s">
        <v>41</v>
      </c>
      <c r="F50" s="1286"/>
      <c r="G50" s="1286"/>
      <c r="H50" s="1287"/>
      <c r="I50" s="107">
        <v>5003</v>
      </c>
      <c r="J50" s="108">
        <v>5165</v>
      </c>
      <c r="K50" s="108">
        <v>6613</v>
      </c>
      <c r="L50" s="108">
        <v>7457</v>
      </c>
      <c r="M50" s="109">
        <v>9599</v>
      </c>
    </row>
    <row r="51" spans="2:13" ht="27.75" customHeight="1" x14ac:dyDescent="0.15">
      <c r="B51" s="1280"/>
      <c r="C51" s="1281"/>
      <c r="D51" s="106"/>
      <c r="E51" s="1286" t="s">
        <v>42</v>
      </c>
      <c r="F51" s="1286"/>
      <c r="G51" s="1286"/>
      <c r="H51" s="1287"/>
      <c r="I51" s="107">
        <v>4456</v>
      </c>
      <c r="J51" s="108">
        <v>4329</v>
      </c>
      <c r="K51" s="108">
        <v>4308</v>
      </c>
      <c r="L51" s="108">
        <v>5317</v>
      </c>
      <c r="M51" s="109">
        <v>5613</v>
      </c>
    </row>
    <row r="52" spans="2:13" ht="27.75" customHeight="1" x14ac:dyDescent="0.15">
      <c r="B52" s="1282"/>
      <c r="C52" s="1283"/>
      <c r="D52" s="106"/>
      <c r="E52" s="1286" t="s">
        <v>43</v>
      </c>
      <c r="F52" s="1286"/>
      <c r="G52" s="1286"/>
      <c r="H52" s="1287"/>
      <c r="I52" s="107">
        <v>17814</v>
      </c>
      <c r="J52" s="108">
        <v>17390</v>
      </c>
      <c r="K52" s="108">
        <v>16705</v>
      </c>
      <c r="L52" s="108">
        <v>15672</v>
      </c>
      <c r="M52" s="109">
        <v>14935</v>
      </c>
    </row>
    <row r="53" spans="2:13" ht="27.75" customHeight="1" thickBot="1" x14ac:dyDescent="0.2">
      <c r="B53" s="1293" t="s">
        <v>44</v>
      </c>
      <c r="C53" s="1294"/>
      <c r="D53" s="113"/>
      <c r="E53" s="1295" t="s">
        <v>45</v>
      </c>
      <c r="F53" s="1295"/>
      <c r="G53" s="1295"/>
      <c r="H53" s="1296"/>
      <c r="I53" s="114">
        <v>12479</v>
      </c>
      <c r="J53" s="115">
        <v>12767</v>
      </c>
      <c r="K53" s="115">
        <v>11502</v>
      </c>
      <c r="L53" s="115">
        <v>10792</v>
      </c>
      <c r="M53" s="116">
        <v>7916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TXQD66JHiRJMVcT+ewkduozKkOkRLZgh+aSXvgHJqf57Y++1T9iLfpx6VdUVASqxA3Vs6iNcAAji9+63Bx4Rg==" saltValue="okXukyjicKWVsChFgorC8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583</v>
      </c>
      <c r="G54" s="125" t="s">
        <v>584</v>
      </c>
      <c r="H54" s="126" t="s">
        <v>585</v>
      </c>
    </row>
    <row r="55" spans="2:8" ht="52.5" customHeight="1" x14ac:dyDescent="0.15">
      <c r="B55" s="127"/>
      <c r="C55" s="1302" t="s">
        <v>48</v>
      </c>
      <c r="D55" s="1302"/>
      <c r="E55" s="1303"/>
      <c r="F55" s="128">
        <v>1751</v>
      </c>
      <c r="G55" s="128">
        <v>2207</v>
      </c>
      <c r="H55" s="129">
        <v>2524</v>
      </c>
    </row>
    <row r="56" spans="2:8" ht="52.5" customHeight="1" x14ac:dyDescent="0.15">
      <c r="B56" s="130"/>
      <c r="C56" s="1304" t="s">
        <v>49</v>
      </c>
      <c r="D56" s="1304"/>
      <c r="E56" s="1305"/>
      <c r="F56" s="131">
        <v>10</v>
      </c>
      <c r="G56" s="131">
        <v>10</v>
      </c>
      <c r="H56" s="132">
        <v>440</v>
      </c>
    </row>
    <row r="57" spans="2:8" ht="53.25" customHeight="1" x14ac:dyDescent="0.15">
      <c r="B57" s="130"/>
      <c r="C57" s="1306" t="s">
        <v>50</v>
      </c>
      <c r="D57" s="1306"/>
      <c r="E57" s="1307"/>
      <c r="F57" s="133">
        <v>2886</v>
      </c>
      <c r="G57" s="133">
        <v>3206</v>
      </c>
      <c r="H57" s="134">
        <v>4485</v>
      </c>
    </row>
    <row r="58" spans="2:8" ht="45.75" customHeight="1" x14ac:dyDescent="0.15">
      <c r="B58" s="135"/>
      <c r="C58" s="1297" t="s">
        <v>617</v>
      </c>
      <c r="D58" s="1298"/>
      <c r="E58" s="1299"/>
      <c r="F58" s="136">
        <v>2244</v>
      </c>
      <c r="G58" s="136">
        <v>2298</v>
      </c>
      <c r="H58" s="137">
        <v>2343</v>
      </c>
    </row>
    <row r="59" spans="2:8" ht="45.75" customHeight="1" x14ac:dyDescent="0.15">
      <c r="B59" s="135"/>
      <c r="C59" s="1297" t="s">
        <v>622</v>
      </c>
      <c r="D59" s="1298"/>
      <c r="E59" s="1299"/>
      <c r="F59" s="136">
        <v>109</v>
      </c>
      <c r="G59" s="136">
        <v>480</v>
      </c>
      <c r="H59" s="137">
        <v>1239</v>
      </c>
    </row>
    <row r="60" spans="2:8" ht="45.75" customHeight="1" x14ac:dyDescent="0.15">
      <c r="B60" s="135"/>
      <c r="C60" s="1297" t="s">
        <v>618</v>
      </c>
      <c r="D60" s="1298"/>
      <c r="E60" s="1299"/>
      <c r="F60" s="136" t="s">
        <v>619</v>
      </c>
      <c r="G60" s="136" t="s">
        <v>619</v>
      </c>
      <c r="H60" s="137">
        <v>234</v>
      </c>
    </row>
    <row r="61" spans="2:8" ht="45.75" customHeight="1" x14ac:dyDescent="0.15">
      <c r="B61" s="135"/>
      <c r="C61" s="1297" t="s">
        <v>620</v>
      </c>
      <c r="D61" s="1298"/>
      <c r="E61" s="1299"/>
      <c r="F61" s="136">
        <v>187</v>
      </c>
      <c r="G61" s="136">
        <v>155</v>
      </c>
      <c r="H61" s="137">
        <v>159</v>
      </c>
    </row>
    <row r="62" spans="2:8" ht="45.75" customHeight="1" thickBot="1" x14ac:dyDescent="0.2">
      <c r="B62" s="138"/>
      <c r="C62" s="1297" t="s">
        <v>621</v>
      </c>
      <c r="D62" s="1298"/>
      <c r="E62" s="1299"/>
      <c r="F62" s="139">
        <v>120</v>
      </c>
      <c r="G62" s="139">
        <v>120</v>
      </c>
      <c r="H62" s="140">
        <v>130</v>
      </c>
    </row>
    <row r="63" spans="2:8" ht="52.5" customHeight="1" thickBot="1" x14ac:dyDescent="0.2">
      <c r="B63" s="141"/>
      <c r="C63" s="1300" t="s">
        <v>51</v>
      </c>
      <c r="D63" s="1300"/>
      <c r="E63" s="1301"/>
      <c r="F63" s="142">
        <v>4647</v>
      </c>
      <c r="G63" s="142">
        <v>5423</v>
      </c>
      <c r="H63" s="143">
        <v>7449</v>
      </c>
    </row>
    <row r="64" spans="2:8" ht="15" customHeight="1" x14ac:dyDescent="0.15"/>
  </sheetData>
  <sheetProtection algorithmName="SHA-512" hashValue="opS0cDbqoRWD3W5NsyLf1AHqL3EUzEso6wsJ2hgk1Jm44sSAYXjU5HnjprLAFeUpgrhb/PnukRYs8p0LMLPnjQ==" saltValue="AJ5cu/yvt55jiSkDN7YEy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623</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623</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624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625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09" t="s">
        <v>633</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7"/>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7"/>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7"/>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7"/>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626</v>
      </c>
    </row>
    <row r="50" spans="1:109" x14ac:dyDescent="0.15">
      <c r="B50" s="397"/>
      <c r="G50" s="1318"/>
      <c r="H50" s="1318"/>
      <c r="I50" s="1318"/>
      <c r="J50" s="1318"/>
      <c r="K50" s="407"/>
      <c r="L50" s="407"/>
      <c r="M50" s="408"/>
      <c r="N50" s="408"/>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581</v>
      </c>
      <c r="BQ50" s="1322"/>
      <c r="BR50" s="1322"/>
      <c r="BS50" s="1322"/>
      <c r="BT50" s="1322"/>
      <c r="BU50" s="1322"/>
      <c r="BV50" s="1322"/>
      <c r="BW50" s="1322"/>
      <c r="BX50" s="1322" t="s">
        <v>582</v>
      </c>
      <c r="BY50" s="1322"/>
      <c r="BZ50" s="1322"/>
      <c r="CA50" s="1322"/>
      <c r="CB50" s="1322"/>
      <c r="CC50" s="1322"/>
      <c r="CD50" s="1322"/>
      <c r="CE50" s="1322"/>
      <c r="CF50" s="1322" t="s">
        <v>583</v>
      </c>
      <c r="CG50" s="1322"/>
      <c r="CH50" s="1322"/>
      <c r="CI50" s="1322"/>
      <c r="CJ50" s="1322"/>
      <c r="CK50" s="1322"/>
      <c r="CL50" s="1322"/>
      <c r="CM50" s="1322"/>
      <c r="CN50" s="1322" t="s">
        <v>584</v>
      </c>
      <c r="CO50" s="1322"/>
      <c r="CP50" s="1322"/>
      <c r="CQ50" s="1322"/>
      <c r="CR50" s="1322"/>
      <c r="CS50" s="1322"/>
      <c r="CT50" s="1322"/>
      <c r="CU50" s="1322"/>
      <c r="CV50" s="1322" t="s">
        <v>585</v>
      </c>
      <c r="CW50" s="1322"/>
      <c r="CX50" s="1322"/>
      <c r="CY50" s="1322"/>
      <c r="CZ50" s="1322"/>
      <c r="DA50" s="1322"/>
      <c r="DB50" s="1322"/>
      <c r="DC50" s="1322"/>
    </row>
    <row r="51" spans="1:109" ht="13.5" customHeight="1" x14ac:dyDescent="0.15">
      <c r="B51" s="397"/>
      <c r="G51" s="1323"/>
      <c r="H51" s="1323"/>
      <c r="I51" s="1326"/>
      <c r="J51" s="1326"/>
      <c r="K51" s="1324"/>
      <c r="L51" s="1324"/>
      <c r="M51" s="1324"/>
      <c r="N51" s="1324"/>
      <c r="AM51" s="406"/>
      <c r="AN51" s="1325" t="s">
        <v>627</v>
      </c>
      <c r="AO51" s="1325"/>
      <c r="AP51" s="1325"/>
      <c r="AQ51" s="1325"/>
      <c r="AR51" s="1325"/>
      <c r="AS51" s="1325"/>
      <c r="AT51" s="1325"/>
      <c r="AU51" s="1325"/>
      <c r="AV51" s="1325"/>
      <c r="AW51" s="1325"/>
      <c r="AX51" s="1325"/>
      <c r="AY51" s="1325"/>
      <c r="AZ51" s="1325"/>
      <c r="BA51" s="1325"/>
      <c r="BB51" s="1325" t="s">
        <v>628</v>
      </c>
      <c r="BC51" s="1325"/>
      <c r="BD51" s="1325"/>
      <c r="BE51" s="1325"/>
      <c r="BF51" s="1325"/>
      <c r="BG51" s="1325"/>
      <c r="BH51" s="1325"/>
      <c r="BI51" s="1325"/>
      <c r="BJ51" s="1325"/>
      <c r="BK51" s="1325"/>
      <c r="BL51" s="1325"/>
      <c r="BM51" s="1325"/>
      <c r="BN51" s="1325"/>
      <c r="BO51" s="1325"/>
      <c r="BP51" s="1308">
        <v>75.400000000000006</v>
      </c>
      <c r="BQ51" s="1308"/>
      <c r="BR51" s="1308"/>
      <c r="BS51" s="1308"/>
      <c r="BT51" s="1308"/>
      <c r="BU51" s="1308"/>
      <c r="BV51" s="1308"/>
      <c r="BW51" s="1308"/>
      <c r="BX51" s="1308">
        <v>76.7</v>
      </c>
      <c r="BY51" s="1308"/>
      <c r="BZ51" s="1308"/>
      <c r="CA51" s="1308"/>
      <c r="CB51" s="1308"/>
      <c r="CC51" s="1308"/>
      <c r="CD51" s="1308"/>
      <c r="CE51" s="1308"/>
      <c r="CF51" s="1308">
        <v>70.2</v>
      </c>
      <c r="CG51" s="1308"/>
      <c r="CH51" s="1308"/>
      <c r="CI51" s="1308"/>
      <c r="CJ51" s="1308"/>
      <c r="CK51" s="1308"/>
      <c r="CL51" s="1308"/>
      <c r="CM51" s="1308"/>
      <c r="CN51" s="1308">
        <v>64.099999999999994</v>
      </c>
      <c r="CO51" s="1308"/>
      <c r="CP51" s="1308"/>
      <c r="CQ51" s="1308"/>
      <c r="CR51" s="1308"/>
      <c r="CS51" s="1308"/>
      <c r="CT51" s="1308"/>
      <c r="CU51" s="1308"/>
      <c r="CV51" s="1308">
        <v>44.8</v>
      </c>
      <c r="CW51" s="1308"/>
      <c r="CX51" s="1308"/>
      <c r="CY51" s="1308"/>
      <c r="CZ51" s="1308"/>
      <c r="DA51" s="1308"/>
      <c r="DB51" s="1308"/>
      <c r="DC51" s="1308"/>
    </row>
    <row r="52" spans="1:109" x14ac:dyDescent="0.15">
      <c r="B52" s="397"/>
      <c r="G52" s="1323"/>
      <c r="H52" s="1323"/>
      <c r="I52" s="1326"/>
      <c r="J52" s="1326"/>
      <c r="K52" s="1324"/>
      <c r="L52" s="1324"/>
      <c r="M52" s="1324"/>
      <c r="N52" s="1324"/>
      <c r="AM52" s="406"/>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x14ac:dyDescent="0.15">
      <c r="A53" s="405"/>
      <c r="B53" s="397"/>
      <c r="G53" s="1323"/>
      <c r="H53" s="1323"/>
      <c r="I53" s="1318"/>
      <c r="J53" s="1318"/>
      <c r="K53" s="1324"/>
      <c r="L53" s="1324"/>
      <c r="M53" s="1324"/>
      <c r="N53" s="1324"/>
      <c r="AM53" s="406"/>
      <c r="AN53" s="1325"/>
      <c r="AO53" s="1325"/>
      <c r="AP53" s="1325"/>
      <c r="AQ53" s="1325"/>
      <c r="AR53" s="1325"/>
      <c r="AS53" s="1325"/>
      <c r="AT53" s="1325"/>
      <c r="AU53" s="1325"/>
      <c r="AV53" s="1325"/>
      <c r="AW53" s="1325"/>
      <c r="AX53" s="1325"/>
      <c r="AY53" s="1325"/>
      <c r="AZ53" s="1325"/>
      <c r="BA53" s="1325"/>
      <c r="BB53" s="1325" t="s">
        <v>629</v>
      </c>
      <c r="BC53" s="1325"/>
      <c r="BD53" s="1325"/>
      <c r="BE53" s="1325"/>
      <c r="BF53" s="1325"/>
      <c r="BG53" s="1325"/>
      <c r="BH53" s="1325"/>
      <c r="BI53" s="1325"/>
      <c r="BJ53" s="1325"/>
      <c r="BK53" s="1325"/>
      <c r="BL53" s="1325"/>
      <c r="BM53" s="1325"/>
      <c r="BN53" s="1325"/>
      <c r="BO53" s="1325"/>
      <c r="BP53" s="1308">
        <v>44.1</v>
      </c>
      <c r="BQ53" s="1308"/>
      <c r="BR53" s="1308"/>
      <c r="BS53" s="1308"/>
      <c r="BT53" s="1308"/>
      <c r="BU53" s="1308"/>
      <c r="BV53" s="1308"/>
      <c r="BW53" s="1308"/>
      <c r="BX53" s="1308">
        <v>45.4</v>
      </c>
      <c r="BY53" s="1308"/>
      <c r="BZ53" s="1308"/>
      <c r="CA53" s="1308"/>
      <c r="CB53" s="1308"/>
      <c r="CC53" s="1308"/>
      <c r="CD53" s="1308"/>
      <c r="CE53" s="1308"/>
      <c r="CF53" s="1308">
        <v>46.1</v>
      </c>
      <c r="CG53" s="1308"/>
      <c r="CH53" s="1308"/>
      <c r="CI53" s="1308"/>
      <c r="CJ53" s="1308"/>
      <c r="CK53" s="1308"/>
      <c r="CL53" s="1308"/>
      <c r="CM53" s="1308"/>
      <c r="CN53" s="1308">
        <v>46.8</v>
      </c>
      <c r="CO53" s="1308"/>
      <c r="CP53" s="1308"/>
      <c r="CQ53" s="1308"/>
      <c r="CR53" s="1308"/>
      <c r="CS53" s="1308"/>
      <c r="CT53" s="1308"/>
      <c r="CU53" s="1308"/>
      <c r="CV53" s="1308">
        <v>48</v>
      </c>
      <c r="CW53" s="1308"/>
      <c r="CX53" s="1308"/>
      <c r="CY53" s="1308"/>
      <c r="CZ53" s="1308"/>
      <c r="DA53" s="1308"/>
      <c r="DB53" s="1308"/>
      <c r="DC53" s="1308"/>
    </row>
    <row r="54" spans="1:109" x14ac:dyDescent="0.15">
      <c r="A54" s="405"/>
      <c r="B54" s="397"/>
      <c r="G54" s="1323"/>
      <c r="H54" s="1323"/>
      <c r="I54" s="1318"/>
      <c r="J54" s="1318"/>
      <c r="K54" s="1324"/>
      <c r="L54" s="1324"/>
      <c r="M54" s="1324"/>
      <c r="N54" s="1324"/>
      <c r="AM54" s="406"/>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x14ac:dyDescent="0.15">
      <c r="A55" s="405"/>
      <c r="B55" s="397"/>
      <c r="G55" s="1318"/>
      <c r="H55" s="1318"/>
      <c r="I55" s="1318"/>
      <c r="J55" s="1318"/>
      <c r="K55" s="1324"/>
      <c r="L55" s="1324"/>
      <c r="M55" s="1324"/>
      <c r="N55" s="1324"/>
      <c r="AN55" s="1322" t="s">
        <v>630</v>
      </c>
      <c r="AO55" s="1322"/>
      <c r="AP55" s="1322"/>
      <c r="AQ55" s="1322"/>
      <c r="AR55" s="1322"/>
      <c r="AS55" s="1322"/>
      <c r="AT55" s="1322"/>
      <c r="AU55" s="1322"/>
      <c r="AV55" s="1322"/>
      <c r="AW55" s="1322"/>
      <c r="AX55" s="1322"/>
      <c r="AY55" s="1322"/>
      <c r="AZ55" s="1322"/>
      <c r="BA55" s="1322"/>
      <c r="BB55" s="1325" t="s">
        <v>628</v>
      </c>
      <c r="BC55" s="1325"/>
      <c r="BD55" s="1325"/>
      <c r="BE55" s="1325"/>
      <c r="BF55" s="1325"/>
      <c r="BG55" s="1325"/>
      <c r="BH55" s="1325"/>
      <c r="BI55" s="1325"/>
      <c r="BJ55" s="1325"/>
      <c r="BK55" s="1325"/>
      <c r="BL55" s="1325"/>
      <c r="BM55" s="1325"/>
      <c r="BN55" s="1325"/>
      <c r="BO55" s="1325"/>
      <c r="BP55" s="1308">
        <v>35.299999999999997</v>
      </c>
      <c r="BQ55" s="1308"/>
      <c r="BR55" s="1308"/>
      <c r="BS55" s="1308"/>
      <c r="BT55" s="1308"/>
      <c r="BU55" s="1308"/>
      <c r="BV55" s="1308"/>
      <c r="BW55" s="1308"/>
      <c r="BX55" s="1308">
        <v>31.9</v>
      </c>
      <c r="BY55" s="1308"/>
      <c r="BZ55" s="1308"/>
      <c r="CA55" s="1308"/>
      <c r="CB55" s="1308"/>
      <c r="CC55" s="1308"/>
      <c r="CD55" s="1308"/>
      <c r="CE55" s="1308"/>
      <c r="CF55" s="1308">
        <v>24.2</v>
      </c>
      <c r="CG55" s="1308"/>
      <c r="CH55" s="1308"/>
      <c r="CI55" s="1308"/>
      <c r="CJ55" s="1308"/>
      <c r="CK55" s="1308"/>
      <c r="CL55" s="1308"/>
      <c r="CM55" s="1308"/>
      <c r="CN55" s="1308">
        <v>22.1</v>
      </c>
      <c r="CO55" s="1308"/>
      <c r="CP55" s="1308"/>
      <c r="CQ55" s="1308"/>
      <c r="CR55" s="1308"/>
      <c r="CS55" s="1308"/>
      <c r="CT55" s="1308"/>
      <c r="CU55" s="1308"/>
      <c r="CV55" s="1308">
        <v>20.399999999999999</v>
      </c>
      <c r="CW55" s="1308"/>
      <c r="CX55" s="1308"/>
      <c r="CY55" s="1308"/>
      <c r="CZ55" s="1308"/>
      <c r="DA55" s="1308"/>
      <c r="DB55" s="1308"/>
      <c r="DC55" s="1308"/>
    </row>
    <row r="56" spans="1:109" x14ac:dyDescent="0.15">
      <c r="A56" s="405"/>
      <c r="B56" s="397"/>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5" customFormat="1" x14ac:dyDescent="0.15">
      <c r="B57" s="409"/>
      <c r="G57" s="1318"/>
      <c r="H57" s="1318"/>
      <c r="I57" s="1327"/>
      <c r="J57" s="1327"/>
      <c r="K57" s="1324"/>
      <c r="L57" s="1324"/>
      <c r="M57" s="1324"/>
      <c r="N57" s="1324"/>
      <c r="AM57" s="390"/>
      <c r="AN57" s="1322"/>
      <c r="AO57" s="1322"/>
      <c r="AP57" s="1322"/>
      <c r="AQ57" s="1322"/>
      <c r="AR57" s="1322"/>
      <c r="AS57" s="1322"/>
      <c r="AT57" s="1322"/>
      <c r="AU57" s="1322"/>
      <c r="AV57" s="1322"/>
      <c r="AW57" s="1322"/>
      <c r="AX57" s="1322"/>
      <c r="AY57" s="1322"/>
      <c r="AZ57" s="1322"/>
      <c r="BA57" s="1322"/>
      <c r="BB57" s="1325" t="s">
        <v>629</v>
      </c>
      <c r="BC57" s="1325"/>
      <c r="BD57" s="1325"/>
      <c r="BE57" s="1325"/>
      <c r="BF57" s="1325"/>
      <c r="BG57" s="1325"/>
      <c r="BH57" s="1325"/>
      <c r="BI57" s="1325"/>
      <c r="BJ57" s="1325"/>
      <c r="BK57" s="1325"/>
      <c r="BL57" s="1325"/>
      <c r="BM57" s="1325"/>
      <c r="BN57" s="1325"/>
      <c r="BO57" s="1325"/>
      <c r="BP57" s="1308">
        <v>60.4</v>
      </c>
      <c r="BQ57" s="1308"/>
      <c r="BR57" s="1308"/>
      <c r="BS57" s="1308"/>
      <c r="BT57" s="1308"/>
      <c r="BU57" s="1308"/>
      <c r="BV57" s="1308"/>
      <c r="BW57" s="1308"/>
      <c r="BX57" s="1308">
        <v>59.4</v>
      </c>
      <c r="BY57" s="1308"/>
      <c r="BZ57" s="1308"/>
      <c r="CA57" s="1308"/>
      <c r="CB57" s="1308"/>
      <c r="CC57" s="1308"/>
      <c r="CD57" s="1308"/>
      <c r="CE57" s="1308"/>
      <c r="CF57" s="1308">
        <v>60.2</v>
      </c>
      <c r="CG57" s="1308"/>
      <c r="CH57" s="1308"/>
      <c r="CI57" s="1308"/>
      <c r="CJ57" s="1308"/>
      <c r="CK57" s="1308"/>
      <c r="CL57" s="1308"/>
      <c r="CM57" s="1308"/>
      <c r="CN57" s="1308">
        <v>61.5</v>
      </c>
      <c r="CO57" s="1308"/>
      <c r="CP57" s="1308"/>
      <c r="CQ57" s="1308"/>
      <c r="CR57" s="1308"/>
      <c r="CS57" s="1308"/>
      <c r="CT57" s="1308"/>
      <c r="CU57" s="1308"/>
      <c r="CV57" s="1308">
        <v>62.8</v>
      </c>
      <c r="CW57" s="1308"/>
      <c r="CX57" s="1308"/>
      <c r="CY57" s="1308"/>
      <c r="CZ57" s="1308"/>
      <c r="DA57" s="1308"/>
      <c r="DB57" s="1308"/>
      <c r="DC57" s="1308"/>
      <c r="DD57" s="410"/>
      <c r="DE57" s="409"/>
    </row>
    <row r="58" spans="1:109" s="405" customFormat="1" x14ac:dyDescent="0.15">
      <c r="A58" s="390"/>
      <c r="B58" s="409"/>
      <c r="G58" s="1318"/>
      <c r="H58" s="1318"/>
      <c r="I58" s="1327"/>
      <c r="J58" s="1327"/>
      <c r="K58" s="1324"/>
      <c r="L58" s="1324"/>
      <c r="M58" s="1324"/>
      <c r="N58" s="1324"/>
      <c r="AM58" s="390"/>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631</v>
      </c>
    </row>
    <row r="64" spans="1:109" x14ac:dyDescent="0.15">
      <c r="B64" s="397"/>
      <c r="G64" s="404"/>
      <c r="I64" s="417"/>
      <c r="J64" s="417"/>
      <c r="K64" s="417"/>
      <c r="L64" s="417"/>
      <c r="M64" s="417"/>
      <c r="N64" s="418"/>
      <c r="AM64" s="404"/>
      <c r="AN64" s="404" t="s">
        <v>625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09" t="s">
        <v>634</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7"/>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7"/>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7"/>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7"/>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626</v>
      </c>
    </row>
    <row r="72" spans="2:107" x14ac:dyDescent="0.15">
      <c r="B72" s="397"/>
      <c r="G72" s="1318"/>
      <c r="H72" s="1318"/>
      <c r="I72" s="1318"/>
      <c r="J72" s="1318"/>
      <c r="K72" s="407"/>
      <c r="L72" s="407"/>
      <c r="M72" s="408"/>
      <c r="N72" s="408"/>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581</v>
      </c>
      <c r="BQ72" s="1322"/>
      <c r="BR72" s="1322"/>
      <c r="BS72" s="1322"/>
      <c r="BT72" s="1322"/>
      <c r="BU72" s="1322"/>
      <c r="BV72" s="1322"/>
      <c r="BW72" s="1322"/>
      <c r="BX72" s="1322" t="s">
        <v>582</v>
      </c>
      <c r="BY72" s="1322"/>
      <c r="BZ72" s="1322"/>
      <c r="CA72" s="1322"/>
      <c r="CB72" s="1322"/>
      <c r="CC72" s="1322"/>
      <c r="CD72" s="1322"/>
      <c r="CE72" s="1322"/>
      <c r="CF72" s="1322" t="s">
        <v>583</v>
      </c>
      <c r="CG72" s="1322"/>
      <c r="CH72" s="1322"/>
      <c r="CI72" s="1322"/>
      <c r="CJ72" s="1322"/>
      <c r="CK72" s="1322"/>
      <c r="CL72" s="1322"/>
      <c r="CM72" s="1322"/>
      <c r="CN72" s="1322" t="s">
        <v>584</v>
      </c>
      <c r="CO72" s="1322"/>
      <c r="CP72" s="1322"/>
      <c r="CQ72" s="1322"/>
      <c r="CR72" s="1322"/>
      <c r="CS72" s="1322"/>
      <c r="CT72" s="1322"/>
      <c r="CU72" s="1322"/>
      <c r="CV72" s="1322" t="s">
        <v>585</v>
      </c>
      <c r="CW72" s="1322"/>
      <c r="CX72" s="1322"/>
      <c r="CY72" s="1322"/>
      <c r="CZ72" s="1322"/>
      <c r="DA72" s="1322"/>
      <c r="DB72" s="1322"/>
      <c r="DC72" s="1322"/>
    </row>
    <row r="73" spans="2:107" x14ac:dyDescent="0.15">
      <c r="B73" s="397"/>
      <c r="G73" s="1323"/>
      <c r="H73" s="1323"/>
      <c r="I73" s="1323"/>
      <c r="J73" s="1323"/>
      <c r="K73" s="1328"/>
      <c r="L73" s="1328"/>
      <c r="M73" s="1328"/>
      <c r="N73" s="1328"/>
      <c r="AM73" s="406"/>
      <c r="AN73" s="1325" t="s">
        <v>627</v>
      </c>
      <c r="AO73" s="1325"/>
      <c r="AP73" s="1325"/>
      <c r="AQ73" s="1325"/>
      <c r="AR73" s="1325"/>
      <c r="AS73" s="1325"/>
      <c r="AT73" s="1325"/>
      <c r="AU73" s="1325"/>
      <c r="AV73" s="1325"/>
      <c r="AW73" s="1325"/>
      <c r="AX73" s="1325"/>
      <c r="AY73" s="1325"/>
      <c r="AZ73" s="1325"/>
      <c r="BA73" s="1325"/>
      <c r="BB73" s="1325" t="s">
        <v>628</v>
      </c>
      <c r="BC73" s="1325"/>
      <c r="BD73" s="1325"/>
      <c r="BE73" s="1325"/>
      <c r="BF73" s="1325"/>
      <c r="BG73" s="1325"/>
      <c r="BH73" s="1325"/>
      <c r="BI73" s="1325"/>
      <c r="BJ73" s="1325"/>
      <c r="BK73" s="1325"/>
      <c r="BL73" s="1325"/>
      <c r="BM73" s="1325"/>
      <c r="BN73" s="1325"/>
      <c r="BO73" s="1325"/>
      <c r="BP73" s="1308">
        <v>75.400000000000006</v>
      </c>
      <c r="BQ73" s="1308"/>
      <c r="BR73" s="1308"/>
      <c r="BS73" s="1308"/>
      <c r="BT73" s="1308"/>
      <c r="BU73" s="1308"/>
      <c r="BV73" s="1308"/>
      <c r="BW73" s="1308"/>
      <c r="BX73" s="1308">
        <v>76.7</v>
      </c>
      <c r="BY73" s="1308"/>
      <c r="BZ73" s="1308"/>
      <c r="CA73" s="1308"/>
      <c r="CB73" s="1308"/>
      <c r="CC73" s="1308"/>
      <c r="CD73" s="1308"/>
      <c r="CE73" s="1308"/>
      <c r="CF73" s="1308">
        <v>70.2</v>
      </c>
      <c r="CG73" s="1308"/>
      <c r="CH73" s="1308"/>
      <c r="CI73" s="1308"/>
      <c r="CJ73" s="1308"/>
      <c r="CK73" s="1308"/>
      <c r="CL73" s="1308"/>
      <c r="CM73" s="1308"/>
      <c r="CN73" s="1308">
        <v>64.099999999999994</v>
      </c>
      <c r="CO73" s="1308"/>
      <c r="CP73" s="1308"/>
      <c r="CQ73" s="1308"/>
      <c r="CR73" s="1308"/>
      <c r="CS73" s="1308"/>
      <c r="CT73" s="1308"/>
      <c r="CU73" s="1308"/>
      <c r="CV73" s="1308">
        <v>44.8</v>
      </c>
      <c r="CW73" s="1308"/>
      <c r="CX73" s="1308"/>
      <c r="CY73" s="1308"/>
      <c r="CZ73" s="1308"/>
      <c r="DA73" s="1308"/>
      <c r="DB73" s="1308"/>
      <c r="DC73" s="1308"/>
    </row>
    <row r="74" spans="2:107" x14ac:dyDescent="0.15">
      <c r="B74" s="397"/>
      <c r="G74" s="1323"/>
      <c r="H74" s="1323"/>
      <c r="I74" s="1323"/>
      <c r="J74" s="1323"/>
      <c r="K74" s="1328"/>
      <c r="L74" s="1328"/>
      <c r="M74" s="1328"/>
      <c r="N74" s="1328"/>
      <c r="AM74" s="406"/>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x14ac:dyDescent="0.15">
      <c r="B75" s="397"/>
      <c r="G75" s="1323"/>
      <c r="H75" s="1323"/>
      <c r="I75" s="1318"/>
      <c r="J75" s="1318"/>
      <c r="K75" s="1324"/>
      <c r="L75" s="1324"/>
      <c r="M75" s="1324"/>
      <c r="N75" s="1324"/>
      <c r="AM75" s="406"/>
      <c r="AN75" s="1325"/>
      <c r="AO75" s="1325"/>
      <c r="AP75" s="1325"/>
      <c r="AQ75" s="1325"/>
      <c r="AR75" s="1325"/>
      <c r="AS75" s="1325"/>
      <c r="AT75" s="1325"/>
      <c r="AU75" s="1325"/>
      <c r="AV75" s="1325"/>
      <c r="AW75" s="1325"/>
      <c r="AX75" s="1325"/>
      <c r="AY75" s="1325"/>
      <c r="AZ75" s="1325"/>
      <c r="BA75" s="1325"/>
      <c r="BB75" s="1325" t="s">
        <v>632</v>
      </c>
      <c r="BC75" s="1325"/>
      <c r="BD75" s="1325"/>
      <c r="BE75" s="1325"/>
      <c r="BF75" s="1325"/>
      <c r="BG75" s="1325"/>
      <c r="BH75" s="1325"/>
      <c r="BI75" s="1325"/>
      <c r="BJ75" s="1325"/>
      <c r="BK75" s="1325"/>
      <c r="BL75" s="1325"/>
      <c r="BM75" s="1325"/>
      <c r="BN75" s="1325"/>
      <c r="BO75" s="1325"/>
      <c r="BP75" s="1308">
        <v>10.199999999999999</v>
      </c>
      <c r="BQ75" s="1308"/>
      <c r="BR75" s="1308"/>
      <c r="BS75" s="1308"/>
      <c r="BT75" s="1308"/>
      <c r="BU75" s="1308"/>
      <c r="BV75" s="1308"/>
      <c r="BW75" s="1308"/>
      <c r="BX75" s="1308">
        <v>10.199999999999999</v>
      </c>
      <c r="BY75" s="1308"/>
      <c r="BZ75" s="1308"/>
      <c r="CA75" s="1308"/>
      <c r="CB75" s="1308"/>
      <c r="CC75" s="1308"/>
      <c r="CD75" s="1308"/>
      <c r="CE75" s="1308"/>
      <c r="CF75" s="1308">
        <v>10.199999999999999</v>
      </c>
      <c r="CG75" s="1308"/>
      <c r="CH75" s="1308"/>
      <c r="CI75" s="1308"/>
      <c r="CJ75" s="1308"/>
      <c r="CK75" s="1308"/>
      <c r="CL75" s="1308"/>
      <c r="CM75" s="1308"/>
      <c r="CN75" s="1308">
        <v>9.9</v>
      </c>
      <c r="CO75" s="1308"/>
      <c r="CP75" s="1308"/>
      <c r="CQ75" s="1308"/>
      <c r="CR75" s="1308"/>
      <c r="CS75" s="1308"/>
      <c r="CT75" s="1308"/>
      <c r="CU75" s="1308"/>
      <c r="CV75" s="1308">
        <v>9.9</v>
      </c>
      <c r="CW75" s="1308"/>
      <c r="CX75" s="1308"/>
      <c r="CY75" s="1308"/>
      <c r="CZ75" s="1308"/>
      <c r="DA75" s="1308"/>
      <c r="DB75" s="1308"/>
      <c r="DC75" s="1308"/>
    </row>
    <row r="76" spans="2:107" x14ac:dyDescent="0.15">
      <c r="B76" s="397"/>
      <c r="G76" s="1323"/>
      <c r="H76" s="1323"/>
      <c r="I76" s="1318"/>
      <c r="J76" s="1318"/>
      <c r="K76" s="1324"/>
      <c r="L76" s="1324"/>
      <c r="M76" s="1324"/>
      <c r="N76" s="1324"/>
      <c r="AM76" s="406"/>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x14ac:dyDescent="0.15">
      <c r="B77" s="397"/>
      <c r="G77" s="1318"/>
      <c r="H77" s="1318"/>
      <c r="I77" s="1318"/>
      <c r="J77" s="1318"/>
      <c r="K77" s="1328"/>
      <c r="L77" s="1328"/>
      <c r="M77" s="1328"/>
      <c r="N77" s="1328"/>
      <c r="AN77" s="1322" t="s">
        <v>630</v>
      </c>
      <c r="AO77" s="1322"/>
      <c r="AP77" s="1322"/>
      <c r="AQ77" s="1322"/>
      <c r="AR77" s="1322"/>
      <c r="AS77" s="1322"/>
      <c r="AT77" s="1322"/>
      <c r="AU77" s="1322"/>
      <c r="AV77" s="1322"/>
      <c r="AW77" s="1322"/>
      <c r="AX77" s="1322"/>
      <c r="AY77" s="1322"/>
      <c r="AZ77" s="1322"/>
      <c r="BA77" s="1322"/>
      <c r="BB77" s="1325" t="s">
        <v>628</v>
      </c>
      <c r="BC77" s="1325"/>
      <c r="BD77" s="1325"/>
      <c r="BE77" s="1325"/>
      <c r="BF77" s="1325"/>
      <c r="BG77" s="1325"/>
      <c r="BH77" s="1325"/>
      <c r="BI77" s="1325"/>
      <c r="BJ77" s="1325"/>
      <c r="BK77" s="1325"/>
      <c r="BL77" s="1325"/>
      <c r="BM77" s="1325"/>
      <c r="BN77" s="1325"/>
      <c r="BO77" s="1325"/>
      <c r="BP77" s="1308">
        <v>35.299999999999997</v>
      </c>
      <c r="BQ77" s="1308"/>
      <c r="BR77" s="1308"/>
      <c r="BS77" s="1308"/>
      <c r="BT77" s="1308"/>
      <c r="BU77" s="1308"/>
      <c r="BV77" s="1308"/>
      <c r="BW77" s="1308"/>
      <c r="BX77" s="1308">
        <v>31.9</v>
      </c>
      <c r="BY77" s="1308"/>
      <c r="BZ77" s="1308"/>
      <c r="CA77" s="1308"/>
      <c r="CB77" s="1308"/>
      <c r="CC77" s="1308"/>
      <c r="CD77" s="1308"/>
      <c r="CE77" s="1308"/>
      <c r="CF77" s="1308">
        <v>24.2</v>
      </c>
      <c r="CG77" s="1308"/>
      <c r="CH77" s="1308"/>
      <c r="CI77" s="1308"/>
      <c r="CJ77" s="1308"/>
      <c r="CK77" s="1308"/>
      <c r="CL77" s="1308"/>
      <c r="CM77" s="1308"/>
      <c r="CN77" s="1308">
        <v>22.1</v>
      </c>
      <c r="CO77" s="1308"/>
      <c r="CP77" s="1308"/>
      <c r="CQ77" s="1308"/>
      <c r="CR77" s="1308"/>
      <c r="CS77" s="1308"/>
      <c r="CT77" s="1308"/>
      <c r="CU77" s="1308"/>
      <c r="CV77" s="1308">
        <v>20.399999999999999</v>
      </c>
      <c r="CW77" s="1308"/>
      <c r="CX77" s="1308"/>
      <c r="CY77" s="1308"/>
      <c r="CZ77" s="1308"/>
      <c r="DA77" s="1308"/>
      <c r="DB77" s="1308"/>
      <c r="DC77" s="1308"/>
    </row>
    <row r="78" spans="2:107" x14ac:dyDescent="0.15">
      <c r="B78" s="397"/>
      <c r="G78" s="1318"/>
      <c r="H78" s="1318"/>
      <c r="I78" s="1318"/>
      <c r="J78" s="1318"/>
      <c r="K78" s="1328"/>
      <c r="L78" s="1328"/>
      <c r="M78" s="1328"/>
      <c r="N78" s="1328"/>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x14ac:dyDescent="0.15">
      <c r="B79" s="397"/>
      <c r="G79" s="1318"/>
      <c r="H79" s="1318"/>
      <c r="I79" s="1327"/>
      <c r="J79" s="1327"/>
      <c r="K79" s="1329"/>
      <c r="L79" s="1329"/>
      <c r="M79" s="1329"/>
      <c r="N79" s="1329"/>
      <c r="AN79" s="1322"/>
      <c r="AO79" s="1322"/>
      <c r="AP79" s="1322"/>
      <c r="AQ79" s="1322"/>
      <c r="AR79" s="1322"/>
      <c r="AS79" s="1322"/>
      <c r="AT79" s="1322"/>
      <c r="AU79" s="1322"/>
      <c r="AV79" s="1322"/>
      <c r="AW79" s="1322"/>
      <c r="AX79" s="1322"/>
      <c r="AY79" s="1322"/>
      <c r="AZ79" s="1322"/>
      <c r="BA79" s="1322"/>
      <c r="BB79" s="1325" t="s">
        <v>632</v>
      </c>
      <c r="BC79" s="1325"/>
      <c r="BD79" s="1325"/>
      <c r="BE79" s="1325"/>
      <c r="BF79" s="1325"/>
      <c r="BG79" s="1325"/>
      <c r="BH79" s="1325"/>
      <c r="BI79" s="1325"/>
      <c r="BJ79" s="1325"/>
      <c r="BK79" s="1325"/>
      <c r="BL79" s="1325"/>
      <c r="BM79" s="1325"/>
      <c r="BN79" s="1325"/>
      <c r="BO79" s="1325"/>
      <c r="BP79" s="1308">
        <v>6.9</v>
      </c>
      <c r="BQ79" s="1308"/>
      <c r="BR79" s="1308"/>
      <c r="BS79" s="1308"/>
      <c r="BT79" s="1308"/>
      <c r="BU79" s="1308"/>
      <c r="BV79" s="1308"/>
      <c r="BW79" s="1308"/>
      <c r="BX79" s="1308">
        <v>6.6</v>
      </c>
      <c r="BY79" s="1308"/>
      <c r="BZ79" s="1308"/>
      <c r="CA79" s="1308"/>
      <c r="CB79" s="1308"/>
      <c r="CC79" s="1308"/>
      <c r="CD79" s="1308"/>
      <c r="CE79" s="1308"/>
      <c r="CF79" s="1308">
        <v>6.4</v>
      </c>
      <c r="CG79" s="1308"/>
      <c r="CH79" s="1308"/>
      <c r="CI79" s="1308"/>
      <c r="CJ79" s="1308"/>
      <c r="CK79" s="1308"/>
      <c r="CL79" s="1308"/>
      <c r="CM79" s="1308"/>
      <c r="CN79" s="1308">
        <v>6.3</v>
      </c>
      <c r="CO79" s="1308"/>
      <c r="CP79" s="1308"/>
      <c r="CQ79" s="1308"/>
      <c r="CR79" s="1308"/>
      <c r="CS79" s="1308"/>
      <c r="CT79" s="1308"/>
      <c r="CU79" s="1308"/>
      <c r="CV79" s="1308">
        <v>6.2</v>
      </c>
      <c r="CW79" s="1308"/>
      <c r="CX79" s="1308"/>
      <c r="CY79" s="1308"/>
      <c r="CZ79" s="1308"/>
      <c r="DA79" s="1308"/>
      <c r="DB79" s="1308"/>
      <c r="DC79" s="1308"/>
    </row>
    <row r="80" spans="2:107" x14ac:dyDescent="0.15">
      <c r="B80" s="397"/>
      <c r="G80" s="1318"/>
      <c r="H80" s="1318"/>
      <c r="I80" s="1327"/>
      <c r="J80" s="1327"/>
      <c r="K80" s="1329"/>
      <c r="L80" s="1329"/>
      <c r="M80" s="1329"/>
      <c r="N80" s="1329"/>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0TaOirskA2wAJGeNCaxFmdfx4W/r4FfXCzbk3nMeRZiGpPNPKPsa3SRU+FW675sOFcy44SF88Jq1j7vGLLstlQ==" saltValue="6TcUg0voD1rJ4Gg/a0XCq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528</v>
      </c>
    </row>
  </sheetData>
  <sheetProtection algorithmName="SHA-512" hashValue="ABPm6sKUSu0/PCs9Yvh/LlhsVvNNo9qr4Mh3h+3VfWW/LSR5d1jpzpTP/5VGodF39FsXfskP/llSxiixgieyaA==" saltValue="VCYJJ0Gj3IMdYE0qdIMJb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528</v>
      </c>
    </row>
  </sheetData>
  <sheetProtection algorithmName="SHA-512" hashValue="QWS2YBMoMu2/8x5G69BhPjI0TlTp29ZHIKzCv1AfXIzYSYrXb2Wq+gUqxOzOStVGP5t89HzW5eiACPOhjG/1Sg==" saltValue="VEKXLmAzb3E7LSd1nAqHf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578</v>
      </c>
      <c r="G2" s="157"/>
      <c r="H2" s="158"/>
    </row>
    <row r="3" spans="1:8" x14ac:dyDescent="0.15">
      <c r="A3" s="154" t="s">
        <v>571</v>
      </c>
      <c r="B3" s="159"/>
      <c r="C3" s="160"/>
      <c r="D3" s="161">
        <v>102061</v>
      </c>
      <c r="E3" s="162"/>
      <c r="F3" s="163">
        <v>44504</v>
      </c>
      <c r="G3" s="164"/>
      <c r="H3" s="165"/>
    </row>
    <row r="4" spans="1:8" x14ac:dyDescent="0.15">
      <c r="A4" s="166"/>
      <c r="B4" s="167"/>
      <c r="C4" s="168"/>
      <c r="D4" s="169">
        <v>66855</v>
      </c>
      <c r="E4" s="170"/>
      <c r="F4" s="171">
        <v>25876</v>
      </c>
      <c r="G4" s="172"/>
      <c r="H4" s="173"/>
    </row>
    <row r="5" spans="1:8" x14ac:dyDescent="0.15">
      <c r="A5" s="154" t="s">
        <v>573</v>
      </c>
      <c r="B5" s="159"/>
      <c r="C5" s="160"/>
      <c r="D5" s="161">
        <v>78974</v>
      </c>
      <c r="E5" s="162"/>
      <c r="F5" s="163">
        <v>47820</v>
      </c>
      <c r="G5" s="164"/>
      <c r="H5" s="165"/>
    </row>
    <row r="6" spans="1:8" x14ac:dyDescent="0.15">
      <c r="A6" s="166"/>
      <c r="B6" s="167"/>
      <c r="C6" s="168"/>
      <c r="D6" s="169">
        <v>41535</v>
      </c>
      <c r="E6" s="170"/>
      <c r="F6" s="171">
        <v>25855</v>
      </c>
      <c r="G6" s="172"/>
      <c r="H6" s="173"/>
    </row>
    <row r="7" spans="1:8" x14ac:dyDescent="0.15">
      <c r="A7" s="154" t="s">
        <v>574</v>
      </c>
      <c r="B7" s="159"/>
      <c r="C7" s="160"/>
      <c r="D7" s="161">
        <v>97471</v>
      </c>
      <c r="E7" s="162"/>
      <c r="F7" s="163">
        <v>41934</v>
      </c>
      <c r="G7" s="164"/>
      <c r="H7" s="165"/>
    </row>
    <row r="8" spans="1:8" x14ac:dyDescent="0.15">
      <c r="A8" s="166"/>
      <c r="B8" s="167"/>
      <c r="C8" s="168"/>
      <c r="D8" s="169">
        <v>48898</v>
      </c>
      <c r="E8" s="170"/>
      <c r="F8" s="171">
        <v>23352</v>
      </c>
      <c r="G8" s="172"/>
      <c r="H8" s="173"/>
    </row>
    <row r="9" spans="1:8" x14ac:dyDescent="0.15">
      <c r="A9" s="154" t="s">
        <v>575</v>
      </c>
      <c r="B9" s="159"/>
      <c r="C9" s="160"/>
      <c r="D9" s="161">
        <v>80713</v>
      </c>
      <c r="E9" s="162"/>
      <c r="F9" s="163">
        <v>45588</v>
      </c>
      <c r="G9" s="164"/>
      <c r="H9" s="165"/>
    </row>
    <row r="10" spans="1:8" x14ac:dyDescent="0.15">
      <c r="A10" s="166"/>
      <c r="B10" s="167"/>
      <c r="C10" s="168"/>
      <c r="D10" s="169">
        <v>42799</v>
      </c>
      <c r="E10" s="170"/>
      <c r="F10" s="171">
        <v>24150</v>
      </c>
      <c r="G10" s="172"/>
      <c r="H10" s="173"/>
    </row>
    <row r="11" spans="1:8" x14ac:dyDescent="0.15">
      <c r="A11" s="154" t="s">
        <v>576</v>
      </c>
      <c r="B11" s="159"/>
      <c r="C11" s="160"/>
      <c r="D11" s="161">
        <v>68425</v>
      </c>
      <c r="E11" s="162"/>
      <c r="F11" s="163">
        <v>45483</v>
      </c>
      <c r="G11" s="164"/>
      <c r="H11" s="165"/>
    </row>
    <row r="12" spans="1:8" x14ac:dyDescent="0.15">
      <c r="A12" s="166"/>
      <c r="B12" s="167"/>
      <c r="C12" s="174"/>
      <c r="D12" s="169">
        <v>43604</v>
      </c>
      <c r="E12" s="170"/>
      <c r="F12" s="171">
        <v>24241</v>
      </c>
      <c r="G12" s="172"/>
      <c r="H12" s="173"/>
    </row>
    <row r="13" spans="1:8" x14ac:dyDescent="0.15">
      <c r="A13" s="154"/>
      <c r="B13" s="159"/>
      <c r="C13" s="175"/>
      <c r="D13" s="176">
        <v>85529</v>
      </c>
      <c r="E13" s="177"/>
      <c r="F13" s="178">
        <v>45066</v>
      </c>
      <c r="G13" s="179"/>
      <c r="H13" s="165"/>
    </row>
    <row r="14" spans="1:8" x14ac:dyDescent="0.15">
      <c r="A14" s="166"/>
      <c r="B14" s="167"/>
      <c r="C14" s="168"/>
      <c r="D14" s="169">
        <v>48738</v>
      </c>
      <c r="E14" s="170"/>
      <c r="F14" s="171">
        <v>24695</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9.83</v>
      </c>
      <c r="C19" s="180">
        <f>ROUND(VALUE(SUBSTITUTE(実質収支比率等に係る経年分析!G$48,"▲","-")),2)</f>
        <v>8.2899999999999991</v>
      </c>
      <c r="D19" s="180">
        <f>ROUND(VALUE(SUBSTITUTE(実質収支比率等に係る経年分析!H$48,"▲","-")),2)</f>
        <v>10.59</v>
      </c>
      <c r="E19" s="180">
        <f>ROUND(VALUE(SUBSTITUTE(実質収支比率等に係る経年分析!I$48,"▲","-")),2)</f>
        <v>10.94</v>
      </c>
      <c r="F19" s="180">
        <f>ROUND(VALUE(SUBSTITUTE(実質収支比率等に係る経年分析!J$48,"▲","-")),2)</f>
        <v>9.23</v>
      </c>
    </row>
    <row r="20" spans="1:11" x14ac:dyDescent="0.15">
      <c r="A20" s="180" t="s">
        <v>55</v>
      </c>
      <c r="B20" s="180">
        <f>ROUND(VALUE(SUBSTITUTE(実質収支比率等に係る経年分析!F$47,"▲","-")),2)</f>
        <v>9.06</v>
      </c>
      <c r="C20" s="180">
        <f>ROUND(VALUE(SUBSTITUTE(実質収支比率等に係る経年分析!G$47,"▲","-")),2)</f>
        <v>8.33</v>
      </c>
      <c r="D20" s="180">
        <f>ROUND(VALUE(SUBSTITUTE(実質収支比率等に係る経年分析!H$47,"▲","-")),2)</f>
        <v>9.7799999999999994</v>
      </c>
      <c r="E20" s="180">
        <f>ROUND(VALUE(SUBSTITUTE(実質収支比率等に係る経年分析!I$47,"▲","-")),2)</f>
        <v>12.08</v>
      </c>
      <c r="F20" s="180">
        <f>ROUND(VALUE(SUBSTITUTE(実質収支比率等に係る経年分析!J$47,"▲","-")),2)</f>
        <v>13.24</v>
      </c>
    </row>
    <row r="21" spans="1:11" x14ac:dyDescent="0.15">
      <c r="A21" s="180" t="s">
        <v>56</v>
      </c>
      <c r="B21" s="180">
        <f>IF(ISNUMBER(VALUE(SUBSTITUTE(実質収支比率等に係る経年分析!F$49,"▲","-"))),ROUND(VALUE(SUBSTITUTE(実質収支比率等に係る経年分析!F$49,"▲","-")),2),NA())</f>
        <v>1.99</v>
      </c>
      <c r="C21" s="180">
        <f>IF(ISNUMBER(VALUE(SUBSTITUTE(実質収支比率等に係る経年分析!G$49,"▲","-"))),ROUND(VALUE(SUBSTITUTE(実質収支比率等に係る経年分析!G$49,"▲","-")),2),NA())</f>
        <v>-2.17</v>
      </c>
      <c r="D21" s="180">
        <f>IF(ISNUMBER(VALUE(SUBSTITUTE(実質収支比率等に係る経年分析!H$49,"▲","-"))),ROUND(VALUE(SUBSTITUTE(実質収支比率等に係る経年分析!H$49,"▲","-")),2),NA())</f>
        <v>3.43</v>
      </c>
      <c r="E21" s="180">
        <f>IF(ISNUMBER(VALUE(SUBSTITUTE(実質収支比率等に係る経年分析!I$49,"▲","-"))),ROUND(VALUE(SUBSTITUTE(実質収支比率等に係る経年分析!I$49,"▲","-")),2),NA())</f>
        <v>3.06</v>
      </c>
      <c r="F21" s="180">
        <f>IF(ISNUMBER(VALUE(SUBSTITUTE(実質収支比率等に係る経年分析!J$49,"▲","-"))),ROUND(VALUE(SUBSTITUTE(実質収支比率等に係る経年分析!J$49,"▲","-")),2),NA())</f>
        <v>0.4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0.88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公設浄化槽事業特別会計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0.06</v>
      </c>
    </row>
    <row r="30" spans="1:11" x14ac:dyDescent="0.15">
      <c r="A30" s="181" t="str">
        <f>IF(連結実質赤字比率に係る赤字・黒字の構成分析!C$40="",NA(),連結実質赤字比率に係る赤字・黒字の構成分析!C$40)</f>
        <v>救急医療センター特別会計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0.14000000000000001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0.09</v>
      </c>
    </row>
    <row r="31" spans="1:11" x14ac:dyDescent="0.15">
      <c r="A31" s="181" t="str">
        <f>IF(連結実質赤字比率に係る赤字・黒字の構成分析!C$39="",NA(),連結実質赤字比率に係る赤字・黒字の構成分析!C$39)</f>
        <v>公共下水道事業会計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0.28999999999999998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0.46</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4.68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5.75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1.32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1.87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1.68</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1.81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1.74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1.76</v>
      </c>
    </row>
    <row r="34" spans="1:16" x14ac:dyDescent="0.15">
      <c r="A34" s="181" t="str">
        <f>IF(連結実質赤字比率に係る赤字・黒字の構成分析!C$36="",NA(),連結実質赤字比率に係る赤字・黒字の構成分析!C$36)</f>
        <v>工業用水道事業会計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2.42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2.46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2.54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2.5299999999999998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9.68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8.09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10.42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10.81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9.1300000000000008</v>
      </c>
    </row>
    <row r="36" spans="1:16" x14ac:dyDescent="0.15">
      <c r="A36" s="181" t="str">
        <f>IF(連結実質赤字比率に係る赤字・黒字の構成分析!C$34="",NA(),連結実質赤字比率に係る赤字・黒字の構成分析!C$34)</f>
        <v>上水道事業会計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21.59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21.64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23.27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23.17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21.66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2060</v>
      </c>
      <c r="E42" s="182"/>
      <c r="F42" s="182"/>
      <c r="G42" s="182">
        <f>'実質公債費比率（分子）の構造'!L$52</f>
        <v>2160</v>
      </c>
      <c r="H42" s="182"/>
      <c r="I42" s="182"/>
      <c r="J42" s="182">
        <f>'実質公債費比率（分子）の構造'!M$52</f>
        <v>2021</v>
      </c>
      <c r="K42" s="182"/>
      <c r="L42" s="182"/>
      <c r="M42" s="182">
        <f>'実質公債費比率（分子）の構造'!N$52</f>
        <v>1926</v>
      </c>
      <c r="N42" s="182"/>
      <c r="O42" s="182"/>
      <c r="P42" s="182">
        <f>'実質公債費比率（分子）の構造'!O$52</f>
        <v>1893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68</v>
      </c>
      <c r="C44" s="182"/>
      <c r="D44" s="182"/>
      <c r="E44" s="182">
        <f>'実質公債費比率（分子）の構造'!L$50</f>
        <v>68</v>
      </c>
      <c r="F44" s="182"/>
      <c r="G44" s="182"/>
      <c r="H44" s="182">
        <f>'実質公債費比率（分子）の構造'!M$50</f>
        <v>68</v>
      </c>
      <c r="I44" s="182"/>
      <c r="J44" s="182"/>
      <c r="K44" s="182">
        <f>'実質公債費比率（分子）の構造'!N$50</f>
        <v>69</v>
      </c>
      <c r="L44" s="182"/>
      <c r="M44" s="182"/>
      <c r="N44" s="182">
        <f>'実質公債費比率（分子）の構造'!O$50</f>
        <v>69</v>
      </c>
      <c r="O44" s="182"/>
      <c r="P44" s="182"/>
    </row>
    <row r="45" spans="1:16" x14ac:dyDescent="0.15">
      <c r="A45" s="182" t="s">
        <v>66</v>
      </c>
      <c r="B45" s="182">
        <f>'実質公債費比率（分子）の構造'!K$49</f>
        <v>121</v>
      </c>
      <c r="C45" s="182"/>
      <c r="D45" s="182"/>
      <c r="E45" s="182">
        <f>'実質公債費比率（分子）の構造'!L$49</f>
        <v>110</v>
      </c>
      <c r="F45" s="182"/>
      <c r="G45" s="182"/>
      <c r="H45" s="182">
        <f>'実質公債費比率（分子）の構造'!M$49</f>
        <v>114</v>
      </c>
      <c r="I45" s="182"/>
      <c r="J45" s="182"/>
      <c r="K45" s="182">
        <f>'実質公債費比率（分子）の構造'!N$49</f>
        <v>108</v>
      </c>
      <c r="L45" s="182"/>
      <c r="M45" s="182"/>
      <c r="N45" s="182">
        <f>'実質公債費比率（分子）の構造'!O$49</f>
        <v>196</v>
      </c>
      <c r="O45" s="182"/>
      <c r="P45" s="182"/>
    </row>
    <row r="46" spans="1:16" x14ac:dyDescent="0.15">
      <c r="A46" s="182" t="s">
        <v>67</v>
      </c>
      <c r="B46" s="182">
        <f>'実質公債費比率（分子）の構造'!K$48</f>
        <v>657</v>
      </c>
      <c r="C46" s="182"/>
      <c r="D46" s="182"/>
      <c r="E46" s="182">
        <f>'実質公債費比率（分子）の構造'!L$48</f>
        <v>728</v>
      </c>
      <c r="F46" s="182"/>
      <c r="G46" s="182"/>
      <c r="H46" s="182">
        <f>'実質公債費比率（分子）の構造'!M$48</f>
        <v>645</v>
      </c>
      <c r="I46" s="182"/>
      <c r="J46" s="182"/>
      <c r="K46" s="182">
        <f>'実質公債費比率（分子）の構造'!N$48</f>
        <v>490</v>
      </c>
      <c r="L46" s="182"/>
      <c r="M46" s="182"/>
      <c r="N46" s="182">
        <f>'実質公債費比率（分子）の構造'!O$48</f>
        <v>496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2906</v>
      </c>
      <c r="C49" s="182"/>
      <c r="D49" s="182"/>
      <c r="E49" s="182">
        <f>'実質公債費比率（分子）の構造'!L$45</f>
        <v>2955</v>
      </c>
      <c r="F49" s="182"/>
      <c r="G49" s="182"/>
      <c r="H49" s="182">
        <f>'実質公債費比率（分子）の構造'!M$45</f>
        <v>2885</v>
      </c>
      <c r="I49" s="182"/>
      <c r="J49" s="182"/>
      <c r="K49" s="182">
        <f>'実質公債費比率（分子）の構造'!N$45</f>
        <v>2894</v>
      </c>
      <c r="L49" s="182"/>
      <c r="M49" s="182"/>
      <c r="N49" s="182">
        <f>'実質公債費比率（分子）の構造'!O$45</f>
        <v>2915</v>
      </c>
      <c r="O49" s="182"/>
      <c r="P49" s="182"/>
    </row>
    <row r="50" spans="1:16" x14ac:dyDescent="0.15">
      <c r="A50" s="182" t="s">
        <v>71</v>
      </c>
      <c r="B50" s="182" t="e">
        <f>NA()</f>
        <v>#N/A</v>
      </c>
      <c r="C50" s="182">
        <f>IF(ISNUMBER('実質公債費比率（分子）の構造'!K$53),'実質公債費比率（分子）の構造'!K$53,NA())</f>
        <v>1692</v>
      </c>
      <c r="D50" s="182" t="e">
        <f>NA()</f>
        <v>#N/A</v>
      </c>
      <c r="E50" s="182" t="e">
        <f>NA()</f>
        <v>#N/A</v>
      </c>
      <c r="F50" s="182">
        <f>IF(ISNUMBER('実質公債費比率（分子）の構造'!L$53),'実質公債費比率（分子）の構造'!L$53,NA())</f>
        <v>1701</v>
      </c>
      <c r="G50" s="182" t="e">
        <f>NA()</f>
        <v>#N/A</v>
      </c>
      <c r="H50" s="182" t="e">
        <f>NA()</f>
        <v>#N/A</v>
      </c>
      <c r="I50" s="182">
        <f>IF(ISNUMBER('実質公債費比率（分子）の構造'!M$53),'実質公債費比率（分子）の構造'!M$53,NA())</f>
        <v>1691</v>
      </c>
      <c r="J50" s="182" t="e">
        <f>NA()</f>
        <v>#N/A</v>
      </c>
      <c r="K50" s="182" t="e">
        <f>NA()</f>
        <v>#N/A</v>
      </c>
      <c r="L50" s="182">
        <f>IF(ISNUMBER('実質公債費比率（分子）の構造'!N$53),'実質公債費比率（分子）の構造'!N$53,NA())</f>
        <v>1635</v>
      </c>
      <c r="M50" s="182" t="e">
        <f>NA()</f>
        <v>#N/A</v>
      </c>
      <c r="N50" s="182" t="e">
        <f>NA()</f>
        <v>#N/A</v>
      </c>
      <c r="O50" s="182">
        <f>IF(ISNUMBER('実質公債費比率（分子）の構造'!O$53),'実質公債費比率（分子）の構造'!O$53,NA())</f>
        <v>1783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17814</v>
      </c>
      <c r="E56" s="181"/>
      <c r="F56" s="181"/>
      <c r="G56" s="181">
        <f>'将来負担比率（分子）の構造'!J$52</f>
        <v>17390</v>
      </c>
      <c r="H56" s="181"/>
      <c r="I56" s="181"/>
      <c r="J56" s="181">
        <f>'将来負担比率（分子）の構造'!K$52</f>
        <v>16705</v>
      </c>
      <c r="K56" s="181"/>
      <c r="L56" s="181"/>
      <c r="M56" s="181">
        <f>'将来負担比率（分子）の構造'!L$52</f>
        <v>15672</v>
      </c>
      <c r="N56" s="181"/>
      <c r="O56" s="181"/>
      <c r="P56" s="181">
        <f>'将来負担比率（分子）の構造'!M$52</f>
        <v>14935</v>
      </c>
    </row>
    <row r="57" spans="1:16" x14ac:dyDescent="0.15">
      <c r="A57" s="181" t="s">
        <v>42</v>
      </c>
      <c r="B57" s="181"/>
      <c r="C57" s="181"/>
      <c r="D57" s="181">
        <f>'将来負担比率（分子）の構造'!I$51</f>
        <v>4456</v>
      </c>
      <c r="E57" s="181"/>
      <c r="F57" s="181"/>
      <c r="G57" s="181">
        <f>'将来負担比率（分子）の構造'!J$51</f>
        <v>4329</v>
      </c>
      <c r="H57" s="181"/>
      <c r="I57" s="181"/>
      <c r="J57" s="181">
        <f>'将来負担比率（分子）の構造'!K$51</f>
        <v>4308</v>
      </c>
      <c r="K57" s="181"/>
      <c r="L57" s="181"/>
      <c r="M57" s="181">
        <f>'将来負担比率（分子）の構造'!L$51</f>
        <v>5317</v>
      </c>
      <c r="N57" s="181"/>
      <c r="O57" s="181"/>
      <c r="P57" s="181">
        <f>'将来負担比率（分子）の構造'!M$51</f>
        <v>5613</v>
      </c>
    </row>
    <row r="58" spans="1:16" x14ac:dyDescent="0.15">
      <c r="A58" s="181" t="s">
        <v>41</v>
      </c>
      <c r="B58" s="181"/>
      <c r="C58" s="181"/>
      <c r="D58" s="181">
        <f>'将来負担比率（分子）の構造'!I$50</f>
        <v>5003</v>
      </c>
      <c r="E58" s="181"/>
      <c r="F58" s="181"/>
      <c r="G58" s="181">
        <f>'将来負担比率（分子）の構造'!J$50</f>
        <v>5165</v>
      </c>
      <c r="H58" s="181"/>
      <c r="I58" s="181"/>
      <c r="J58" s="181">
        <f>'将来負担比率（分子）の構造'!K$50</f>
        <v>6613</v>
      </c>
      <c r="K58" s="181"/>
      <c r="L58" s="181"/>
      <c r="M58" s="181">
        <f>'将来負担比率（分子）の構造'!L$50</f>
        <v>7457</v>
      </c>
      <c r="N58" s="181"/>
      <c r="O58" s="181"/>
      <c r="P58" s="181">
        <f>'将来負担比率（分子）の構造'!M$50</f>
        <v>9599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4226</v>
      </c>
      <c r="C62" s="181"/>
      <c r="D62" s="181"/>
      <c r="E62" s="181">
        <f>'将来負担比率（分子）の構造'!J$45</f>
        <v>4246</v>
      </c>
      <c r="F62" s="181"/>
      <c r="G62" s="181"/>
      <c r="H62" s="181">
        <f>'将来負担比率（分子）の構造'!K$45</f>
        <v>4016</v>
      </c>
      <c r="I62" s="181"/>
      <c r="J62" s="181"/>
      <c r="K62" s="181">
        <f>'将来負担比率（分子）の構造'!L$45</f>
        <v>4026</v>
      </c>
      <c r="L62" s="181"/>
      <c r="M62" s="181"/>
      <c r="N62" s="181">
        <f>'将来負担比率（分子）の構造'!M$45</f>
        <v>4160</v>
      </c>
      <c r="O62" s="181"/>
      <c r="P62" s="181"/>
    </row>
    <row r="63" spans="1:16" x14ac:dyDescent="0.15">
      <c r="A63" s="181" t="s">
        <v>34</v>
      </c>
      <c r="B63" s="181">
        <f>'将来負担比率（分子）の構造'!I$44</f>
        <v>829</v>
      </c>
      <c r="C63" s="181"/>
      <c r="D63" s="181"/>
      <c r="E63" s="181">
        <f>'将来負担比率（分子）の構造'!J$44</f>
        <v>1752</v>
      </c>
      <c r="F63" s="181"/>
      <c r="G63" s="181"/>
      <c r="H63" s="181">
        <f>'将来負担比率（分子）の構造'!K$44</f>
        <v>1629</v>
      </c>
      <c r="I63" s="181"/>
      <c r="J63" s="181"/>
      <c r="K63" s="181">
        <f>'将来負担比率（分子）の構造'!L$44</f>
        <v>1559</v>
      </c>
      <c r="L63" s="181"/>
      <c r="M63" s="181"/>
      <c r="N63" s="181">
        <f>'将来負担比率（分子）の構造'!M$44</f>
        <v>1377</v>
      </c>
      <c r="O63" s="181"/>
      <c r="P63" s="181"/>
    </row>
    <row r="64" spans="1:16" x14ac:dyDescent="0.15">
      <c r="A64" s="181" t="s">
        <v>33</v>
      </c>
      <c r="B64" s="181">
        <f>'将来負担比率（分子）の構造'!I$43</f>
        <v>6301</v>
      </c>
      <c r="C64" s="181"/>
      <c r="D64" s="181"/>
      <c r="E64" s="181">
        <f>'将来負担比率（分子）の構造'!J$43</f>
        <v>6255</v>
      </c>
      <c r="F64" s="181"/>
      <c r="G64" s="181"/>
      <c r="H64" s="181">
        <f>'将来負担比率（分子）の構造'!K$43</f>
        <v>6212</v>
      </c>
      <c r="I64" s="181"/>
      <c r="J64" s="181"/>
      <c r="K64" s="181">
        <f>'将来負担比率（分子）の構造'!L$43</f>
        <v>6880</v>
      </c>
      <c r="L64" s="181"/>
      <c r="M64" s="181"/>
      <c r="N64" s="181">
        <f>'将来負担比率（分子）の構造'!M$43</f>
        <v>6791</v>
      </c>
      <c r="O64" s="181"/>
      <c r="P64" s="181"/>
    </row>
    <row r="65" spans="1:16" x14ac:dyDescent="0.15">
      <c r="A65" s="181" t="s">
        <v>32</v>
      </c>
      <c r="B65" s="181">
        <f>'将来負担比率（分子）の構造'!I$42</f>
        <v>1423</v>
      </c>
      <c r="C65" s="181"/>
      <c r="D65" s="181"/>
      <c r="E65" s="181">
        <f>'将来負担比率（分子）の構造'!J$42</f>
        <v>1002</v>
      </c>
      <c r="F65" s="181"/>
      <c r="G65" s="181"/>
      <c r="H65" s="181">
        <f>'将来負担比率（分子）の構造'!K$42</f>
        <v>972</v>
      </c>
      <c r="I65" s="181"/>
      <c r="J65" s="181"/>
      <c r="K65" s="181">
        <f>'将来負担比率（分子）の構造'!L$42</f>
        <v>1332</v>
      </c>
      <c r="L65" s="181"/>
      <c r="M65" s="181"/>
      <c r="N65" s="181">
        <f>'将来負担比率（分子）の構造'!M$42</f>
        <v>1123</v>
      </c>
      <c r="O65" s="181"/>
      <c r="P65" s="181"/>
    </row>
    <row r="66" spans="1:16" x14ac:dyDescent="0.15">
      <c r="A66" s="181" t="s">
        <v>31</v>
      </c>
      <c r="B66" s="181">
        <f>'将来負担比率（分子）の構造'!I$41</f>
        <v>26973</v>
      </c>
      <c r="C66" s="181"/>
      <c r="D66" s="181"/>
      <c r="E66" s="181">
        <f>'将来負担比率（分子）の構造'!J$41</f>
        <v>26396</v>
      </c>
      <c r="F66" s="181"/>
      <c r="G66" s="181"/>
      <c r="H66" s="181">
        <f>'将来負担比率（分子）の構造'!K$41</f>
        <v>26300</v>
      </c>
      <c r="I66" s="181"/>
      <c r="J66" s="181"/>
      <c r="K66" s="181">
        <f>'将来負担比率（分子）の構造'!L$41</f>
        <v>25441</v>
      </c>
      <c r="L66" s="181"/>
      <c r="M66" s="181"/>
      <c r="N66" s="181">
        <f>'将来負担比率（分子）の構造'!M$41</f>
        <v>24612</v>
      </c>
      <c r="O66" s="181"/>
      <c r="P66" s="181"/>
    </row>
    <row r="67" spans="1:16" x14ac:dyDescent="0.15">
      <c r="A67" s="181" t="s">
        <v>75</v>
      </c>
      <c r="B67" s="181" t="e">
        <f>NA()</f>
        <v>#N/A</v>
      </c>
      <c r="C67" s="181">
        <f>IF(ISNUMBER('将来負担比率（分子）の構造'!I$53), IF('将来負担比率（分子）の構造'!I$53 &lt; 0, 0, '将来負担比率（分子）の構造'!I$53), NA())</f>
        <v>12479</v>
      </c>
      <c r="D67" s="181" t="e">
        <f>NA()</f>
        <v>#N/A</v>
      </c>
      <c r="E67" s="181" t="e">
        <f>NA()</f>
        <v>#N/A</v>
      </c>
      <c r="F67" s="181">
        <f>IF(ISNUMBER('将来負担比率（分子）の構造'!J$53), IF('将来負担比率（分子）の構造'!J$53 &lt; 0, 0, '将来負担比率（分子）の構造'!J$53), NA())</f>
        <v>12767</v>
      </c>
      <c r="G67" s="181" t="e">
        <f>NA()</f>
        <v>#N/A</v>
      </c>
      <c r="H67" s="181" t="e">
        <f>NA()</f>
        <v>#N/A</v>
      </c>
      <c r="I67" s="181">
        <f>IF(ISNUMBER('将来負担比率（分子）の構造'!K$53), IF('将来負担比率（分子）の構造'!K$53 &lt; 0, 0, '将来負担比率（分子）の構造'!K$53), NA())</f>
        <v>11502</v>
      </c>
      <c r="J67" s="181" t="e">
        <f>NA()</f>
        <v>#N/A</v>
      </c>
      <c r="K67" s="181" t="e">
        <f>NA()</f>
        <v>#N/A</v>
      </c>
      <c r="L67" s="181">
        <f>IF(ISNUMBER('将来負担比率（分子）の構造'!L$53), IF('将来負担比率（分子）の構造'!L$53 &lt; 0, 0, '将来負担比率（分子）の構造'!L$53), NA())</f>
        <v>10792</v>
      </c>
      <c r="M67" s="181" t="e">
        <f>NA()</f>
        <v>#N/A</v>
      </c>
      <c r="N67" s="181" t="e">
        <f>NA()</f>
        <v>#N/A</v>
      </c>
      <c r="O67" s="181">
        <f>IF(ISNUMBER('将来負担比率（分子）の構造'!M$53), IF('将来負担比率（分子）の構造'!M$53 &lt; 0, 0, '将来負担比率（分子）の構造'!M$53), NA())</f>
        <v>7916</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1751</v>
      </c>
      <c r="C72" s="185">
        <f>基金残高に係る経年分析!G55</f>
        <v>2207</v>
      </c>
      <c r="D72" s="185">
        <f>基金残高に係る経年分析!H55</f>
        <v>2524</v>
      </c>
    </row>
    <row r="73" spans="1:16" x14ac:dyDescent="0.15">
      <c r="A73" s="184" t="s">
        <v>78</v>
      </c>
      <c r="B73" s="185">
        <f>基金残高に係る経年分析!F56</f>
        <v>10</v>
      </c>
      <c r="C73" s="185">
        <f>基金残高に係る経年分析!G56</f>
        <v>10</v>
      </c>
      <c r="D73" s="185">
        <f>基金残高に係る経年分析!H56</f>
        <v>440</v>
      </c>
    </row>
    <row r="74" spans="1:16" x14ac:dyDescent="0.15">
      <c r="A74" s="184" t="s">
        <v>79</v>
      </c>
      <c r="B74" s="185">
        <f>基金残高に係る経年分析!F57</f>
        <v>2886</v>
      </c>
      <c r="C74" s="185">
        <f>基金残高に係る経年分析!G57</f>
        <v>3206</v>
      </c>
      <c r="D74" s="185">
        <f>基金残高に係る経年分析!H57</f>
        <v>4485</v>
      </c>
    </row>
  </sheetData>
  <sheetProtection algorithmName="SHA-512" hashValue="GkXkYOOTvvqXS5uNtsGksExBaGcFPyZ41Q4sd6BfI17b4qRsrgnPcO0XrnXqxMNrgiMqTAlmlJwMP2XxYkzJYA==" saltValue="twCFNDECZPjpwGoqxwlOG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214</v>
      </c>
      <c r="DI1" s="662"/>
      <c r="DJ1" s="662"/>
      <c r="DK1" s="662"/>
      <c r="DL1" s="662"/>
      <c r="DM1" s="662"/>
      <c r="DN1" s="663"/>
      <c r="DO1" s="226"/>
      <c r="DP1" s="661" t="s">
        <v>215</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217</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218</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219</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220</v>
      </c>
      <c r="S4" s="665"/>
      <c r="T4" s="665"/>
      <c r="U4" s="665"/>
      <c r="V4" s="665"/>
      <c r="W4" s="665"/>
      <c r="X4" s="665"/>
      <c r="Y4" s="666"/>
      <c r="Z4" s="664" t="s">
        <v>221</v>
      </c>
      <c r="AA4" s="665"/>
      <c r="AB4" s="665"/>
      <c r="AC4" s="666"/>
      <c r="AD4" s="664" t="s">
        <v>222</v>
      </c>
      <c r="AE4" s="665"/>
      <c r="AF4" s="665"/>
      <c r="AG4" s="665"/>
      <c r="AH4" s="665"/>
      <c r="AI4" s="665"/>
      <c r="AJ4" s="665"/>
      <c r="AK4" s="666"/>
      <c r="AL4" s="664" t="s">
        <v>221</v>
      </c>
      <c r="AM4" s="665"/>
      <c r="AN4" s="665"/>
      <c r="AO4" s="666"/>
      <c r="AP4" s="670" t="s">
        <v>223</v>
      </c>
      <c r="AQ4" s="670"/>
      <c r="AR4" s="670"/>
      <c r="AS4" s="670"/>
      <c r="AT4" s="670"/>
      <c r="AU4" s="670"/>
      <c r="AV4" s="670"/>
      <c r="AW4" s="670"/>
      <c r="AX4" s="670"/>
      <c r="AY4" s="670"/>
      <c r="AZ4" s="670"/>
      <c r="BA4" s="670"/>
      <c r="BB4" s="670"/>
      <c r="BC4" s="670"/>
      <c r="BD4" s="670"/>
      <c r="BE4" s="670"/>
      <c r="BF4" s="670"/>
      <c r="BG4" s="670" t="s">
        <v>224</v>
      </c>
      <c r="BH4" s="670"/>
      <c r="BI4" s="670"/>
      <c r="BJ4" s="670"/>
      <c r="BK4" s="670"/>
      <c r="BL4" s="670"/>
      <c r="BM4" s="670"/>
      <c r="BN4" s="670"/>
      <c r="BO4" s="670" t="s">
        <v>221</v>
      </c>
      <c r="BP4" s="670"/>
      <c r="BQ4" s="670"/>
      <c r="BR4" s="670"/>
      <c r="BS4" s="670" t="s">
        <v>225</v>
      </c>
      <c r="BT4" s="670"/>
      <c r="BU4" s="670"/>
      <c r="BV4" s="670"/>
      <c r="BW4" s="670"/>
      <c r="BX4" s="670"/>
      <c r="BY4" s="670"/>
      <c r="BZ4" s="670"/>
      <c r="CA4" s="670"/>
      <c r="CB4" s="670"/>
      <c r="CD4" s="667" t="s">
        <v>226</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227</v>
      </c>
      <c r="C5" s="672"/>
      <c r="D5" s="672"/>
      <c r="E5" s="672"/>
      <c r="F5" s="672"/>
      <c r="G5" s="672"/>
      <c r="H5" s="672"/>
      <c r="I5" s="672"/>
      <c r="J5" s="672"/>
      <c r="K5" s="672"/>
      <c r="L5" s="672"/>
      <c r="M5" s="672"/>
      <c r="N5" s="672"/>
      <c r="O5" s="672"/>
      <c r="P5" s="672"/>
      <c r="Q5" s="673"/>
      <c r="R5" s="674">
        <v>16268726</v>
      </c>
      <c r="S5" s="675"/>
      <c r="T5" s="675"/>
      <c r="U5" s="675"/>
      <c r="V5" s="675"/>
      <c r="W5" s="675"/>
      <c r="X5" s="675"/>
      <c r="Y5" s="676"/>
      <c r="Z5" s="677">
        <v>32</v>
      </c>
      <c r="AA5" s="677"/>
      <c r="AB5" s="677"/>
      <c r="AC5" s="677"/>
      <c r="AD5" s="678">
        <v>15739140</v>
      </c>
      <c r="AE5" s="678"/>
      <c r="AF5" s="678"/>
      <c r="AG5" s="678"/>
      <c r="AH5" s="678"/>
      <c r="AI5" s="678"/>
      <c r="AJ5" s="678"/>
      <c r="AK5" s="678"/>
      <c r="AL5" s="679">
        <v>83</v>
      </c>
      <c r="AM5" s="680"/>
      <c r="AN5" s="680"/>
      <c r="AO5" s="681"/>
      <c r="AP5" s="671" t="s">
        <v>228</v>
      </c>
      <c r="AQ5" s="672"/>
      <c r="AR5" s="672"/>
      <c r="AS5" s="672"/>
      <c r="AT5" s="672"/>
      <c r="AU5" s="672"/>
      <c r="AV5" s="672"/>
      <c r="AW5" s="672"/>
      <c r="AX5" s="672"/>
      <c r="AY5" s="672"/>
      <c r="AZ5" s="672"/>
      <c r="BA5" s="672"/>
      <c r="BB5" s="672"/>
      <c r="BC5" s="672"/>
      <c r="BD5" s="672"/>
      <c r="BE5" s="672"/>
      <c r="BF5" s="673"/>
      <c r="BG5" s="685">
        <v>15724519</v>
      </c>
      <c r="BH5" s="686"/>
      <c r="BI5" s="686"/>
      <c r="BJ5" s="686"/>
      <c r="BK5" s="686"/>
      <c r="BL5" s="686"/>
      <c r="BM5" s="686"/>
      <c r="BN5" s="687"/>
      <c r="BO5" s="688">
        <v>96.7</v>
      </c>
      <c r="BP5" s="688"/>
      <c r="BQ5" s="688"/>
      <c r="BR5" s="688"/>
      <c r="BS5" s="689" t="s">
        <v>229</v>
      </c>
      <c r="BT5" s="689"/>
      <c r="BU5" s="689"/>
      <c r="BV5" s="689"/>
      <c r="BW5" s="689"/>
      <c r="BX5" s="689"/>
      <c r="BY5" s="689"/>
      <c r="BZ5" s="689"/>
      <c r="CA5" s="689"/>
      <c r="CB5" s="693"/>
      <c r="CD5" s="667" t="s">
        <v>223</v>
      </c>
      <c r="CE5" s="668"/>
      <c r="CF5" s="668"/>
      <c r="CG5" s="668"/>
      <c r="CH5" s="668"/>
      <c r="CI5" s="668"/>
      <c r="CJ5" s="668"/>
      <c r="CK5" s="668"/>
      <c r="CL5" s="668"/>
      <c r="CM5" s="668"/>
      <c r="CN5" s="668"/>
      <c r="CO5" s="668"/>
      <c r="CP5" s="668"/>
      <c r="CQ5" s="669"/>
      <c r="CR5" s="667" t="s">
        <v>230</v>
      </c>
      <c r="CS5" s="668"/>
      <c r="CT5" s="668"/>
      <c r="CU5" s="668"/>
      <c r="CV5" s="668"/>
      <c r="CW5" s="668"/>
      <c r="CX5" s="668"/>
      <c r="CY5" s="669"/>
      <c r="CZ5" s="667" t="s">
        <v>221</v>
      </c>
      <c r="DA5" s="668"/>
      <c r="DB5" s="668"/>
      <c r="DC5" s="669"/>
      <c r="DD5" s="667" t="s">
        <v>231</v>
      </c>
      <c r="DE5" s="668"/>
      <c r="DF5" s="668"/>
      <c r="DG5" s="668"/>
      <c r="DH5" s="668"/>
      <c r="DI5" s="668"/>
      <c r="DJ5" s="668"/>
      <c r="DK5" s="668"/>
      <c r="DL5" s="668"/>
      <c r="DM5" s="668"/>
      <c r="DN5" s="668"/>
      <c r="DO5" s="668"/>
      <c r="DP5" s="669"/>
      <c r="DQ5" s="667" t="s">
        <v>232</v>
      </c>
      <c r="DR5" s="668"/>
      <c r="DS5" s="668"/>
      <c r="DT5" s="668"/>
      <c r="DU5" s="668"/>
      <c r="DV5" s="668"/>
      <c r="DW5" s="668"/>
      <c r="DX5" s="668"/>
      <c r="DY5" s="668"/>
      <c r="DZ5" s="668"/>
      <c r="EA5" s="668"/>
      <c r="EB5" s="668"/>
      <c r="EC5" s="669"/>
    </row>
    <row r="6" spans="2:143" ht="11.25" customHeight="1" x14ac:dyDescent="0.15">
      <c r="B6" s="682" t="s">
        <v>233</v>
      </c>
      <c r="C6" s="683"/>
      <c r="D6" s="683"/>
      <c r="E6" s="683"/>
      <c r="F6" s="683"/>
      <c r="G6" s="683"/>
      <c r="H6" s="683"/>
      <c r="I6" s="683"/>
      <c r="J6" s="683"/>
      <c r="K6" s="683"/>
      <c r="L6" s="683"/>
      <c r="M6" s="683"/>
      <c r="N6" s="683"/>
      <c r="O6" s="683"/>
      <c r="P6" s="683"/>
      <c r="Q6" s="684"/>
      <c r="R6" s="685">
        <v>286390</v>
      </c>
      <c r="S6" s="686"/>
      <c r="T6" s="686"/>
      <c r="U6" s="686"/>
      <c r="V6" s="686"/>
      <c r="W6" s="686"/>
      <c r="X6" s="686"/>
      <c r="Y6" s="687"/>
      <c r="Z6" s="688">
        <v>0.6</v>
      </c>
      <c r="AA6" s="688"/>
      <c r="AB6" s="688"/>
      <c r="AC6" s="688"/>
      <c r="AD6" s="689">
        <v>286390</v>
      </c>
      <c r="AE6" s="689"/>
      <c r="AF6" s="689"/>
      <c r="AG6" s="689"/>
      <c r="AH6" s="689"/>
      <c r="AI6" s="689"/>
      <c r="AJ6" s="689"/>
      <c r="AK6" s="689"/>
      <c r="AL6" s="690">
        <v>1.5</v>
      </c>
      <c r="AM6" s="691"/>
      <c r="AN6" s="691"/>
      <c r="AO6" s="692"/>
      <c r="AP6" s="682" t="s">
        <v>234</v>
      </c>
      <c r="AQ6" s="683"/>
      <c r="AR6" s="683"/>
      <c r="AS6" s="683"/>
      <c r="AT6" s="683"/>
      <c r="AU6" s="683"/>
      <c r="AV6" s="683"/>
      <c r="AW6" s="683"/>
      <c r="AX6" s="683"/>
      <c r="AY6" s="683"/>
      <c r="AZ6" s="683"/>
      <c r="BA6" s="683"/>
      <c r="BB6" s="683"/>
      <c r="BC6" s="683"/>
      <c r="BD6" s="683"/>
      <c r="BE6" s="683"/>
      <c r="BF6" s="684"/>
      <c r="BG6" s="685">
        <v>15724519</v>
      </c>
      <c r="BH6" s="686"/>
      <c r="BI6" s="686"/>
      <c r="BJ6" s="686"/>
      <c r="BK6" s="686"/>
      <c r="BL6" s="686"/>
      <c r="BM6" s="686"/>
      <c r="BN6" s="687"/>
      <c r="BO6" s="688">
        <v>96.7</v>
      </c>
      <c r="BP6" s="688"/>
      <c r="BQ6" s="688"/>
      <c r="BR6" s="688"/>
      <c r="BS6" s="689" t="s">
        <v>235</v>
      </c>
      <c r="BT6" s="689"/>
      <c r="BU6" s="689"/>
      <c r="BV6" s="689"/>
      <c r="BW6" s="689"/>
      <c r="BX6" s="689"/>
      <c r="BY6" s="689"/>
      <c r="BZ6" s="689"/>
      <c r="CA6" s="689"/>
      <c r="CB6" s="693"/>
      <c r="CD6" s="696" t="s">
        <v>236</v>
      </c>
      <c r="CE6" s="697"/>
      <c r="CF6" s="697"/>
      <c r="CG6" s="697"/>
      <c r="CH6" s="697"/>
      <c r="CI6" s="697"/>
      <c r="CJ6" s="697"/>
      <c r="CK6" s="697"/>
      <c r="CL6" s="697"/>
      <c r="CM6" s="697"/>
      <c r="CN6" s="697"/>
      <c r="CO6" s="697"/>
      <c r="CP6" s="697"/>
      <c r="CQ6" s="698"/>
      <c r="CR6" s="685">
        <v>225560</v>
      </c>
      <c r="CS6" s="686"/>
      <c r="CT6" s="686"/>
      <c r="CU6" s="686"/>
      <c r="CV6" s="686"/>
      <c r="CW6" s="686"/>
      <c r="CX6" s="686"/>
      <c r="CY6" s="687"/>
      <c r="CZ6" s="679">
        <v>0.5</v>
      </c>
      <c r="DA6" s="680"/>
      <c r="DB6" s="680"/>
      <c r="DC6" s="699"/>
      <c r="DD6" s="694" t="s">
        <v>229</v>
      </c>
      <c r="DE6" s="686"/>
      <c r="DF6" s="686"/>
      <c r="DG6" s="686"/>
      <c r="DH6" s="686"/>
      <c r="DI6" s="686"/>
      <c r="DJ6" s="686"/>
      <c r="DK6" s="686"/>
      <c r="DL6" s="686"/>
      <c r="DM6" s="686"/>
      <c r="DN6" s="686"/>
      <c r="DO6" s="686"/>
      <c r="DP6" s="687"/>
      <c r="DQ6" s="694">
        <v>224846</v>
      </c>
      <c r="DR6" s="686"/>
      <c r="DS6" s="686"/>
      <c r="DT6" s="686"/>
      <c r="DU6" s="686"/>
      <c r="DV6" s="686"/>
      <c r="DW6" s="686"/>
      <c r="DX6" s="686"/>
      <c r="DY6" s="686"/>
      <c r="DZ6" s="686"/>
      <c r="EA6" s="686"/>
      <c r="EB6" s="686"/>
      <c r="EC6" s="695"/>
    </row>
    <row r="7" spans="2:143" ht="11.25" customHeight="1" x14ac:dyDescent="0.15">
      <c r="B7" s="682" t="s">
        <v>237</v>
      </c>
      <c r="C7" s="683"/>
      <c r="D7" s="683"/>
      <c r="E7" s="683"/>
      <c r="F7" s="683"/>
      <c r="G7" s="683"/>
      <c r="H7" s="683"/>
      <c r="I7" s="683"/>
      <c r="J7" s="683"/>
      <c r="K7" s="683"/>
      <c r="L7" s="683"/>
      <c r="M7" s="683"/>
      <c r="N7" s="683"/>
      <c r="O7" s="683"/>
      <c r="P7" s="683"/>
      <c r="Q7" s="684"/>
      <c r="R7" s="685">
        <v>13298</v>
      </c>
      <c r="S7" s="686"/>
      <c r="T7" s="686"/>
      <c r="U7" s="686"/>
      <c r="V7" s="686"/>
      <c r="W7" s="686"/>
      <c r="X7" s="686"/>
      <c r="Y7" s="687"/>
      <c r="Z7" s="688">
        <v>0</v>
      </c>
      <c r="AA7" s="688"/>
      <c r="AB7" s="688"/>
      <c r="AC7" s="688"/>
      <c r="AD7" s="689">
        <v>13298</v>
      </c>
      <c r="AE7" s="689"/>
      <c r="AF7" s="689"/>
      <c r="AG7" s="689"/>
      <c r="AH7" s="689"/>
      <c r="AI7" s="689"/>
      <c r="AJ7" s="689"/>
      <c r="AK7" s="689"/>
      <c r="AL7" s="690">
        <v>0.1</v>
      </c>
      <c r="AM7" s="691"/>
      <c r="AN7" s="691"/>
      <c r="AO7" s="692"/>
      <c r="AP7" s="682" t="s">
        <v>238</v>
      </c>
      <c r="AQ7" s="683"/>
      <c r="AR7" s="683"/>
      <c r="AS7" s="683"/>
      <c r="AT7" s="683"/>
      <c r="AU7" s="683"/>
      <c r="AV7" s="683"/>
      <c r="AW7" s="683"/>
      <c r="AX7" s="683"/>
      <c r="AY7" s="683"/>
      <c r="AZ7" s="683"/>
      <c r="BA7" s="683"/>
      <c r="BB7" s="683"/>
      <c r="BC7" s="683"/>
      <c r="BD7" s="683"/>
      <c r="BE7" s="683"/>
      <c r="BF7" s="684"/>
      <c r="BG7" s="685">
        <v>7249288</v>
      </c>
      <c r="BH7" s="686"/>
      <c r="BI7" s="686"/>
      <c r="BJ7" s="686"/>
      <c r="BK7" s="686"/>
      <c r="BL7" s="686"/>
      <c r="BM7" s="686"/>
      <c r="BN7" s="687"/>
      <c r="BO7" s="688">
        <v>44.6</v>
      </c>
      <c r="BP7" s="688"/>
      <c r="BQ7" s="688"/>
      <c r="BR7" s="688"/>
      <c r="BS7" s="689" t="s">
        <v>235</v>
      </c>
      <c r="BT7" s="689"/>
      <c r="BU7" s="689"/>
      <c r="BV7" s="689"/>
      <c r="BW7" s="689"/>
      <c r="BX7" s="689"/>
      <c r="BY7" s="689"/>
      <c r="BZ7" s="689"/>
      <c r="CA7" s="689"/>
      <c r="CB7" s="693"/>
      <c r="CD7" s="700" t="s">
        <v>239</v>
      </c>
      <c r="CE7" s="701"/>
      <c r="CF7" s="701"/>
      <c r="CG7" s="701"/>
      <c r="CH7" s="701"/>
      <c r="CI7" s="701"/>
      <c r="CJ7" s="701"/>
      <c r="CK7" s="701"/>
      <c r="CL7" s="701"/>
      <c r="CM7" s="701"/>
      <c r="CN7" s="701"/>
      <c r="CO7" s="701"/>
      <c r="CP7" s="701"/>
      <c r="CQ7" s="702"/>
      <c r="CR7" s="685">
        <v>17221845</v>
      </c>
      <c r="CS7" s="686"/>
      <c r="CT7" s="686"/>
      <c r="CU7" s="686"/>
      <c r="CV7" s="686"/>
      <c r="CW7" s="686"/>
      <c r="CX7" s="686"/>
      <c r="CY7" s="687"/>
      <c r="CZ7" s="688">
        <v>35.200000000000003</v>
      </c>
      <c r="DA7" s="688"/>
      <c r="DB7" s="688"/>
      <c r="DC7" s="688"/>
      <c r="DD7" s="694">
        <v>90226</v>
      </c>
      <c r="DE7" s="686"/>
      <c r="DF7" s="686"/>
      <c r="DG7" s="686"/>
      <c r="DH7" s="686"/>
      <c r="DI7" s="686"/>
      <c r="DJ7" s="686"/>
      <c r="DK7" s="686"/>
      <c r="DL7" s="686"/>
      <c r="DM7" s="686"/>
      <c r="DN7" s="686"/>
      <c r="DO7" s="686"/>
      <c r="DP7" s="687"/>
      <c r="DQ7" s="694">
        <v>5589880</v>
      </c>
      <c r="DR7" s="686"/>
      <c r="DS7" s="686"/>
      <c r="DT7" s="686"/>
      <c r="DU7" s="686"/>
      <c r="DV7" s="686"/>
      <c r="DW7" s="686"/>
      <c r="DX7" s="686"/>
      <c r="DY7" s="686"/>
      <c r="DZ7" s="686"/>
      <c r="EA7" s="686"/>
      <c r="EB7" s="686"/>
      <c r="EC7" s="695"/>
    </row>
    <row r="8" spans="2:143" ht="11.25" customHeight="1" x14ac:dyDescent="0.15">
      <c r="B8" s="682" t="s">
        <v>240</v>
      </c>
      <c r="C8" s="683"/>
      <c r="D8" s="683"/>
      <c r="E8" s="683"/>
      <c r="F8" s="683"/>
      <c r="G8" s="683"/>
      <c r="H8" s="683"/>
      <c r="I8" s="683"/>
      <c r="J8" s="683"/>
      <c r="K8" s="683"/>
      <c r="L8" s="683"/>
      <c r="M8" s="683"/>
      <c r="N8" s="683"/>
      <c r="O8" s="683"/>
      <c r="P8" s="683"/>
      <c r="Q8" s="684"/>
      <c r="R8" s="685">
        <v>56636</v>
      </c>
      <c r="S8" s="686"/>
      <c r="T8" s="686"/>
      <c r="U8" s="686"/>
      <c r="V8" s="686"/>
      <c r="W8" s="686"/>
      <c r="X8" s="686"/>
      <c r="Y8" s="687"/>
      <c r="Z8" s="688">
        <v>0.1</v>
      </c>
      <c r="AA8" s="688"/>
      <c r="AB8" s="688"/>
      <c r="AC8" s="688"/>
      <c r="AD8" s="689">
        <v>56636</v>
      </c>
      <c r="AE8" s="689"/>
      <c r="AF8" s="689"/>
      <c r="AG8" s="689"/>
      <c r="AH8" s="689"/>
      <c r="AI8" s="689"/>
      <c r="AJ8" s="689"/>
      <c r="AK8" s="689"/>
      <c r="AL8" s="690">
        <v>0.3</v>
      </c>
      <c r="AM8" s="691"/>
      <c r="AN8" s="691"/>
      <c r="AO8" s="692"/>
      <c r="AP8" s="682" t="s">
        <v>241</v>
      </c>
      <c r="AQ8" s="683"/>
      <c r="AR8" s="683"/>
      <c r="AS8" s="683"/>
      <c r="AT8" s="683"/>
      <c r="AU8" s="683"/>
      <c r="AV8" s="683"/>
      <c r="AW8" s="683"/>
      <c r="AX8" s="683"/>
      <c r="AY8" s="683"/>
      <c r="AZ8" s="683"/>
      <c r="BA8" s="683"/>
      <c r="BB8" s="683"/>
      <c r="BC8" s="683"/>
      <c r="BD8" s="683"/>
      <c r="BE8" s="683"/>
      <c r="BF8" s="684"/>
      <c r="BG8" s="685">
        <v>175757</v>
      </c>
      <c r="BH8" s="686"/>
      <c r="BI8" s="686"/>
      <c r="BJ8" s="686"/>
      <c r="BK8" s="686"/>
      <c r="BL8" s="686"/>
      <c r="BM8" s="686"/>
      <c r="BN8" s="687"/>
      <c r="BO8" s="688">
        <v>1.1000000000000001</v>
      </c>
      <c r="BP8" s="688"/>
      <c r="BQ8" s="688"/>
      <c r="BR8" s="688"/>
      <c r="BS8" s="694" t="s">
        <v>235</v>
      </c>
      <c r="BT8" s="686"/>
      <c r="BU8" s="686"/>
      <c r="BV8" s="686"/>
      <c r="BW8" s="686"/>
      <c r="BX8" s="686"/>
      <c r="BY8" s="686"/>
      <c r="BZ8" s="686"/>
      <c r="CA8" s="686"/>
      <c r="CB8" s="695"/>
      <c r="CD8" s="700" t="s">
        <v>242</v>
      </c>
      <c r="CE8" s="701"/>
      <c r="CF8" s="701"/>
      <c r="CG8" s="701"/>
      <c r="CH8" s="701"/>
      <c r="CI8" s="701"/>
      <c r="CJ8" s="701"/>
      <c r="CK8" s="701"/>
      <c r="CL8" s="701"/>
      <c r="CM8" s="701"/>
      <c r="CN8" s="701"/>
      <c r="CO8" s="701"/>
      <c r="CP8" s="701"/>
      <c r="CQ8" s="702"/>
      <c r="CR8" s="685">
        <v>10621853</v>
      </c>
      <c r="CS8" s="686"/>
      <c r="CT8" s="686"/>
      <c r="CU8" s="686"/>
      <c r="CV8" s="686"/>
      <c r="CW8" s="686"/>
      <c r="CX8" s="686"/>
      <c r="CY8" s="687"/>
      <c r="CZ8" s="688">
        <v>21.7</v>
      </c>
      <c r="DA8" s="688"/>
      <c r="DB8" s="688"/>
      <c r="DC8" s="688"/>
      <c r="DD8" s="694">
        <v>26017</v>
      </c>
      <c r="DE8" s="686"/>
      <c r="DF8" s="686"/>
      <c r="DG8" s="686"/>
      <c r="DH8" s="686"/>
      <c r="DI8" s="686"/>
      <c r="DJ8" s="686"/>
      <c r="DK8" s="686"/>
      <c r="DL8" s="686"/>
      <c r="DM8" s="686"/>
      <c r="DN8" s="686"/>
      <c r="DO8" s="686"/>
      <c r="DP8" s="687"/>
      <c r="DQ8" s="694">
        <v>5230397</v>
      </c>
      <c r="DR8" s="686"/>
      <c r="DS8" s="686"/>
      <c r="DT8" s="686"/>
      <c r="DU8" s="686"/>
      <c r="DV8" s="686"/>
      <c r="DW8" s="686"/>
      <c r="DX8" s="686"/>
      <c r="DY8" s="686"/>
      <c r="DZ8" s="686"/>
      <c r="EA8" s="686"/>
      <c r="EB8" s="686"/>
      <c r="EC8" s="695"/>
    </row>
    <row r="9" spans="2:143" ht="11.25" customHeight="1" x14ac:dyDescent="0.15">
      <c r="B9" s="682" t="s">
        <v>243</v>
      </c>
      <c r="C9" s="683"/>
      <c r="D9" s="683"/>
      <c r="E9" s="683"/>
      <c r="F9" s="683"/>
      <c r="G9" s="683"/>
      <c r="H9" s="683"/>
      <c r="I9" s="683"/>
      <c r="J9" s="683"/>
      <c r="K9" s="683"/>
      <c r="L9" s="683"/>
      <c r="M9" s="683"/>
      <c r="N9" s="683"/>
      <c r="O9" s="683"/>
      <c r="P9" s="683"/>
      <c r="Q9" s="684"/>
      <c r="R9" s="685">
        <v>76841</v>
      </c>
      <c r="S9" s="686"/>
      <c r="T9" s="686"/>
      <c r="U9" s="686"/>
      <c r="V9" s="686"/>
      <c r="W9" s="686"/>
      <c r="X9" s="686"/>
      <c r="Y9" s="687"/>
      <c r="Z9" s="688">
        <v>0.2</v>
      </c>
      <c r="AA9" s="688"/>
      <c r="AB9" s="688"/>
      <c r="AC9" s="688"/>
      <c r="AD9" s="689">
        <v>76841</v>
      </c>
      <c r="AE9" s="689"/>
      <c r="AF9" s="689"/>
      <c r="AG9" s="689"/>
      <c r="AH9" s="689"/>
      <c r="AI9" s="689"/>
      <c r="AJ9" s="689"/>
      <c r="AK9" s="689"/>
      <c r="AL9" s="690">
        <v>0.4</v>
      </c>
      <c r="AM9" s="691"/>
      <c r="AN9" s="691"/>
      <c r="AO9" s="692"/>
      <c r="AP9" s="682" t="s">
        <v>244</v>
      </c>
      <c r="AQ9" s="683"/>
      <c r="AR9" s="683"/>
      <c r="AS9" s="683"/>
      <c r="AT9" s="683"/>
      <c r="AU9" s="683"/>
      <c r="AV9" s="683"/>
      <c r="AW9" s="683"/>
      <c r="AX9" s="683"/>
      <c r="AY9" s="683"/>
      <c r="AZ9" s="683"/>
      <c r="BA9" s="683"/>
      <c r="BB9" s="683"/>
      <c r="BC9" s="683"/>
      <c r="BD9" s="683"/>
      <c r="BE9" s="683"/>
      <c r="BF9" s="684"/>
      <c r="BG9" s="685">
        <v>5460684</v>
      </c>
      <c r="BH9" s="686"/>
      <c r="BI9" s="686"/>
      <c r="BJ9" s="686"/>
      <c r="BK9" s="686"/>
      <c r="BL9" s="686"/>
      <c r="BM9" s="686"/>
      <c r="BN9" s="687"/>
      <c r="BO9" s="688">
        <v>33.6</v>
      </c>
      <c r="BP9" s="688"/>
      <c r="BQ9" s="688"/>
      <c r="BR9" s="688"/>
      <c r="BS9" s="694" t="s">
        <v>229</v>
      </c>
      <c r="BT9" s="686"/>
      <c r="BU9" s="686"/>
      <c r="BV9" s="686"/>
      <c r="BW9" s="686"/>
      <c r="BX9" s="686"/>
      <c r="BY9" s="686"/>
      <c r="BZ9" s="686"/>
      <c r="CA9" s="686"/>
      <c r="CB9" s="695"/>
      <c r="CD9" s="700" t="s">
        <v>245</v>
      </c>
      <c r="CE9" s="701"/>
      <c r="CF9" s="701"/>
      <c r="CG9" s="701"/>
      <c r="CH9" s="701"/>
      <c r="CI9" s="701"/>
      <c r="CJ9" s="701"/>
      <c r="CK9" s="701"/>
      <c r="CL9" s="701"/>
      <c r="CM9" s="701"/>
      <c r="CN9" s="701"/>
      <c r="CO9" s="701"/>
      <c r="CP9" s="701"/>
      <c r="CQ9" s="702"/>
      <c r="CR9" s="685">
        <v>3585274</v>
      </c>
      <c r="CS9" s="686"/>
      <c r="CT9" s="686"/>
      <c r="CU9" s="686"/>
      <c r="CV9" s="686"/>
      <c r="CW9" s="686"/>
      <c r="CX9" s="686"/>
      <c r="CY9" s="687"/>
      <c r="CZ9" s="688">
        <v>7.3</v>
      </c>
      <c r="DA9" s="688"/>
      <c r="DB9" s="688"/>
      <c r="DC9" s="688"/>
      <c r="DD9" s="694">
        <v>49646</v>
      </c>
      <c r="DE9" s="686"/>
      <c r="DF9" s="686"/>
      <c r="DG9" s="686"/>
      <c r="DH9" s="686"/>
      <c r="DI9" s="686"/>
      <c r="DJ9" s="686"/>
      <c r="DK9" s="686"/>
      <c r="DL9" s="686"/>
      <c r="DM9" s="686"/>
      <c r="DN9" s="686"/>
      <c r="DO9" s="686"/>
      <c r="DP9" s="687"/>
      <c r="DQ9" s="694">
        <v>2596040</v>
      </c>
      <c r="DR9" s="686"/>
      <c r="DS9" s="686"/>
      <c r="DT9" s="686"/>
      <c r="DU9" s="686"/>
      <c r="DV9" s="686"/>
      <c r="DW9" s="686"/>
      <c r="DX9" s="686"/>
      <c r="DY9" s="686"/>
      <c r="DZ9" s="686"/>
      <c r="EA9" s="686"/>
      <c r="EB9" s="686"/>
      <c r="EC9" s="695"/>
    </row>
    <row r="10" spans="2:143" ht="11.25" customHeight="1" x14ac:dyDescent="0.15">
      <c r="B10" s="682" t="s">
        <v>246</v>
      </c>
      <c r="C10" s="683"/>
      <c r="D10" s="683"/>
      <c r="E10" s="683"/>
      <c r="F10" s="683"/>
      <c r="G10" s="683"/>
      <c r="H10" s="683"/>
      <c r="I10" s="683"/>
      <c r="J10" s="683"/>
      <c r="K10" s="683"/>
      <c r="L10" s="683"/>
      <c r="M10" s="683"/>
      <c r="N10" s="683"/>
      <c r="O10" s="683"/>
      <c r="P10" s="683"/>
      <c r="Q10" s="684"/>
      <c r="R10" s="685" t="s">
        <v>235</v>
      </c>
      <c r="S10" s="686"/>
      <c r="T10" s="686"/>
      <c r="U10" s="686"/>
      <c r="V10" s="686"/>
      <c r="W10" s="686"/>
      <c r="X10" s="686"/>
      <c r="Y10" s="687"/>
      <c r="Z10" s="688" t="s">
        <v>235</v>
      </c>
      <c r="AA10" s="688"/>
      <c r="AB10" s="688"/>
      <c r="AC10" s="688"/>
      <c r="AD10" s="689" t="s">
        <v>235</v>
      </c>
      <c r="AE10" s="689"/>
      <c r="AF10" s="689"/>
      <c r="AG10" s="689"/>
      <c r="AH10" s="689"/>
      <c r="AI10" s="689"/>
      <c r="AJ10" s="689"/>
      <c r="AK10" s="689"/>
      <c r="AL10" s="690" t="s">
        <v>229</v>
      </c>
      <c r="AM10" s="691"/>
      <c r="AN10" s="691"/>
      <c r="AO10" s="692"/>
      <c r="AP10" s="682" t="s">
        <v>247</v>
      </c>
      <c r="AQ10" s="683"/>
      <c r="AR10" s="683"/>
      <c r="AS10" s="683"/>
      <c r="AT10" s="683"/>
      <c r="AU10" s="683"/>
      <c r="AV10" s="683"/>
      <c r="AW10" s="683"/>
      <c r="AX10" s="683"/>
      <c r="AY10" s="683"/>
      <c r="AZ10" s="683"/>
      <c r="BA10" s="683"/>
      <c r="BB10" s="683"/>
      <c r="BC10" s="683"/>
      <c r="BD10" s="683"/>
      <c r="BE10" s="683"/>
      <c r="BF10" s="684"/>
      <c r="BG10" s="685">
        <v>322565</v>
      </c>
      <c r="BH10" s="686"/>
      <c r="BI10" s="686"/>
      <c r="BJ10" s="686"/>
      <c r="BK10" s="686"/>
      <c r="BL10" s="686"/>
      <c r="BM10" s="686"/>
      <c r="BN10" s="687"/>
      <c r="BO10" s="688">
        <v>2</v>
      </c>
      <c r="BP10" s="688"/>
      <c r="BQ10" s="688"/>
      <c r="BR10" s="688"/>
      <c r="BS10" s="694" t="s">
        <v>235</v>
      </c>
      <c r="BT10" s="686"/>
      <c r="BU10" s="686"/>
      <c r="BV10" s="686"/>
      <c r="BW10" s="686"/>
      <c r="BX10" s="686"/>
      <c r="BY10" s="686"/>
      <c r="BZ10" s="686"/>
      <c r="CA10" s="686"/>
      <c r="CB10" s="695"/>
      <c r="CD10" s="700" t="s">
        <v>248</v>
      </c>
      <c r="CE10" s="701"/>
      <c r="CF10" s="701"/>
      <c r="CG10" s="701"/>
      <c r="CH10" s="701"/>
      <c r="CI10" s="701"/>
      <c r="CJ10" s="701"/>
      <c r="CK10" s="701"/>
      <c r="CL10" s="701"/>
      <c r="CM10" s="701"/>
      <c r="CN10" s="701"/>
      <c r="CO10" s="701"/>
      <c r="CP10" s="701"/>
      <c r="CQ10" s="702"/>
      <c r="CR10" s="685">
        <v>85225</v>
      </c>
      <c r="CS10" s="686"/>
      <c r="CT10" s="686"/>
      <c r="CU10" s="686"/>
      <c r="CV10" s="686"/>
      <c r="CW10" s="686"/>
      <c r="CX10" s="686"/>
      <c r="CY10" s="687"/>
      <c r="CZ10" s="688">
        <v>0.2</v>
      </c>
      <c r="DA10" s="688"/>
      <c r="DB10" s="688"/>
      <c r="DC10" s="688"/>
      <c r="DD10" s="694" t="s">
        <v>229</v>
      </c>
      <c r="DE10" s="686"/>
      <c r="DF10" s="686"/>
      <c r="DG10" s="686"/>
      <c r="DH10" s="686"/>
      <c r="DI10" s="686"/>
      <c r="DJ10" s="686"/>
      <c r="DK10" s="686"/>
      <c r="DL10" s="686"/>
      <c r="DM10" s="686"/>
      <c r="DN10" s="686"/>
      <c r="DO10" s="686"/>
      <c r="DP10" s="687"/>
      <c r="DQ10" s="694">
        <v>85043</v>
      </c>
      <c r="DR10" s="686"/>
      <c r="DS10" s="686"/>
      <c r="DT10" s="686"/>
      <c r="DU10" s="686"/>
      <c r="DV10" s="686"/>
      <c r="DW10" s="686"/>
      <c r="DX10" s="686"/>
      <c r="DY10" s="686"/>
      <c r="DZ10" s="686"/>
      <c r="EA10" s="686"/>
      <c r="EB10" s="686"/>
      <c r="EC10" s="695"/>
    </row>
    <row r="11" spans="2:143" ht="11.25" customHeight="1" x14ac:dyDescent="0.15">
      <c r="B11" s="682" t="s">
        <v>249</v>
      </c>
      <c r="C11" s="683"/>
      <c r="D11" s="683"/>
      <c r="E11" s="683"/>
      <c r="F11" s="683"/>
      <c r="G11" s="683"/>
      <c r="H11" s="683"/>
      <c r="I11" s="683"/>
      <c r="J11" s="683"/>
      <c r="K11" s="683"/>
      <c r="L11" s="683"/>
      <c r="M11" s="683"/>
      <c r="N11" s="683"/>
      <c r="O11" s="683"/>
      <c r="P11" s="683"/>
      <c r="Q11" s="684"/>
      <c r="R11" s="685">
        <v>2001909</v>
      </c>
      <c r="S11" s="686"/>
      <c r="T11" s="686"/>
      <c r="U11" s="686"/>
      <c r="V11" s="686"/>
      <c r="W11" s="686"/>
      <c r="X11" s="686"/>
      <c r="Y11" s="687"/>
      <c r="Z11" s="690">
        <v>3.9</v>
      </c>
      <c r="AA11" s="691"/>
      <c r="AB11" s="691"/>
      <c r="AC11" s="703"/>
      <c r="AD11" s="694">
        <v>2001909</v>
      </c>
      <c r="AE11" s="686"/>
      <c r="AF11" s="686"/>
      <c r="AG11" s="686"/>
      <c r="AH11" s="686"/>
      <c r="AI11" s="686"/>
      <c r="AJ11" s="686"/>
      <c r="AK11" s="687"/>
      <c r="AL11" s="690">
        <v>10.6</v>
      </c>
      <c r="AM11" s="691"/>
      <c r="AN11" s="691"/>
      <c r="AO11" s="692"/>
      <c r="AP11" s="682" t="s">
        <v>250</v>
      </c>
      <c r="AQ11" s="683"/>
      <c r="AR11" s="683"/>
      <c r="AS11" s="683"/>
      <c r="AT11" s="683"/>
      <c r="AU11" s="683"/>
      <c r="AV11" s="683"/>
      <c r="AW11" s="683"/>
      <c r="AX11" s="683"/>
      <c r="AY11" s="683"/>
      <c r="AZ11" s="683"/>
      <c r="BA11" s="683"/>
      <c r="BB11" s="683"/>
      <c r="BC11" s="683"/>
      <c r="BD11" s="683"/>
      <c r="BE11" s="683"/>
      <c r="BF11" s="684"/>
      <c r="BG11" s="685">
        <v>1290282</v>
      </c>
      <c r="BH11" s="686"/>
      <c r="BI11" s="686"/>
      <c r="BJ11" s="686"/>
      <c r="BK11" s="686"/>
      <c r="BL11" s="686"/>
      <c r="BM11" s="686"/>
      <c r="BN11" s="687"/>
      <c r="BO11" s="688">
        <v>7.9</v>
      </c>
      <c r="BP11" s="688"/>
      <c r="BQ11" s="688"/>
      <c r="BR11" s="688"/>
      <c r="BS11" s="694" t="s">
        <v>229</v>
      </c>
      <c r="BT11" s="686"/>
      <c r="BU11" s="686"/>
      <c r="BV11" s="686"/>
      <c r="BW11" s="686"/>
      <c r="BX11" s="686"/>
      <c r="BY11" s="686"/>
      <c r="BZ11" s="686"/>
      <c r="CA11" s="686"/>
      <c r="CB11" s="695"/>
      <c r="CD11" s="700" t="s">
        <v>251</v>
      </c>
      <c r="CE11" s="701"/>
      <c r="CF11" s="701"/>
      <c r="CG11" s="701"/>
      <c r="CH11" s="701"/>
      <c r="CI11" s="701"/>
      <c r="CJ11" s="701"/>
      <c r="CK11" s="701"/>
      <c r="CL11" s="701"/>
      <c r="CM11" s="701"/>
      <c r="CN11" s="701"/>
      <c r="CO11" s="701"/>
      <c r="CP11" s="701"/>
      <c r="CQ11" s="702"/>
      <c r="CR11" s="685">
        <v>764016</v>
      </c>
      <c r="CS11" s="686"/>
      <c r="CT11" s="686"/>
      <c r="CU11" s="686"/>
      <c r="CV11" s="686"/>
      <c r="CW11" s="686"/>
      <c r="CX11" s="686"/>
      <c r="CY11" s="687"/>
      <c r="CZ11" s="688">
        <v>1.6</v>
      </c>
      <c r="DA11" s="688"/>
      <c r="DB11" s="688"/>
      <c r="DC11" s="688"/>
      <c r="DD11" s="694">
        <v>336811</v>
      </c>
      <c r="DE11" s="686"/>
      <c r="DF11" s="686"/>
      <c r="DG11" s="686"/>
      <c r="DH11" s="686"/>
      <c r="DI11" s="686"/>
      <c r="DJ11" s="686"/>
      <c r="DK11" s="686"/>
      <c r="DL11" s="686"/>
      <c r="DM11" s="686"/>
      <c r="DN11" s="686"/>
      <c r="DO11" s="686"/>
      <c r="DP11" s="687"/>
      <c r="DQ11" s="694">
        <v>396609</v>
      </c>
      <c r="DR11" s="686"/>
      <c r="DS11" s="686"/>
      <c r="DT11" s="686"/>
      <c r="DU11" s="686"/>
      <c r="DV11" s="686"/>
      <c r="DW11" s="686"/>
      <c r="DX11" s="686"/>
      <c r="DY11" s="686"/>
      <c r="DZ11" s="686"/>
      <c r="EA11" s="686"/>
      <c r="EB11" s="686"/>
      <c r="EC11" s="695"/>
    </row>
    <row r="12" spans="2:143" ht="11.25" customHeight="1" x14ac:dyDescent="0.15">
      <c r="B12" s="682" t="s">
        <v>252</v>
      </c>
      <c r="C12" s="683"/>
      <c r="D12" s="683"/>
      <c r="E12" s="683"/>
      <c r="F12" s="683"/>
      <c r="G12" s="683"/>
      <c r="H12" s="683"/>
      <c r="I12" s="683"/>
      <c r="J12" s="683"/>
      <c r="K12" s="683"/>
      <c r="L12" s="683"/>
      <c r="M12" s="683"/>
      <c r="N12" s="683"/>
      <c r="O12" s="683"/>
      <c r="P12" s="683"/>
      <c r="Q12" s="684"/>
      <c r="R12" s="685">
        <v>155779</v>
      </c>
      <c r="S12" s="686"/>
      <c r="T12" s="686"/>
      <c r="U12" s="686"/>
      <c r="V12" s="686"/>
      <c r="W12" s="686"/>
      <c r="X12" s="686"/>
      <c r="Y12" s="687"/>
      <c r="Z12" s="688">
        <v>0.3</v>
      </c>
      <c r="AA12" s="688"/>
      <c r="AB12" s="688"/>
      <c r="AC12" s="688"/>
      <c r="AD12" s="689">
        <v>155779</v>
      </c>
      <c r="AE12" s="689"/>
      <c r="AF12" s="689"/>
      <c r="AG12" s="689"/>
      <c r="AH12" s="689"/>
      <c r="AI12" s="689"/>
      <c r="AJ12" s="689"/>
      <c r="AK12" s="689"/>
      <c r="AL12" s="690">
        <v>0.8</v>
      </c>
      <c r="AM12" s="691"/>
      <c r="AN12" s="691"/>
      <c r="AO12" s="692"/>
      <c r="AP12" s="682" t="s">
        <v>253</v>
      </c>
      <c r="AQ12" s="683"/>
      <c r="AR12" s="683"/>
      <c r="AS12" s="683"/>
      <c r="AT12" s="683"/>
      <c r="AU12" s="683"/>
      <c r="AV12" s="683"/>
      <c r="AW12" s="683"/>
      <c r="AX12" s="683"/>
      <c r="AY12" s="683"/>
      <c r="AZ12" s="683"/>
      <c r="BA12" s="683"/>
      <c r="BB12" s="683"/>
      <c r="BC12" s="683"/>
      <c r="BD12" s="683"/>
      <c r="BE12" s="683"/>
      <c r="BF12" s="684"/>
      <c r="BG12" s="685">
        <v>7465886</v>
      </c>
      <c r="BH12" s="686"/>
      <c r="BI12" s="686"/>
      <c r="BJ12" s="686"/>
      <c r="BK12" s="686"/>
      <c r="BL12" s="686"/>
      <c r="BM12" s="686"/>
      <c r="BN12" s="687"/>
      <c r="BO12" s="688">
        <v>45.9</v>
      </c>
      <c r="BP12" s="688"/>
      <c r="BQ12" s="688"/>
      <c r="BR12" s="688"/>
      <c r="BS12" s="694" t="s">
        <v>235</v>
      </c>
      <c r="BT12" s="686"/>
      <c r="BU12" s="686"/>
      <c r="BV12" s="686"/>
      <c r="BW12" s="686"/>
      <c r="BX12" s="686"/>
      <c r="BY12" s="686"/>
      <c r="BZ12" s="686"/>
      <c r="CA12" s="686"/>
      <c r="CB12" s="695"/>
      <c r="CD12" s="700" t="s">
        <v>254</v>
      </c>
      <c r="CE12" s="701"/>
      <c r="CF12" s="701"/>
      <c r="CG12" s="701"/>
      <c r="CH12" s="701"/>
      <c r="CI12" s="701"/>
      <c r="CJ12" s="701"/>
      <c r="CK12" s="701"/>
      <c r="CL12" s="701"/>
      <c r="CM12" s="701"/>
      <c r="CN12" s="701"/>
      <c r="CO12" s="701"/>
      <c r="CP12" s="701"/>
      <c r="CQ12" s="702"/>
      <c r="CR12" s="685">
        <v>1110999</v>
      </c>
      <c r="CS12" s="686"/>
      <c r="CT12" s="686"/>
      <c r="CU12" s="686"/>
      <c r="CV12" s="686"/>
      <c r="CW12" s="686"/>
      <c r="CX12" s="686"/>
      <c r="CY12" s="687"/>
      <c r="CZ12" s="688">
        <v>2.2999999999999998</v>
      </c>
      <c r="DA12" s="688"/>
      <c r="DB12" s="688"/>
      <c r="DC12" s="688"/>
      <c r="DD12" s="694">
        <v>86632</v>
      </c>
      <c r="DE12" s="686"/>
      <c r="DF12" s="686"/>
      <c r="DG12" s="686"/>
      <c r="DH12" s="686"/>
      <c r="DI12" s="686"/>
      <c r="DJ12" s="686"/>
      <c r="DK12" s="686"/>
      <c r="DL12" s="686"/>
      <c r="DM12" s="686"/>
      <c r="DN12" s="686"/>
      <c r="DO12" s="686"/>
      <c r="DP12" s="687"/>
      <c r="DQ12" s="694">
        <v>814799</v>
      </c>
      <c r="DR12" s="686"/>
      <c r="DS12" s="686"/>
      <c r="DT12" s="686"/>
      <c r="DU12" s="686"/>
      <c r="DV12" s="686"/>
      <c r="DW12" s="686"/>
      <c r="DX12" s="686"/>
      <c r="DY12" s="686"/>
      <c r="DZ12" s="686"/>
      <c r="EA12" s="686"/>
      <c r="EB12" s="686"/>
      <c r="EC12" s="695"/>
    </row>
    <row r="13" spans="2:143" ht="11.25" customHeight="1" x14ac:dyDescent="0.15">
      <c r="B13" s="682" t="s">
        <v>255</v>
      </c>
      <c r="C13" s="683"/>
      <c r="D13" s="683"/>
      <c r="E13" s="683"/>
      <c r="F13" s="683"/>
      <c r="G13" s="683"/>
      <c r="H13" s="683"/>
      <c r="I13" s="683"/>
      <c r="J13" s="683"/>
      <c r="K13" s="683"/>
      <c r="L13" s="683"/>
      <c r="M13" s="683"/>
      <c r="N13" s="683"/>
      <c r="O13" s="683"/>
      <c r="P13" s="683"/>
      <c r="Q13" s="684"/>
      <c r="R13" s="685" t="s">
        <v>235</v>
      </c>
      <c r="S13" s="686"/>
      <c r="T13" s="686"/>
      <c r="U13" s="686"/>
      <c r="V13" s="686"/>
      <c r="W13" s="686"/>
      <c r="X13" s="686"/>
      <c r="Y13" s="687"/>
      <c r="Z13" s="688" t="s">
        <v>235</v>
      </c>
      <c r="AA13" s="688"/>
      <c r="AB13" s="688"/>
      <c r="AC13" s="688"/>
      <c r="AD13" s="689" t="s">
        <v>229</v>
      </c>
      <c r="AE13" s="689"/>
      <c r="AF13" s="689"/>
      <c r="AG13" s="689"/>
      <c r="AH13" s="689"/>
      <c r="AI13" s="689"/>
      <c r="AJ13" s="689"/>
      <c r="AK13" s="689"/>
      <c r="AL13" s="690" t="s">
        <v>229</v>
      </c>
      <c r="AM13" s="691"/>
      <c r="AN13" s="691"/>
      <c r="AO13" s="692"/>
      <c r="AP13" s="682" t="s">
        <v>256</v>
      </c>
      <c r="AQ13" s="683"/>
      <c r="AR13" s="683"/>
      <c r="AS13" s="683"/>
      <c r="AT13" s="683"/>
      <c r="AU13" s="683"/>
      <c r="AV13" s="683"/>
      <c r="AW13" s="683"/>
      <c r="AX13" s="683"/>
      <c r="AY13" s="683"/>
      <c r="AZ13" s="683"/>
      <c r="BA13" s="683"/>
      <c r="BB13" s="683"/>
      <c r="BC13" s="683"/>
      <c r="BD13" s="683"/>
      <c r="BE13" s="683"/>
      <c r="BF13" s="684"/>
      <c r="BG13" s="685">
        <v>7455788</v>
      </c>
      <c r="BH13" s="686"/>
      <c r="BI13" s="686"/>
      <c r="BJ13" s="686"/>
      <c r="BK13" s="686"/>
      <c r="BL13" s="686"/>
      <c r="BM13" s="686"/>
      <c r="BN13" s="687"/>
      <c r="BO13" s="688">
        <v>45.8</v>
      </c>
      <c r="BP13" s="688"/>
      <c r="BQ13" s="688"/>
      <c r="BR13" s="688"/>
      <c r="BS13" s="694" t="s">
        <v>229</v>
      </c>
      <c r="BT13" s="686"/>
      <c r="BU13" s="686"/>
      <c r="BV13" s="686"/>
      <c r="BW13" s="686"/>
      <c r="BX13" s="686"/>
      <c r="BY13" s="686"/>
      <c r="BZ13" s="686"/>
      <c r="CA13" s="686"/>
      <c r="CB13" s="695"/>
      <c r="CD13" s="700" t="s">
        <v>257</v>
      </c>
      <c r="CE13" s="701"/>
      <c r="CF13" s="701"/>
      <c r="CG13" s="701"/>
      <c r="CH13" s="701"/>
      <c r="CI13" s="701"/>
      <c r="CJ13" s="701"/>
      <c r="CK13" s="701"/>
      <c r="CL13" s="701"/>
      <c r="CM13" s="701"/>
      <c r="CN13" s="701"/>
      <c r="CO13" s="701"/>
      <c r="CP13" s="701"/>
      <c r="CQ13" s="702"/>
      <c r="CR13" s="685">
        <v>5582799</v>
      </c>
      <c r="CS13" s="686"/>
      <c r="CT13" s="686"/>
      <c r="CU13" s="686"/>
      <c r="CV13" s="686"/>
      <c r="CW13" s="686"/>
      <c r="CX13" s="686"/>
      <c r="CY13" s="687"/>
      <c r="CZ13" s="688">
        <v>11.4</v>
      </c>
      <c r="DA13" s="688"/>
      <c r="DB13" s="688"/>
      <c r="DC13" s="688"/>
      <c r="DD13" s="694">
        <v>3931107</v>
      </c>
      <c r="DE13" s="686"/>
      <c r="DF13" s="686"/>
      <c r="DG13" s="686"/>
      <c r="DH13" s="686"/>
      <c r="DI13" s="686"/>
      <c r="DJ13" s="686"/>
      <c r="DK13" s="686"/>
      <c r="DL13" s="686"/>
      <c r="DM13" s="686"/>
      <c r="DN13" s="686"/>
      <c r="DO13" s="686"/>
      <c r="DP13" s="687"/>
      <c r="DQ13" s="694">
        <v>2288958</v>
      </c>
      <c r="DR13" s="686"/>
      <c r="DS13" s="686"/>
      <c r="DT13" s="686"/>
      <c r="DU13" s="686"/>
      <c r="DV13" s="686"/>
      <c r="DW13" s="686"/>
      <c r="DX13" s="686"/>
      <c r="DY13" s="686"/>
      <c r="DZ13" s="686"/>
      <c r="EA13" s="686"/>
      <c r="EB13" s="686"/>
      <c r="EC13" s="695"/>
    </row>
    <row r="14" spans="2:143" ht="11.25" customHeight="1" x14ac:dyDescent="0.15">
      <c r="B14" s="682" t="s">
        <v>258</v>
      </c>
      <c r="C14" s="683"/>
      <c r="D14" s="683"/>
      <c r="E14" s="683"/>
      <c r="F14" s="683"/>
      <c r="G14" s="683"/>
      <c r="H14" s="683"/>
      <c r="I14" s="683"/>
      <c r="J14" s="683"/>
      <c r="K14" s="683"/>
      <c r="L14" s="683"/>
      <c r="M14" s="683"/>
      <c r="N14" s="683"/>
      <c r="O14" s="683"/>
      <c r="P14" s="683"/>
      <c r="Q14" s="684"/>
      <c r="R14" s="685" t="s">
        <v>235</v>
      </c>
      <c r="S14" s="686"/>
      <c r="T14" s="686"/>
      <c r="U14" s="686"/>
      <c r="V14" s="686"/>
      <c r="W14" s="686"/>
      <c r="X14" s="686"/>
      <c r="Y14" s="687"/>
      <c r="Z14" s="688" t="s">
        <v>235</v>
      </c>
      <c r="AA14" s="688"/>
      <c r="AB14" s="688"/>
      <c r="AC14" s="688"/>
      <c r="AD14" s="689" t="s">
        <v>235</v>
      </c>
      <c r="AE14" s="689"/>
      <c r="AF14" s="689"/>
      <c r="AG14" s="689"/>
      <c r="AH14" s="689"/>
      <c r="AI14" s="689"/>
      <c r="AJ14" s="689"/>
      <c r="AK14" s="689"/>
      <c r="AL14" s="690" t="s">
        <v>229</v>
      </c>
      <c r="AM14" s="691"/>
      <c r="AN14" s="691"/>
      <c r="AO14" s="692"/>
      <c r="AP14" s="682" t="s">
        <v>259</v>
      </c>
      <c r="AQ14" s="683"/>
      <c r="AR14" s="683"/>
      <c r="AS14" s="683"/>
      <c r="AT14" s="683"/>
      <c r="AU14" s="683"/>
      <c r="AV14" s="683"/>
      <c r="AW14" s="683"/>
      <c r="AX14" s="683"/>
      <c r="AY14" s="683"/>
      <c r="AZ14" s="683"/>
      <c r="BA14" s="683"/>
      <c r="BB14" s="683"/>
      <c r="BC14" s="683"/>
      <c r="BD14" s="683"/>
      <c r="BE14" s="683"/>
      <c r="BF14" s="684"/>
      <c r="BG14" s="685">
        <v>269635</v>
      </c>
      <c r="BH14" s="686"/>
      <c r="BI14" s="686"/>
      <c r="BJ14" s="686"/>
      <c r="BK14" s="686"/>
      <c r="BL14" s="686"/>
      <c r="BM14" s="686"/>
      <c r="BN14" s="687"/>
      <c r="BO14" s="688">
        <v>1.7</v>
      </c>
      <c r="BP14" s="688"/>
      <c r="BQ14" s="688"/>
      <c r="BR14" s="688"/>
      <c r="BS14" s="694" t="s">
        <v>229</v>
      </c>
      <c r="BT14" s="686"/>
      <c r="BU14" s="686"/>
      <c r="BV14" s="686"/>
      <c r="BW14" s="686"/>
      <c r="BX14" s="686"/>
      <c r="BY14" s="686"/>
      <c r="BZ14" s="686"/>
      <c r="CA14" s="686"/>
      <c r="CB14" s="695"/>
      <c r="CD14" s="700" t="s">
        <v>260</v>
      </c>
      <c r="CE14" s="701"/>
      <c r="CF14" s="701"/>
      <c r="CG14" s="701"/>
      <c r="CH14" s="701"/>
      <c r="CI14" s="701"/>
      <c r="CJ14" s="701"/>
      <c r="CK14" s="701"/>
      <c r="CL14" s="701"/>
      <c r="CM14" s="701"/>
      <c r="CN14" s="701"/>
      <c r="CO14" s="701"/>
      <c r="CP14" s="701"/>
      <c r="CQ14" s="702"/>
      <c r="CR14" s="685">
        <v>1249968</v>
      </c>
      <c r="CS14" s="686"/>
      <c r="CT14" s="686"/>
      <c r="CU14" s="686"/>
      <c r="CV14" s="686"/>
      <c r="CW14" s="686"/>
      <c r="CX14" s="686"/>
      <c r="CY14" s="687"/>
      <c r="CZ14" s="688">
        <v>2.6</v>
      </c>
      <c r="DA14" s="688"/>
      <c r="DB14" s="688"/>
      <c r="DC14" s="688"/>
      <c r="DD14" s="694" t="s">
        <v>235</v>
      </c>
      <c r="DE14" s="686"/>
      <c r="DF14" s="686"/>
      <c r="DG14" s="686"/>
      <c r="DH14" s="686"/>
      <c r="DI14" s="686"/>
      <c r="DJ14" s="686"/>
      <c r="DK14" s="686"/>
      <c r="DL14" s="686"/>
      <c r="DM14" s="686"/>
      <c r="DN14" s="686"/>
      <c r="DO14" s="686"/>
      <c r="DP14" s="687"/>
      <c r="DQ14" s="694">
        <v>1174259</v>
      </c>
      <c r="DR14" s="686"/>
      <c r="DS14" s="686"/>
      <c r="DT14" s="686"/>
      <c r="DU14" s="686"/>
      <c r="DV14" s="686"/>
      <c r="DW14" s="686"/>
      <c r="DX14" s="686"/>
      <c r="DY14" s="686"/>
      <c r="DZ14" s="686"/>
      <c r="EA14" s="686"/>
      <c r="EB14" s="686"/>
      <c r="EC14" s="695"/>
    </row>
    <row r="15" spans="2:143" ht="11.25" customHeight="1" x14ac:dyDescent="0.15">
      <c r="B15" s="682" t="s">
        <v>261</v>
      </c>
      <c r="C15" s="683"/>
      <c r="D15" s="683"/>
      <c r="E15" s="683"/>
      <c r="F15" s="683"/>
      <c r="G15" s="683"/>
      <c r="H15" s="683"/>
      <c r="I15" s="683"/>
      <c r="J15" s="683"/>
      <c r="K15" s="683"/>
      <c r="L15" s="683"/>
      <c r="M15" s="683"/>
      <c r="N15" s="683"/>
      <c r="O15" s="683"/>
      <c r="P15" s="683"/>
      <c r="Q15" s="684"/>
      <c r="R15" s="685" t="s">
        <v>235</v>
      </c>
      <c r="S15" s="686"/>
      <c r="T15" s="686"/>
      <c r="U15" s="686"/>
      <c r="V15" s="686"/>
      <c r="W15" s="686"/>
      <c r="X15" s="686"/>
      <c r="Y15" s="687"/>
      <c r="Z15" s="688" t="s">
        <v>235</v>
      </c>
      <c r="AA15" s="688"/>
      <c r="AB15" s="688"/>
      <c r="AC15" s="688"/>
      <c r="AD15" s="689" t="s">
        <v>235</v>
      </c>
      <c r="AE15" s="689"/>
      <c r="AF15" s="689"/>
      <c r="AG15" s="689"/>
      <c r="AH15" s="689"/>
      <c r="AI15" s="689"/>
      <c r="AJ15" s="689"/>
      <c r="AK15" s="689"/>
      <c r="AL15" s="690" t="s">
        <v>229</v>
      </c>
      <c r="AM15" s="691"/>
      <c r="AN15" s="691"/>
      <c r="AO15" s="692"/>
      <c r="AP15" s="682" t="s">
        <v>262</v>
      </c>
      <c r="AQ15" s="683"/>
      <c r="AR15" s="683"/>
      <c r="AS15" s="683"/>
      <c r="AT15" s="683"/>
      <c r="AU15" s="683"/>
      <c r="AV15" s="683"/>
      <c r="AW15" s="683"/>
      <c r="AX15" s="683"/>
      <c r="AY15" s="683"/>
      <c r="AZ15" s="683"/>
      <c r="BA15" s="683"/>
      <c r="BB15" s="683"/>
      <c r="BC15" s="683"/>
      <c r="BD15" s="683"/>
      <c r="BE15" s="683"/>
      <c r="BF15" s="684"/>
      <c r="BG15" s="685">
        <v>739710</v>
      </c>
      <c r="BH15" s="686"/>
      <c r="BI15" s="686"/>
      <c r="BJ15" s="686"/>
      <c r="BK15" s="686"/>
      <c r="BL15" s="686"/>
      <c r="BM15" s="686"/>
      <c r="BN15" s="687"/>
      <c r="BO15" s="688">
        <v>4.5</v>
      </c>
      <c r="BP15" s="688"/>
      <c r="BQ15" s="688"/>
      <c r="BR15" s="688"/>
      <c r="BS15" s="694" t="s">
        <v>235</v>
      </c>
      <c r="BT15" s="686"/>
      <c r="BU15" s="686"/>
      <c r="BV15" s="686"/>
      <c r="BW15" s="686"/>
      <c r="BX15" s="686"/>
      <c r="BY15" s="686"/>
      <c r="BZ15" s="686"/>
      <c r="CA15" s="686"/>
      <c r="CB15" s="695"/>
      <c r="CD15" s="700" t="s">
        <v>263</v>
      </c>
      <c r="CE15" s="701"/>
      <c r="CF15" s="701"/>
      <c r="CG15" s="701"/>
      <c r="CH15" s="701"/>
      <c r="CI15" s="701"/>
      <c r="CJ15" s="701"/>
      <c r="CK15" s="701"/>
      <c r="CL15" s="701"/>
      <c r="CM15" s="701"/>
      <c r="CN15" s="701"/>
      <c r="CO15" s="701"/>
      <c r="CP15" s="701"/>
      <c r="CQ15" s="702"/>
      <c r="CR15" s="685">
        <v>5564326</v>
      </c>
      <c r="CS15" s="686"/>
      <c r="CT15" s="686"/>
      <c r="CU15" s="686"/>
      <c r="CV15" s="686"/>
      <c r="CW15" s="686"/>
      <c r="CX15" s="686"/>
      <c r="CY15" s="687"/>
      <c r="CZ15" s="688">
        <v>11.4</v>
      </c>
      <c r="DA15" s="688"/>
      <c r="DB15" s="688"/>
      <c r="DC15" s="688"/>
      <c r="DD15" s="694">
        <v>1479517</v>
      </c>
      <c r="DE15" s="686"/>
      <c r="DF15" s="686"/>
      <c r="DG15" s="686"/>
      <c r="DH15" s="686"/>
      <c r="DI15" s="686"/>
      <c r="DJ15" s="686"/>
      <c r="DK15" s="686"/>
      <c r="DL15" s="686"/>
      <c r="DM15" s="686"/>
      <c r="DN15" s="686"/>
      <c r="DO15" s="686"/>
      <c r="DP15" s="687"/>
      <c r="DQ15" s="694">
        <v>2955151</v>
      </c>
      <c r="DR15" s="686"/>
      <c r="DS15" s="686"/>
      <c r="DT15" s="686"/>
      <c r="DU15" s="686"/>
      <c r="DV15" s="686"/>
      <c r="DW15" s="686"/>
      <c r="DX15" s="686"/>
      <c r="DY15" s="686"/>
      <c r="DZ15" s="686"/>
      <c r="EA15" s="686"/>
      <c r="EB15" s="686"/>
      <c r="EC15" s="695"/>
    </row>
    <row r="16" spans="2:143" ht="11.25" customHeight="1" x14ac:dyDescent="0.15">
      <c r="B16" s="682" t="s">
        <v>264</v>
      </c>
      <c r="C16" s="683"/>
      <c r="D16" s="683"/>
      <c r="E16" s="683"/>
      <c r="F16" s="683"/>
      <c r="G16" s="683"/>
      <c r="H16" s="683"/>
      <c r="I16" s="683"/>
      <c r="J16" s="683"/>
      <c r="K16" s="683"/>
      <c r="L16" s="683"/>
      <c r="M16" s="683"/>
      <c r="N16" s="683"/>
      <c r="O16" s="683"/>
      <c r="P16" s="683"/>
      <c r="Q16" s="684"/>
      <c r="R16" s="685">
        <v>31020</v>
      </c>
      <c r="S16" s="686"/>
      <c r="T16" s="686"/>
      <c r="U16" s="686"/>
      <c r="V16" s="686"/>
      <c r="W16" s="686"/>
      <c r="X16" s="686"/>
      <c r="Y16" s="687"/>
      <c r="Z16" s="688">
        <v>0.1</v>
      </c>
      <c r="AA16" s="688"/>
      <c r="AB16" s="688"/>
      <c r="AC16" s="688"/>
      <c r="AD16" s="689">
        <v>31020</v>
      </c>
      <c r="AE16" s="689"/>
      <c r="AF16" s="689"/>
      <c r="AG16" s="689"/>
      <c r="AH16" s="689"/>
      <c r="AI16" s="689"/>
      <c r="AJ16" s="689"/>
      <c r="AK16" s="689"/>
      <c r="AL16" s="690">
        <v>0.2</v>
      </c>
      <c r="AM16" s="691"/>
      <c r="AN16" s="691"/>
      <c r="AO16" s="692"/>
      <c r="AP16" s="682" t="s">
        <v>265</v>
      </c>
      <c r="AQ16" s="683"/>
      <c r="AR16" s="683"/>
      <c r="AS16" s="683"/>
      <c r="AT16" s="683"/>
      <c r="AU16" s="683"/>
      <c r="AV16" s="683"/>
      <c r="AW16" s="683"/>
      <c r="AX16" s="683"/>
      <c r="AY16" s="683"/>
      <c r="AZ16" s="683"/>
      <c r="BA16" s="683"/>
      <c r="BB16" s="683"/>
      <c r="BC16" s="683"/>
      <c r="BD16" s="683"/>
      <c r="BE16" s="683"/>
      <c r="BF16" s="684"/>
      <c r="BG16" s="685" t="s">
        <v>229</v>
      </c>
      <c r="BH16" s="686"/>
      <c r="BI16" s="686"/>
      <c r="BJ16" s="686"/>
      <c r="BK16" s="686"/>
      <c r="BL16" s="686"/>
      <c r="BM16" s="686"/>
      <c r="BN16" s="687"/>
      <c r="BO16" s="688" t="s">
        <v>235</v>
      </c>
      <c r="BP16" s="688"/>
      <c r="BQ16" s="688"/>
      <c r="BR16" s="688"/>
      <c r="BS16" s="694" t="s">
        <v>229</v>
      </c>
      <c r="BT16" s="686"/>
      <c r="BU16" s="686"/>
      <c r="BV16" s="686"/>
      <c r="BW16" s="686"/>
      <c r="BX16" s="686"/>
      <c r="BY16" s="686"/>
      <c r="BZ16" s="686"/>
      <c r="CA16" s="686"/>
      <c r="CB16" s="695"/>
      <c r="CD16" s="700" t="s">
        <v>266</v>
      </c>
      <c r="CE16" s="701"/>
      <c r="CF16" s="701"/>
      <c r="CG16" s="701"/>
      <c r="CH16" s="701"/>
      <c r="CI16" s="701"/>
      <c r="CJ16" s="701"/>
      <c r="CK16" s="701"/>
      <c r="CL16" s="701"/>
      <c r="CM16" s="701"/>
      <c r="CN16" s="701"/>
      <c r="CO16" s="701"/>
      <c r="CP16" s="701"/>
      <c r="CQ16" s="702"/>
      <c r="CR16" s="685">
        <v>40484</v>
      </c>
      <c r="CS16" s="686"/>
      <c r="CT16" s="686"/>
      <c r="CU16" s="686"/>
      <c r="CV16" s="686"/>
      <c r="CW16" s="686"/>
      <c r="CX16" s="686"/>
      <c r="CY16" s="687"/>
      <c r="CZ16" s="688">
        <v>0.1</v>
      </c>
      <c r="DA16" s="688"/>
      <c r="DB16" s="688"/>
      <c r="DC16" s="688"/>
      <c r="DD16" s="694" t="s">
        <v>229</v>
      </c>
      <c r="DE16" s="686"/>
      <c r="DF16" s="686"/>
      <c r="DG16" s="686"/>
      <c r="DH16" s="686"/>
      <c r="DI16" s="686"/>
      <c r="DJ16" s="686"/>
      <c r="DK16" s="686"/>
      <c r="DL16" s="686"/>
      <c r="DM16" s="686"/>
      <c r="DN16" s="686"/>
      <c r="DO16" s="686"/>
      <c r="DP16" s="687"/>
      <c r="DQ16" s="694">
        <v>864</v>
      </c>
      <c r="DR16" s="686"/>
      <c r="DS16" s="686"/>
      <c r="DT16" s="686"/>
      <c r="DU16" s="686"/>
      <c r="DV16" s="686"/>
      <c r="DW16" s="686"/>
      <c r="DX16" s="686"/>
      <c r="DY16" s="686"/>
      <c r="DZ16" s="686"/>
      <c r="EA16" s="686"/>
      <c r="EB16" s="686"/>
      <c r="EC16" s="695"/>
    </row>
    <row r="17" spans="2:133" ht="11.25" customHeight="1" x14ac:dyDescent="0.15">
      <c r="B17" s="682" t="s">
        <v>267</v>
      </c>
      <c r="C17" s="683"/>
      <c r="D17" s="683"/>
      <c r="E17" s="683"/>
      <c r="F17" s="683"/>
      <c r="G17" s="683"/>
      <c r="H17" s="683"/>
      <c r="I17" s="683"/>
      <c r="J17" s="683"/>
      <c r="K17" s="683"/>
      <c r="L17" s="683"/>
      <c r="M17" s="683"/>
      <c r="N17" s="683"/>
      <c r="O17" s="683"/>
      <c r="P17" s="683"/>
      <c r="Q17" s="684"/>
      <c r="R17" s="685">
        <v>187996</v>
      </c>
      <c r="S17" s="686"/>
      <c r="T17" s="686"/>
      <c r="U17" s="686"/>
      <c r="V17" s="686"/>
      <c r="W17" s="686"/>
      <c r="X17" s="686"/>
      <c r="Y17" s="687"/>
      <c r="Z17" s="688">
        <v>0.4</v>
      </c>
      <c r="AA17" s="688"/>
      <c r="AB17" s="688"/>
      <c r="AC17" s="688"/>
      <c r="AD17" s="689">
        <v>187996</v>
      </c>
      <c r="AE17" s="689"/>
      <c r="AF17" s="689"/>
      <c r="AG17" s="689"/>
      <c r="AH17" s="689"/>
      <c r="AI17" s="689"/>
      <c r="AJ17" s="689"/>
      <c r="AK17" s="689"/>
      <c r="AL17" s="690">
        <v>1</v>
      </c>
      <c r="AM17" s="691"/>
      <c r="AN17" s="691"/>
      <c r="AO17" s="692"/>
      <c r="AP17" s="682" t="s">
        <v>268</v>
      </c>
      <c r="AQ17" s="683"/>
      <c r="AR17" s="683"/>
      <c r="AS17" s="683"/>
      <c r="AT17" s="683"/>
      <c r="AU17" s="683"/>
      <c r="AV17" s="683"/>
      <c r="AW17" s="683"/>
      <c r="AX17" s="683"/>
      <c r="AY17" s="683"/>
      <c r="AZ17" s="683"/>
      <c r="BA17" s="683"/>
      <c r="BB17" s="683"/>
      <c r="BC17" s="683"/>
      <c r="BD17" s="683"/>
      <c r="BE17" s="683"/>
      <c r="BF17" s="684"/>
      <c r="BG17" s="685" t="s">
        <v>229</v>
      </c>
      <c r="BH17" s="686"/>
      <c r="BI17" s="686"/>
      <c r="BJ17" s="686"/>
      <c r="BK17" s="686"/>
      <c r="BL17" s="686"/>
      <c r="BM17" s="686"/>
      <c r="BN17" s="687"/>
      <c r="BO17" s="688" t="s">
        <v>229</v>
      </c>
      <c r="BP17" s="688"/>
      <c r="BQ17" s="688"/>
      <c r="BR17" s="688"/>
      <c r="BS17" s="694" t="s">
        <v>229</v>
      </c>
      <c r="BT17" s="686"/>
      <c r="BU17" s="686"/>
      <c r="BV17" s="686"/>
      <c r="BW17" s="686"/>
      <c r="BX17" s="686"/>
      <c r="BY17" s="686"/>
      <c r="BZ17" s="686"/>
      <c r="CA17" s="686"/>
      <c r="CB17" s="695"/>
      <c r="CD17" s="700" t="s">
        <v>269</v>
      </c>
      <c r="CE17" s="701"/>
      <c r="CF17" s="701"/>
      <c r="CG17" s="701"/>
      <c r="CH17" s="701"/>
      <c r="CI17" s="701"/>
      <c r="CJ17" s="701"/>
      <c r="CK17" s="701"/>
      <c r="CL17" s="701"/>
      <c r="CM17" s="701"/>
      <c r="CN17" s="701"/>
      <c r="CO17" s="701"/>
      <c r="CP17" s="701"/>
      <c r="CQ17" s="702"/>
      <c r="CR17" s="685">
        <v>2914922</v>
      </c>
      <c r="CS17" s="686"/>
      <c r="CT17" s="686"/>
      <c r="CU17" s="686"/>
      <c r="CV17" s="686"/>
      <c r="CW17" s="686"/>
      <c r="CX17" s="686"/>
      <c r="CY17" s="687"/>
      <c r="CZ17" s="688">
        <v>6</v>
      </c>
      <c r="DA17" s="688"/>
      <c r="DB17" s="688"/>
      <c r="DC17" s="688"/>
      <c r="DD17" s="694" t="s">
        <v>235</v>
      </c>
      <c r="DE17" s="686"/>
      <c r="DF17" s="686"/>
      <c r="DG17" s="686"/>
      <c r="DH17" s="686"/>
      <c r="DI17" s="686"/>
      <c r="DJ17" s="686"/>
      <c r="DK17" s="686"/>
      <c r="DL17" s="686"/>
      <c r="DM17" s="686"/>
      <c r="DN17" s="686"/>
      <c r="DO17" s="686"/>
      <c r="DP17" s="687"/>
      <c r="DQ17" s="694">
        <v>2890966</v>
      </c>
      <c r="DR17" s="686"/>
      <c r="DS17" s="686"/>
      <c r="DT17" s="686"/>
      <c r="DU17" s="686"/>
      <c r="DV17" s="686"/>
      <c r="DW17" s="686"/>
      <c r="DX17" s="686"/>
      <c r="DY17" s="686"/>
      <c r="DZ17" s="686"/>
      <c r="EA17" s="686"/>
      <c r="EB17" s="686"/>
      <c r="EC17" s="695"/>
    </row>
    <row r="18" spans="2:133" ht="11.25" customHeight="1" x14ac:dyDescent="0.15">
      <c r="B18" s="682" t="s">
        <v>270</v>
      </c>
      <c r="C18" s="683"/>
      <c r="D18" s="683"/>
      <c r="E18" s="683"/>
      <c r="F18" s="683"/>
      <c r="G18" s="683"/>
      <c r="H18" s="683"/>
      <c r="I18" s="683"/>
      <c r="J18" s="683"/>
      <c r="K18" s="683"/>
      <c r="L18" s="683"/>
      <c r="M18" s="683"/>
      <c r="N18" s="683"/>
      <c r="O18" s="683"/>
      <c r="P18" s="683"/>
      <c r="Q18" s="684"/>
      <c r="R18" s="685">
        <v>97700</v>
      </c>
      <c r="S18" s="686"/>
      <c r="T18" s="686"/>
      <c r="U18" s="686"/>
      <c r="V18" s="686"/>
      <c r="W18" s="686"/>
      <c r="X18" s="686"/>
      <c r="Y18" s="687"/>
      <c r="Z18" s="688">
        <v>0.2</v>
      </c>
      <c r="AA18" s="688"/>
      <c r="AB18" s="688"/>
      <c r="AC18" s="688"/>
      <c r="AD18" s="689">
        <v>97700</v>
      </c>
      <c r="AE18" s="689"/>
      <c r="AF18" s="689"/>
      <c r="AG18" s="689"/>
      <c r="AH18" s="689"/>
      <c r="AI18" s="689"/>
      <c r="AJ18" s="689"/>
      <c r="AK18" s="689"/>
      <c r="AL18" s="690">
        <v>0.5</v>
      </c>
      <c r="AM18" s="691"/>
      <c r="AN18" s="691"/>
      <c r="AO18" s="692"/>
      <c r="AP18" s="682" t="s">
        <v>271</v>
      </c>
      <c r="AQ18" s="683"/>
      <c r="AR18" s="683"/>
      <c r="AS18" s="683"/>
      <c r="AT18" s="683"/>
      <c r="AU18" s="683"/>
      <c r="AV18" s="683"/>
      <c r="AW18" s="683"/>
      <c r="AX18" s="683"/>
      <c r="AY18" s="683"/>
      <c r="AZ18" s="683"/>
      <c r="BA18" s="683"/>
      <c r="BB18" s="683"/>
      <c r="BC18" s="683"/>
      <c r="BD18" s="683"/>
      <c r="BE18" s="683"/>
      <c r="BF18" s="684"/>
      <c r="BG18" s="685" t="s">
        <v>229</v>
      </c>
      <c r="BH18" s="686"/>
      <c r="BI18" s="686"/>
      <c r="BJ18" s="686"/>
      <c r="BK18" s="686"/>
      <c r="BL18" s="686"/>
      <c r="BM18" s="686"/>
      <c r="BN18" s="687"/>
      <c r="BO18" s="688" t="s">
        <v>235</v>
      </c>
      <c r="BP18" s="688"/>
      <c r="BQ18" s="688"/>
      <c r="BR18" s="688"/>
      <c r="BS18" s="694" t="s">
        <v>235</v>
      </c>
      <c r="BT18" s="686"/>
      <c r="BU18" s="686"/>
      <c r="BV18" s="686"/>
      <c r="BW18" s="686"/>
      <c r="BX18" s="686"/>
      <c r="BY18" s="686"/>
      <c r="BZ18" s="686"/>
      <c r="CA18" s="686"/>
      <c r="CB18" s="695"/>
      <c r="CD18" s="700" t="s">
        <v>272</v>
      </c>
      <c r="CE18" s="701"/>
      <c r="CF18" s="701"/>
      <c r="CG18" s="701"/>
      <c r="CH18" s="701"/>
      <c r="CI18" s="701"/>
      <c r="CJ18" s="701"/>
      <c r="CK18" s="701"/>
      <c r="CL18" s="701"/>
      <c r="CM18" s="701"/>
      <c r="CN18" s="701"/>
      <c r="CO18" s="701"/>
      <c r="CP18" s="701"/>
      <c r="CQ18" s="702"/>
      <c r="CR18" s="685" t="s">
        <v>229</v>
      </c>
      <c r="CS18" s="686"/>
      <c r="CT18" s="686"/>
      <c r="CU18" s="686"/>
      <c r="CV18" s="686"/>
      <c r="CW18" s="686"/>
      <c r="CX18" s="686"/>
      <c r="CY18" s="687"/>
      <c r="CZ18" s="688" t="s">
        <v>235</v>
      </c>
      <c r="DA18" s="688"/>
      <c r="DB18" s="688"/>
      <c r="DC18" s="688"/>
      <c r="DD18" s="694" t="s">
        <v>229</v>
      </c>
      <c r="DE18" s="686"/>
      <c r="DF18" s="686"/>
      <c r="DG18" s="686"/>
      <c r="DH18" s="686"/>
      <c r="DI18" s="686"/>
      <c r="DJ18" s="686"/>
      <c r="DK18" s="686"/>
      <c r="DL18" s="686"/>
      <c r="DM18" s="686"/>
      <c r="DN18" s="686"/>
      <c r="DO18" s="686"/>
      <c r="DP18" s="687"/>
      <c r="DQ18" s="694" t="s">
        <v>235</v>
      </c>
      <c r="DR18" s="686"/>
      <c r="DS18" s="686"/>
      <c r="DT18" s="686"/>
      <c r="DU18" s="686"/>
      <c r="DV18" s="686"/>
      <c r="DW18" s="686"/>
      <c r="DX18" s="686"/>
      <c r="DY18" s="686"/>
      <c r="DZ18" s="686"/>
      <c r="EA18" s="686"/>
      <c r="EB18" s="686"/>
      <c r="EC18" s="695"/>
    </row>
    <row r="19" spans="2:133" ht="11.25" customHeight="1" x14ac:dyDescent="0.15">
      <c r="B19" s="682" t="s">
        <v>273</v>
      </c>
      <c r="C19" s="683"/>
      <c r="D19" s="683"/>
      <c r="E19" s="683"/>
      <c r="F19" s="683"/>
      <c r="G19" s="683"/>
      <c r="H19" s="683"/>
      <c r="I19" s="683"/>
      <c r="J19" s="683"/>
      <c r="K19" s="683"/>
      <c r="L19" s="683"/>
      <c r="M19" s="683"/>
      <c r="N19" s="683"/>
      <c r="O19" s="683"/>
      <c r="P19" s="683"/>
      <c r="Q19" s="684"/>
      <c r="R19" s="685">
        <v>75099</v>
      </c>
      <c r="S19" s="686"/>
      <c r="T19" s="686"/>
      <c r="U19" s="686"/>
      <c r="V19" s="686"/>
      <c r="W19" s="686"/>
      <c r="X19" s="686"/>
      <c r="Y19" s="687"/>
      <c r="Z19" s="688">
        <v>0.1</v>
      </c>
      <c r="AA19" s="688"/>
      <c r="AB19" s="688"/>
      <c r="AC19" s="688"/>
      <c r="AD19" s="689">
        <v>75099</v>
      </c>
      <c r="AE19" s="689"/>
      <c r="AF19" s="689"/>
      <c r="AG19" s="689"/>
      <c r="AH19" s="689"/>
      <c r="AI19" s="689"/>
      <c r="AJ19" s="689"/>
      <c r="AK19" s="689"/>
      <c r="AL19" s="690">
        <v>0.4</v>
      </c>
      <c r="AM19" s="691"/>
      <c r="AN19" s="691"/>
      <c r="AO19" s="692"/>
      <c r="AP19" s="682" t="s">
        <v>274</v>
      </c>
      <c r="AQ19" s="683"/>
      <c r="AR19" s="683"/>
      <c r="AS19" s="683"/>
      <c r="AT19" s="683"/>
      <c r="AU19" s="683"/>
      <c r="AV19" s="683"/>
      <c r="AW19" s="683"/>
      <c r="AX19" s="683"/>
      <c r="AY19" s="683"/>
      <c r="AZ19" s="683"/>
      <c r="BA19" s="683"/>
      <c r="BB19" s="683"/>
      <c r="BC19" s="683"/>
      <c r="BD19" s="683"/>
      <c r="BE19" s="683"/>
      <c r="BF19" s="684"/>
      <c r="BG19" s="685">
        <v>544207</v>
      </c>
      <c r="BH19" s="686"/>
      <c r="BI19" s="686"/>
      <c r="BJ19" s="686"/>
      <c r="BK19" s="686"/>
      <c r="BL19" s="686"/>
      <c r="BM19" s="686"/>
      <c r="BN19" s="687"/>
      <c r="BO19" s="688">
        <v>3.3</v>
      </c>
      <c r="BP19" s="688"/>
      <c r="BQ19" s="688"/>
      <c r="BR19" s="688"/>
      <c r="BS19" s="694" t="s">
        <v>235</v>
      </c>
      <c r="BT19" s="686"/>
      <c r="BU19" s="686"/>
      <c r="BV19" s="686"/>
      <c r="BW19" s="686"/>
      <c r="BX19" s="686"/>
      <c r="BY19" s="686"/>
      <c r="BZ19" s="686"/>
      <c r="CA19" s="686"/>
      <c r="CB19" s="695"/>
      <c r="CD19" s="700" t="s">
        <v>275</v>
      </c>
      <c r="CE19" s="701"/>
      <c r="CF19" s="701"/>
      <c r="CG19" s="701"/>
      <c r="CH19" s="701"/>
      <c r="CI19" s="701"/>
      <c r="CJ19" s="701"/>
      <c r="CK19" s="701"/>
      <c r="CL19" s="701"/>
      <c r="CM19" s="701"/>
      <c r="CN19" s="701"/>
      <c r="CO19" s="701"/>
      <c r="CP19" s="701"/>
      <c r="CQ19" s="702"/>
      <c r="CR19" s="685" t="s">
        <v>229</v>
      </c>
      <c r="CS19" s="686"/>
      <c r="CT19" s="686"/>
      <c r="CU19" s="686"/>
      <c r="CV19" s="686"/>
      <c r="CW19" s="686"/>
      <c r="CX19" s="686"/>
      <c r="CY19" s="687"/>
      <c r="CZ19" s="688" t="s">
        <v>229</v>
      </c>
      <c r="DA19" s="688"/>
      <c r="DB19" s="688"/>
      <c r="DC19" s="688"/>
      <c r="DD19" s="694" t="s">
        <v>235</v>
      </c>
      <c r="DE19" s="686"/>
      <c r="DF19" s="686"/>
      <c r="DG19" s="686"/>
      <c r="DH19" s="686"/>
      <c r="DI19" s="686"/>
      <c r="DJ19" s="686"/>
      <c r="DK19" s="686"/>
      <c r="DL19" s="686"/>
      <c r="DM19" s="686"/>
      <c r="DN19" s="686"/>
      <c r="DO19" s="686"/>
      <c r="DP19" s="687"/>
      <c r="DQ19" s="694" t="s">
        <v>235</v>
      </c>
      <c r="DR19" s="686"/>
      <c r="DS19" s="686"/>
      <c r="DT19" s="686"/>
      <c r="DU19" s="686"/>
      <c r="DV19" s="686"/>
      <c r="DW19" s="686"/>
      <c r="DX19" s="686"/>
      <c r="DY19" s="686"/>
      <c r="DZ19" s="686"/>
      <c r="EA19" s="686"/>
      <c r="EB19" s="686"/>
      <c r="EC19" s="695"/>
    </row>
    <row r="20" spans="2:133" ht="11.25" customHeight="1" x14ac:dyDescent="0.15">
      <c r="B20" s="682" t="s">
        <v>276</v>
      </c>
      <c r="C20" s="683"/>
      <c r="D20" s="683"/>
      <c r="E20" s="683"/>
      <c r="F20" s="683"/>
      <c r="G20" s="683"/>
      <c r="H20" s="683"/>
      <c r="I20" s="683"/>
      <c r="J20" s="683"/>
      <c r="K20" s="683"/>
      <c r="L20" s="683"/>
      <c r="M20" s="683"/>
      <c r="N20" s="683"/>
      <c r="O20" s="683"/>
      <c r="P20" s="683"/>
      <c r="Q20" s="684"/>
      <c r="R20" s="685">
        <v>15346</v>
      </c>
      <c r="S20" s="686"/>
      <c r="T20" s="686"/>
      <c r="U20" s="686"/>
      <c r="V20" s="686"/>
      <c r="W20" s="686"/>
      <c r="X20" s="686"/>
      <c r="Y20" s="687"/>
      <c r="Z20" s="688">
        <v>0</v>
      </c>
      <c r="AA20" s="688"/>
      <c r="AB20" s="688"/>
      <c r="AC20" s="688"/>
      <c r="AD20" s="689">
        <v>15346</v>
      </c>
      <c r="AE20" s="689"/>
      <c r="AF20" s="689"/>
      <c r="AG20" s="689"/>
      <c r="AH20" s="689"/>
      <c r="AI20" s="689"/>
      <c r="AJ20" s="689"/>
      <c r="AK20" s="689"/>
      <c r="AL20" s="690">
        <v>0.1</v>
      </c>
      <c r="AM20" s="691"/>
      <c r="AN20" s="691"/>
      <c r="AO20" s="692"/>
      <c r="AP20" s="682" t="s">
        <v>277</v>
      </c>
      <c r="AQ20" s="683"/>
      <c r="AR20" s="683"/>
      <c r="AS20" s="683"/>
      <c r="AT20" s="683"/>
      <c r="AU20" s="683"/>
      <c r="AV20" s="683"/>
      <c r="AW20" s="683"/>
      <c r="AX20" s="683"/>
      <c r="AY20" s="683"/>
      <c r="AZ20" s="683"/>
      <c r="BA20" s="683"/>
      <c r="BB20" s="683"/>
      <c r="BC20" s="683"/>
      <c r="BD20" s="683"/>
      <c r="BE20" s="683"/>
      <c r="BF20" s="684"/>
      <c r="BG20" s="685">
        <v>544207</v>
      </c>
      <c r="BH20" s="686"/>
      <c r="BI20" s="686"/>
      <c r="BJ20" s="686"/>
      <c r="BK20" s="686"/>
      <c r="BL20" s="686"/>
      <c r="BM20" s="686"/>
      <c r="BN20" s="687"/>
      <c r="BO20" s="688">
        <v>3.3</v>
      </c>
      <c r="BP20" s="688"/>
      <c r="BQ20" s="688"/>
      <c r="BR20" s="688"/>
      <c r="BS20" s="694" t="s">
        <v>235</v>
      </c>
      <c r="BT20" s="686"/>
      <c r="BU20" s="686"/>
      <c r="BV20" s="686"/>
      <c r="BW20" s="686"/>
      <c r="BX20" s="686"/>
      <c r="BY20" s="686"/>
      <c r="BZ20" s="686"/>
      <c r="CA20" s="686"/>
      <c r="CB20" s="695"/>
      <c r="CD20" s="700" t="s">
        <v>278</v>
      </c>
      <c r="CE20" s="701"/>
      <c r="CF20" s="701"/>
      <c r="CG20" s="701"/>
      <c r="CH20" s="701"/>
      <c r="CI20" s="701"/>
      <c r="CJ20" s="701"/>
      <c r="CK20" s="701"/>
      <c r="CL20" s="701"/>
      <c r="CM20" s="701"/>
      <c r="CN20" s="701"/>
      <c r="CO20" s="701"/>
      <c r="CP20" s="701"/>
      <c r="CQ20" s="702"/>
      <c r="CR20" s="685">
        <v>48967271</v>
      </c>
      <c r="CS20" s="686"/>
      <c r="CT20" s="686"/>
      <c r="CU20" s="686"/>
      <c r="CV20" s="686"/>
      <c r="CW20" s="686"/>
      <c r="CX20" s="686"/>
      <c r="CY20" s="687"/>
      <c r="CZ20" s="688">
        <v>100</v>
      </c>
      <c r="DA20" s="688"/>
      <c r="DB20" s="688"/>
      <c r="DC20" s="688"/>
      <c r="DD20" s="694">
        <v>5999956</v>
      </c>
      <c r="DE20" s="686"/>
      <c r="DF20" s="686"/>
      <c r="DG20" s="686"/>
      <c r="DH20" s="686"/>
      <c r="DI20" s="686"/>
      <c r="DJ20" s="686"/>
      <c r="DK20" s="686"/>
      <c r="DL20" s="686"/>
      <c r="DM20" s="686"/>
      <c r="DN20" s="686"/>
      <c r="DO20" s="686"/>
      <c r="DP20" s="687"/>
      <c r="DQ20" s="694">
        <v>24247812</v>
      </c>
      <c r="DR20" s="686"/>
      <c r="DS20" s="686"/>
      <c r="DT20" s="686"/>
      <c r="DU20" s="686"/>
      <c r="DV20" s="686"/>
      <c r="DW20" s="686"/>
      <c r="DX20" s="686"/>
      <c r="DY20" s="686"/>
      <c r="DZ20" s="686"/>
      <c r="EA20" s="686"/>
      <c r="EB20" s="686"/>
      <c r="EC20" s="695"/>
    </row>
    <row r="21" spans="2:133" ht="11.25" customHeight="1" x14ac:dyDescent="0.15">
      <c r="B21" s="682" t="s">
        <v>279</v>
      </c>
      <c r="C21" s="683"/>
      <c r="D21" s="683"/>
      <c r="E21" s="683"/>
      <c r="F21" s="683"/>
      <c r="G21" s="683"/>
      <c r="H21" s="683"/>
      <c r="I21" s="683"/>
      <c r="J21" s="683"/>
      <c r="K21" s="683"/>
      <c r="L21" s="683"/>
      <c r="M21" s="683"/>
      <c r="N21" s="683"/>
      <c r="O21" s="683"/>
      <c r="P21" s="683"/>
      <c r="Q21" s="684"/>
      <c r="R21" s="685">
        <v>7255</v>
      </c>
      <c r="S21" s="686"/>
      <c r="T21" s="686"/>
      <c r="U21" s="686"/>
      <c r="V21" s="686"/>
      <c r="W21" s="686"/>
      <c r="X21" s="686"/>
      <c r="Y21" s="687"/>
      <c r="Z21" s="688">
        <v>0</v>
      </c>
      <c r="AA21" s="688"/>
      <c r="AB21" s="688"/>
      <c r="AC21" s="688"/>
      <c r="AD21" s="689">
        <v>7255</v>
      </c>
      <c r="AE21" s="689"/>
      <c r="AF21" s="689"/>
      <c r="AG21" s="689"/>
      <c r="AH21" s="689"/>
      <c r="AI21" s="689"/>
      <c r="AJ21" s="689"/>
      <c r="AK21" s="689"/>
      <c r="AL21" s="690">
        <v>0</v>
      </c>
      <c r="AM21" s="691"/>
      <c r="AN21" s="691"/>
      <c r="AO21" s="692"/>
      <c r="AP21" s="704" t="s">
        <v>280</v>
      </c>
      <c r="AQ21" s="705"/>
      <c r="AR21" s="705"/>
      <c r="AS21" s="705"/>
      <c r="AT21" s="705"/>
      <c r="AU21" s="705"/>
      <c r="AV21" s="705"/>
      <c r="AW21" s="705"/>
      <c r="AX21" s="705"/>
      <c r="AY21" s="705"/>
      <c r="AZ21" s="705"/>
      <c r="BA21" s="705"/>
      <c r="BB21" s="705"/>
      <c r="BC21" s="705"/>
      <c r="BD21" s="705"/>
      <c r="BE21" s="705"/>
      <c r="BF21" s="706"/>
      <c r="BG21" s="685">
        <v>14621</v>
      </c>
      <c r="BH21" s="686"/>
      <c r="BI21" s="686"/>
      <c r="BJ21" s="686"/>
      <c r="BK21" s="686"/>
      <c r="BL21" s="686"/>
      <c r="BM21" s="686"/>
      <c r="BN21" s="687"/>
      <c r="BO21" s="688">
        <v>0.1</v>
      </c>
      <c r="BP21" s="688"/>
      <c r="BQ21" s="688"/>
      <c r="BR21" s="688"/>
      <c r="BS21" s="694" t="s">
        <v>229</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281</v>
      </c>
      <c r="C22" s="683"/>
      <c r="D22" s="683"/>
      <c r="E22" s="683"/>
      <c r="F22" s="683"/>
      <c r="G22" s="683"/>
      <c r="H22" s="683"/>
      <c r="I22" s="683"/>
      <c r="J22" s="683"/>
      <c r="K22" s="683"/>
      <c r="L22" s="683"/>
      <c r="M22" s="683"/>
      <c r="N22" s="683"/>
      <c r="O22" s="683"/>
      <c r="P22" s="683"/>
      <c r="Q22" s="684"/>
      <c r="R22" s="685">
        <v>54556</v>
      </c>
      <c r="S22" s="686"/>
      <c r="T22" s="686"/>
      <c r="U22" s="686"/>
      <c r="V22" s="686"/>
      <c r="W22" s="686"/>
      <c r="X22" s="686"/>
      <c r="Y22" s="687"/>
      <c r="Z22" s="688">
        <v>0.1</v>
      </c>
      <c r="AA22" s="688"/>
      <c r="AB22" s="688"/>
      <c r="AC22" s="688"/>
      <c r="AD22" s="689" t="s">
        <v>235</v>
      </c>
      <c r="AE22" s="689"/>
      <c r="AF22" s="689"/>
      <c r="AG22" s="689"/>
      <c r="AH22" s="689"/>
      <c r="AI22" s="689"/>
      <c r="AJ22" s="689"/>
      <c r="AK22" s="689"/>
      <c r="AL22" s="690" t="s">
        <v>229</v>
      </c>
      <c r="AM22" s="691"/>
      <c r="AN22" s="691"/>
      <c r="AO22" s="692"/>
      <c r="AP22" s="704" t="s">
        <v>282</v>
      </c>
      <c r="AQ22" s="705"/>
      <c r="AR22" s="705"/>
      <c r="AS22" s="705"/>
      <c r="AT22" s="705"/>
      <c r="AU22" s="705"/>
      <c r="AV22" s="705"/>
      <c r="AW22" s="705"/>
      <c r="AX22" s="705"/>
      <c r="AY22" s="705"/>
      <c r="AZ22" s="705"/>
      <c r="BA22" s="705"/>
      <c r="BB22" s="705"/>
      <c r="BC22" s="705"/>
      <c r="BD22" s="705"/>
      <c r="BE22" s="705"/>
      <c r="BF22" s="706"/>
      <c r="BG22" s="685" t="s">
        <v>229</v>
      </c>
      <c r="BH22" s="686"/>
      <c r="BI22" s="686"/>
      <c r="BJ22" s="686"/>
      <c r="BK22" s="686"/>
      <c r="BL22" s="686"/>
      <c r="BM22" s="686"/>
      <c r="BN22" s="687"/>
      <c r="BO22" s="688" t="s">
        <v>235</v>
      </c>
      <c r="BP22" s="688"/>
      <c r="BQ22" s="688"/>
      <c r="BR22" s="688"/>
      <c r="BS22" s="694" t="s">
        <v>235</v>
      </c>
      <c r="BT22" s="686"/>
      <c r="BU22" s="686"/>
      <c r="BV22" s="686"/>
      <c r="BW22" s="686"/>
      <c r="BX22" s="686"/>
      <c r="BY22" s="686"/>
      <c r="BZ22" s="686"/>
      <c r="CA22" s="686"/>
      <c r="CB22" s="695"/>
      <c r="CD22" s="667" t="s">
        <v>283</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284</v>
      </c>
      <c r="C23" s="683"/>
      <c r="D23" s="683"/>
      <c r="E23" s="683"/>
      <c r="F23" s="683"/>
      <c r="G23" s="683"/>
      <c r="H23" s="683"/>
      <c r="I23" s="683"/>
      <c r="J23" s="683"/>
      <c r="K23" s="683"/>
      <c r="L23" s="683"/>
      <c r="M23" s="683"/>
      <c r="N23" s="683"/>
      <c r="O23" s="683"/>
      <c r="P23" s="683"/>
      <c r="Q23" s="684"/>
      <c r="R23" s="685" t="s">
        <v>229</v>
      </c>
      <c r="S23" s="686"/>
      <c r="T23" s="686"/>
      <c r="U23" s="686"/>
      <c r="V23" s="686"/>
      <c r="W23" s="686"/>
      <c r="X23" s="686"/>
      <c r="Y23" s="687"/>
      <c r="Z23" s="688" t="s">
        <v>235</v>
      </c>
      <c r="AA23" s="688"/>
      <c r="AB23" s="688"/>
      <c r="AC23" s="688"/>
      <c r="AD23" s="689" t="s">
        <v>229</v>
      </c>
      <c r="AE23" s="689"/>
      <c r="AF23" s="689"/>
      <c r="AG23" s="689"/>
      <c r="AH23" s="689"/>
      <c r="AI23" s="689"/>
      <c r="AJ23" s="689"/>
      <c r="AK23" s="689"/>
      <c r="AL23" s="690" t="s">
        <v>229</v>
      </c>
      <c r="AM23" s="691"/>
      <c r="AN23" s="691"/>
      <c r="AO23" s="692"/>
      <c r="AP23" s="704" t="s">
        <v>285</v>
      </c>
      <c r="AQ23" s="705"/>
      <c r="AR23" s="705"/>
      <c r="AS23" s="705"/>
      <c r="AT23" s="705"/>
      <c r="AU23" s="705"/>
      <c r="AV23" s="705"/>
      <c r="AW23" s="705"/>
      <c r="AX23" s="705"/>
      <c r="AY23" s="705"/>
      <c r="AZ23" s="705"/>
      <c r="BA23" s="705"/>
      <c r="BB23" s="705"/>
      <c r="BC23" s="705"/>
      <c r="BD23" s="705"/>
      <c r="BE23" s="705"/>
      <c r="BF23" s="706"/>
      <c r="BG23" s="685">
        <v>529586</v>
      </c>
      <c r="BH23" s="686"/>
      <c r="BI23" s="686"/>
      <c r="BJ23" s="686"/>
      <c r="BK23" s="686"/>
      <c r="BL23" s="686"/>
      <c r="BM23" s="686"/>
      <c r="BN23" s="687"/>
      <c r="BO23" s="688">
        <v>3.3</v>
      </c>
      <c r="BP23" s="688"/>
      <c r="BQ23" s="688"/>
      <c r="BR23" s="688"/>
      <c r="BS23" s="694" t="s">
        <v>229</v>
      </c>
      <c r="BT23" s="686"/>
      <c r="BU23" s="686"/>
      <c r="BV23" s="686"/>
      <c r="BW23" s="686"/>
      <c r="BX23" s="686"/>
      <c r="BY23" s="686"/>
      <c r="BZ23" s="686"/>
      <c r="CA23" s="686"/>
      <c r="CB23" s="695"/>
      <c r="CD23" s="667" t="s">
        <v>223</v>
      </c>
      <c r="CE23" s="668"/>
      <c r="CF23" s="668"/>
      <c r="CG23" s="668"/>
      <c r="CH23" s="668"/>
      <c r="CI23" s="668"/>
      <c r="CJ23" s="668"/>
      <c r="CK23" s="668"/>
      <c r="CL23" s="668"/>
      <c r="CM23" s="668"/>
      <c r="CN23" s="668"/>
      <c r="CO23" s="668"/>
      <c r="CP23" s="668"/>
      <c r="CQ23" s="669"/>
      <c r="CR23" s="667" t="s">
        <v>286</v>
      </c>
      <c r="CS23" s="668"/>
      <c r="CT23" s="668"/>
      <c r="CU23" s="668"/>
      <c r="CV23" s="668"/>
      <c r="CW23" s="668"/>
      <c r="CX23" s="668"/>
      <c r="CY23" s="669"/>
      <c r="CZ23" s="667" t="s">
        <v>287</v>
      </c>
      <c r="DA23" s="668"/>
      <c r="DB23" s="668"/>
      <c r="DC23" s="669"/>
      <c r="DD23" s="667" t="s">
        <v>288</v>
      </c>
      <c r="DE23" s="668"/>
      <c r="DF23" s="668"/>
      <c r="DG23" s="668"/>
      <c r="DH23" s="668"/>
      <c r="DI23" s="668"/>
      <c r="DJ23" s="668"/>
      <c r="DK23" s="669"/>
      <c r="DL23" s="716" t="s">
        <v>289</v>
      </c>
      <c r="DM23" s="717"/>
      <c r="DN23" s="717"/>
      <c r="DO23" s="717"/>
      <c r="DP23" s="717"/>
      <c r="DQ23" s="717"/>
      <c r="DR23" s="717"/>
      <c r="DS23" s="717"/>
      <c r="DT23" s="717"/>
      <c r="DU23" s="717"/>
      <c r="DV23" s="718"/>
      <c r="DW23" s="667" t="s">
        <v>290</v>
      </c>
      <c r="DX23" s="668"/>
      <c r="DY23" s="668"/>
      <c r="DZ23" s="668"/>
      <c r="EA23" s="668"/>
      <c r="EB23" s="668"/>
      <c r="EC23" s="669"/>
    </row>
    <row r="24" spans="2:133" ht="11.25" customHeight="1" x14ac:dyDescent="0.15">
      <c r="B24" s="682" t="s">
        <v>291</v>
      </c>
      <c r="C24" s="683"/>
      <c r="D24" s="683"/>
      <c r="E24" s="683"/>
      <c r="F24" s="683"/>
      <c r="G24" s="683"/>
      <c r="H24" s="683"/>
      <c r="I24" s="683"/>
      <c r="J24" s="683"/>
      <c r="K24" s="683"/>
      <c r="L24" s="683"/>
      <c r="M24" s="683"/>
      <c r="N24" s="683"/>
      <c r="O24" s="683"/>
      <c r="P24" s="683"/>
      <c r="Q24" s="684"/>
      <c r="R24" s="685">
        <v>54545</v>
      </c>
      <c r="S24" s="686"/>
      <c r="T24" s="686"/>
      <c r="U24" s="686"/>
      <c r="V24" s="686"/>
      <c r="W24" s="686"/>
      <c r="X24" s="686"/>
      <c r="Y24" s="687"/>
      <c r="Z24" s="688">
        <v>0.1</v>
      </c>
      <c r="AA24" s="688"/>
      <c r="AB24" s="688"/>
      <c r="AC24" s="688"/>
      <c r="AD24" s="689" t="s">
        <v>229</v>
      </c>
      <c r="AE24" s="689"/>
      <c r="AF24" s="689"/>
      <c r="AG24" s="689"/>
      <c r="AH24" s="689"/>
      <c r="AI24" s="689"/>
      <c r="AJ24" s="689"/>
      <c r="AK24" s="689"/>
      <c r="AL24" s="690" t="s">
        <v>235</v>
      </c>
      <c r="AM24" s="691"/>
      <c r="AN24" s="691"/>
      <c r="AO24" s="692"/>
      <c r="AP24" s="704" t="s">
        <v>292</v>
      </c>
      <c r="AQ24" s="705"/>
      <c r="AR24" s="705"/>
      <c r="AS24" s="705"/>
      <c r="AT24" s="705"/>
      <c r="AU24" s="705"/>
      <c r="AV24" s="705"/>
      <c r="AW24" s="705"/>
      <c r="AX24" s="705"/>
      <c r="AY24" s="705"/>
      <c r="AZ24" s="705"/>
      <c r="BA24" s="705"/>
      <c r="BB24" s="705"/>
      <c r="BC24" s="705"/>
      <c r="BD24" s="705"/>
      <c r="BE24" s="705"/>
      <c r="BF24" s="706"/>
      <c r="BG24" s="685" t="s">
        <v>235</v>
      </c>
      <c r="BH24" s="686"/>
      <c r="BI24" s="686"/>
      <c r="BJ24" s="686"/>
      <c r="BK24" s="686"/>
      <c r="BL24" s="686"/>
      <c r="BM24" s="686"/>
      <c r="BN24" s="687"/>
      <c r="BO24" s="688" t="s">
        <v>229</v>
      </c>
      <c r="BP24" s="688"/>
      <c r="BQ24" s="688"/>
      <c r="BR24" s="688"/>
      <c r="BS24" s="694" t="s">
        <v>235</v>
      </c>
      <c r="BT24" s="686"/>
      <c r="BU24" s="686"/>
      <c r="BV24" s="686"/>
      <c r="BW24" s="686"/>
      <c r="BX24" s="686"/>
      <c r="BY24" s="686"/>
      <c r="BZ24" s="686"/>
      <c r="CA24" s="686"/>
      <c r="CB24" s="695"/>
      <c r="CD24" s="696" t="s">
        <v>293</v>
      </c>
      <c r="CE24" s="697"/>
      <c r="CF24" s="697"/>
      <c r="CG24" s="697"/>
      <c r="CH24" s="697"/>
      <c r="CI24" s="697"/>
      <c r="CJ24" s="697"/>
      <c r="CK24" s="697"/>
      <c r="CL24" s="697"/>
      <c r="CM24" s="697"/>
      <c r="CN24" s="697"/>
      <c r="CO24" s="697"/>
      <c r="CP24" s="697"/>
      <c r="CQ24" s="698"/>
      <c r="CR24" s="674">
        <v>15009561</v>
      </c>
      <c r="CS24" s="675"/>
      <c r="CT24" s="675"/>
      <c r="CU24" s="675"/>
      <c r="CV24" s="675"/>
      <c r="CW24" s="675"/>
      <c r="CX24" s="675"/>
      <c r="CY24" s="676"/>
      <c r="CZ24" s="679">
        <v>30.7</v>
      </c>
      <c r="DA24" s="680"/>
      <c r="DB24" s="680"/>
      <c r="DC24" s="699"/>
      <c r="DD24" s="724">
        <v>9694102</v>
      </c>
      <c r="DE24" s="675"/>
      <c r="DF24" s="675"/>
      <c r="DG24" s="675"/>
      <c r="DH24" s="675"/>
      <c r="DI24" s="675"/>
      <c r="DJ24" s="675"/>
      <c r="DK24" s="676"/>
      <c r="DL24" s="724">
        <v>9279250</v>
      </c>
      <c r="DM24" s="675"/>
      <c r="DN24" s="675"/>
      <c r="DO24" s="675"/>
      <c r="DP24" s="675"/>
      <c r="DQ24" s="675"/>
      <c r="DR24" s="675"/>
      <c r="DS24" s="675"/>
      <c r="DT24" s="675"/>
      <c r="DU24" s="675"/>
      <c r="DV24" s="676"/>
      <c r="DW24" s="679">
        <v>48.5</v>
      </c>
      <c r="DX24" s="680"/>
      <c r="DY24" s="680"/>
      <c r="DZ24" s="680"/>
      <c r="EA24" s="680"/>
      <c r="EB24" s="680"/>
      <c r="EC24" s="681"/>
    </row>
    <row r="25" spans="2:133" ht="11.25" customHeight="1" x14ac:dyDescent="0.15">
      <c r="B25" s="682" t="s">
        <v>294</v>
      </c>
      <c r="C25" s="683"/>
      <c r="D25" s="683"/>
      <c r="E25" s="683"/>
      <c r="F25" s="683"/>
      <c r="G25" s="683"/>
      <c r="H25" s="683"/>
      <c r="I25" s="683"/>
      <c r="J25" s="683"/>
      <c r="K25" s="683"/>
      <c r="L25" s="683"/>
      <c r="M25" s="683"/>
      <c r="N25" s="683"/>
      <c r="O25" s="683"/>
      <c r="P25" s="683"/>
      <c r="Q25" s="684"/>
      <c r="R25" s="685">
        <v>11</v>
      </c>
      <c r="S25" s="686"/>
      <c r="T25" s="686"/>
      <c r="U25" s="686"/>
      <c r="V25" s="686"/>
      <c r="W25" s="686"/>
      <c r="X25" s="686"/>
      <c r="Y25" s="687"/>
      <c r="Z25" s="688">
        <v>0</v>
      </c>
      <c r="AA25" s="688"/>
      <c r="AB25" s="688"/>
      <c r="AC25" s="688"/>
      <c r="AD25" s="689" t="s">
        <v>235</v>
      </c>
      <c r="AE25" s="689"/>
      <c r="AF25" s="689"/>
      <c r="AG25" s="689"/>
      <c r="AH25" s="689"/>
      <c r="AI25" s="689"/>
      <c r="AJ25" s="689"/>
      <c r="AK25" s="689"/>
      <c r="AL25" s="690" t="s">
        <v>235</v>
      </c>
      <c r="AM25" s="691"/>
      <c r="AN25" s="691"/>
      <c r="AO25" s="692"/>
      <c r="AP25" s="704" t="s">
        <v>295</v>
      </c>
      <c r="AQ25" s="705"/>
      <c r="AR25" s="705"/>
      <c r="AS25" s="705"/>
      <c r="AT25" s="705"/>
      <c r="AU25" s="705"/>
      <c r="AV25" s="705"/>
      <c r="AW25" s="705"/>
      <c r="AX25" s="705"/>
      <c r="AY25" s="705"/>
      <c r="AZ25" s="705"/>
      <c r="BA25" s="705"/>
      <c r="BB25" s="705"/>
      <c r="BC25" s="705"/>
      <c r="BD25" s="705"/>
      <c r="BE25" s="705"/>
      <c r="BF25" s="706"/>
      <c r="BG25" s="685" t="s">
        <v>235</v>
      </c>
      <c r="BH25" s="686"/>
      <c r="BI25" s="686"/>
      <c r="BJ25" s="686"/>
      <c r="BK25" s="686"/>
      <c r="BL25" s="686"/>
      <c r="BM25" s="686"/>
      <c r="BN25" s="687"/>
      <c r="BO25" s="688" t="s">
        <v>229</v>
      </c>
      <c r="BP25" s="688"/>
      <c r="BQ25" s="688"/>
      <c r="BR25" s="688"/>
      <c r="BS25" s="694" t="s">
        <v>235</v>
      </c>
      <c r="BT25" s="686"/>
      <c r="BU25" s="686"/>
      <c r="BV25" s="686"/>
      <c r="BW25" s="686"/>
      <c r="BX25" s="686"/>
      <c r="BY25" s="686"/>
      <c r="BZ25" s="686"/>
      <c r="CA25" s="686"/>
      <c r="CB25" s="695"/>
      <c r="CD25" s="700" t="s">
        <v>296</v>
      </c>
      <c r="CE25" s="701"/>
      <c r="CF25" s="701"/>
      <c r="CG25" s="701"/>
      <c r="CH25" s="701"/>
      <c r="CI25" s="701"/>
      <c r="CJ25" s="701"/>
      <c r="CK25" s="701"/>
      <c r="CL25" s="701"/>
      <c r="CM25" s="701"/>
      <c r="CN25" s="701"/>
      <c r="CO25" s="701"/>
      <c r="CP25" s="701"/>
      <c r="CQ25" s="702"/>
      <c r="CR25" s="685">
        <v>5827351</v>
      </c>
      <c r="CS25" s="721"/>
      <c r="CT25" s="721"/>
      <c r="CU25" s="721"/>
      <c r="CV25" s="721"/>
      <c r="CW25" s="721"/>
      <c r="CX25" s="721"/>
      <c r="CY25" s="722"/>
      <c r="CZ25" s="690">
        <v>11.9</v>
      </c>
      <c r="DA25" s="719"/>
      <c r="DB25" s="719"/>
      <c r="DC25" s="723"/>
      <c r="DD25" s="694">
        <v>5150302</v>
      </c>
      <c r="DE25" s="721"/>
      <c r="DF25" s="721"/>
      <c r="DG25" s="721"/>
      <c r="DH25" s="721"/>
      <c r="DI25" s="721"/>
      <c r="DJ25" s="721"/>
      <c r="DK25" s="722"/>
      <c r="DL25" s="694">
        <v>4750895</v>
      </c>
      <c r="DM25" s="721"/>
      <c r="DN25" s="721"/>
      <c r="DO25" s="721"/>
      <c r="DP25" s="721"/>
      <c r="DQ25" s="721"/>
      <c r="DR25" s="721"/>
      <c r="DS25" s="721"/>
      <c r="DT25" s="721"/>
      <c r="DU25" s="721"/>
      <c r="DV25" s="722"/>
      <c r="DW25" s="690">
        <v>24.9</v>
      </c>
      <c r="DX25" s="719"/>
      <c r="DY25" s="719"/>
      <c r="DZ25" s="719"/>
      <c r="EA25" s="719"/>
      <c r="EB25" s="719"/>
      <c r="EC25" s="720"/>
    </row>
    <row r="26" spans="2:133" ht="11.25" customHeight="1" x14ac:dyDescent="0.15">
      <c r="B26" s="682" t="s">
        <v>297</v>
      </c>
      <c r="C26" s="683"/>
      <c r="D26" s="683"/>
      <c r="E26" s="683"/>
      <c r="F26" s="683"/>
      <c r="G26" s="683"/>
      <c r="H26" s="683"/>
      <c r="I26" s="683"/>
      <c r="J26" s="683"/>
      <c r="K26" s="683"/>
      <c r="L26" s="683"/>
      <c r="M26" s="683"/>
      <c r="N26" s="683"/>
      <c r="O26" s="683"/>
      <c r="P26" s="683"/>
      <c r="Q26" s="684"/>
      <c r="R26" s="685">
        <v>19230851</v>
      </c>
      <c r="S26" s="686"/>
      <c r="T26" s="686"/>
      <c r="U26" s="686"/>
      <c r="V26" s="686"/>
      <c r="W26" s="686"/>
      <c r="X26" s="686"/>
      <c r="Y26" s="687"/>
      <c r="Z26" s="688">
        <v>37.799999999999997</v>
      </c>
      <c r="AA26" s="688"/>
      <c r="AB26" s="688"/>
      <c r="AC26" s="688"/>
      <c r="AD26" s="689">
        <v>18646709</v>
      </c>
      <c r="AE26" s="689"/>
      <c r="AF26" s="689"/>
      <c r="AG26" s="689"/>
      <c r="AH26" s="689"/>
      <c r="AI26" s="689"/>
      <c r="AJ26" s="689"/>
      <c r="AK26" s="689"/>
      <c r="AL26" s="690">
        <v>98.4</v>
      </c>
      <c r="AM26" s="691"/>
      <c r="AN26" s="691"/>
      <c r="AO26" s="692"/>
      <c r="AP26" s="704" t="s">
        <v>298</v>
      </c>
      <c r="AQ26" s="734"/>
      <c r="AR26" s="734"/>
      <c r="AS26" s="734"/>
      <c r="AT26" s="734"/>
      <c r="AU26" s="734"/>
      <c r="AV26" s="734"/>
      <c r="AW26" s="734"/>
      <c r="AX26" s="734"/>
      <c r="AY26" s="734"/>
      <c r="AZ26" s="734"/>
      <c r="BA26" s="734"/>
      <c r="BB26" s="734"/>
      <c r="BC26" s="734"/>
      <c r="BD26" s="734"/>
      <c r="BE26" s="734"/>
      <c r="BF26" s="706"/>
      <c r="BG26" s="685" t="s">
        <v>229</v>
      </c>
      <c r="BH26" s="686"/>
      <c r="BI26" s="686"/>
      <c r="BJ26" s="686"/>
      <c r="BK26" s="686"/>
      <c r="BL26" s="686"/>
      <c r="BM26" s="686"/>
      <c r="BN26" s="687"/>
      <c r="BO26" s="688" t="s">
        <v>235</v>
      </c>
      <c r="BP26" s="688"/>
      <c r="BQ26" s="688"/>
      <c r="BR26" s="688"/>
      <c r="BS26" s="694" t="s">
        <v>235</v>
      </c>
      <c r="BT26" s="686"/>
      <c r="BU26" s="686"/>
      <c r="BV26" s="686"/>
      <c r="BW26" s="686"/>
      <c r="BX26" s="686"/>
      <c r="BY26" s="686"/>
      <c r="BZ26" s="686"/>
      <c r="CA26" s="686"/>
      <c r="CB26" s="695"/>
      <c r="CD26" s="700" t="s">
        <v>299</v>
      </c>
      <c r="CE26" s="701"/>
      <c r="CF26" s="701"/>
      <c r="CG26" s="701"/>
      <c r="CH26" s="701"/>
      <c r="CI26" s="701"/>
      <c r="CJ26" s="701"/>
      <c r="CK26" s="701"/>
      <c r="CL26" s="701"/>
      <c r="CM26" s="701"/>
      <c r="CN26" s="701"/>
      <c r="CO26" s="701"/>
      <c r="CP26" s="701"/>
      <c r="CQ26" s="702"/>
      <c r="CR26" s="685">
        <v>3687842</v>
      </c>
      <c r="CS26" s="686"/>
      <c r="CT26" s="686"/>
      <c r="CU26" s="686"/>
      <c r="CV26" s="686"/>
      <c r="CW26" s="686"/>
      <c r="CX26" s="686"/>
      <c r="CY26" s="687"/>
      <c r="CZ26" s="690">
        <v>7.5</v>
      </c>
      <c r="DA26" s="719"/>
      <c r="DB26" s="719"/>
      <c r="DC26" s="723"/>
      <c r="DD26" s="694">
        <v>3266775</v>
      </c>
      <c r="DE26" s="686"/>
      <c r="DF26" s="686"/>
      <c r="DG26" s="686"/>
      <c r="DH26" s="686"/>
      <c r="DI26" s="686"/>
      <c r="DJ26" s="686"/>
      <c r="DK26" s="687"/>
      <c r="DL26" s="694" t="s">
        <v>235</v>
      </c>
      <c r="DM26" s="686"/>
      <c r="DN26" s="686"/>
      <c r="DO26" s="686"/>
      <c r="DP26" s="686"/>
      <c r="DQ26" s="686"/>
      <c r="DR26" s="686"/>
      <c r="DS26" s="686"/>
      <c r="DT26" s="686"/>
      <c r="DU26" s="686"/>
      <c r="DV26" s="687"/>
      <c r="DW26" s="690" t="s">
        <v>229</v>
      </c>
      <c r="DX26" s="719"/>
      <c r="DY26" s="719"/>
      <c r="DZ26" s="719"/>
      <c r="EA26" s="719"/>
      <c r="EB26" s="719"/>
      <c r="EC26" s="720"/>
    </row>
    <row r="27" spans="2:133" ht="11.25" customHeight="1" x14ac:dyDescent="0.15">
      <c r="B27" s="682" t="s">
        <v>300</v>
      </c>
      <c r="C27" s="683"/>
      <c r="D27" s="683"/>
      <c r="E27" s="683"/>
      <c r="F27" s="683"/>
      <c r="G27" s="683"/>
      <c r="H27" s="683"/>
      <c r="I27" s="683"/>
      <c r="J27" s="683"/>
      <c r="K27" s="683"/>
      <c r="L27" s="683"/>
      <c r="M27" s="683"/>
      <c r="N27" s="683"/>
      <c r="O27" s="683"/>
      <c r="P27" s="683"/>
      <c r="Q27" s="684"/>
      <c r="R27" s="685">
        <v>17232</v>
      </c>
      <c r="S27" s="686"/>
      <c r="T27" s="686"/>
      <c r="U27" s="686"/>
      <c r="V27" s="686"/>
      <c r="W27" s="686"/>
      <c r="X27" s="686"/>
      <c r="Y27" s="687"/>
      <c r="Z27" s="688">
        <v>0</v>
      </c>
      <c r="AA27" s="688"/>
      <c r="AB27" s="688"/>
      <c r="AC27" s="688"/>
      <c r="AD27" s="689">
        <v>17232</v>
      </c>
      <c r="AE27" s="689"/>
      <c r="AF27" s="689"/>
      <c r="AG27" s="689"/>
      <c r="AH27" s="689"/>
      <c r="AI27" s="689"/>
      <c r="AJ27" s="689"/>
      <c r="AK27" s="689"/>
      <c r="AL27" s="690">
        <v>0.1</v>
      </c>
      <c r="AM27" s="691"/>
      <c r="AN27" s="691"/>
      <c r="AO27" s="692"/>
      <c r="AP27" s="682" t="s">
        <v>301</v>
      </c>
      <c r="AQ27" s="683"/>
      <c r="AR27" s="683"/>
      <c r="AS27" s="683"/>
      <c r="AT27" s="683"/>
      <c r="AU27" s="683"/>
      <c r="AV27" s="683"/>
      <c r="AW27" s="683"/>
      <c r="AX27" s="683"/>
      <c r="AY27" s="683"/>
      <c r="AZ27" s="683"/>
      <c r="BA27" s="683"/>
      <c r="BB27" s="683"/>
      <c r="BC27" s="683"/>
      <c r="BD27" s="683"/>
      <c r="BE27" s="683"/>
      <c r="BF27" s="684"/>
      <c r="BG27" s="685">
        <v>16268726</v>
      </c>
      <c r="BH27" s="686"/>
      <c r="BI27" s="686"/>
      <c r="BJ27" s="686"/>
      <c r="BK27" s="686"/>
      <c r="BL27" s="686"/>
      <c r="BM27" s="686"/>
      <c r="BN27" s="687"/>
      <c r="BO27" s="688">
        <v>100</v>
      </c>
      <c r="BP27" s="688"/>
      <c r="BQ27" s="688"/>
      <c r="BR27" s="688"/>
      <c r="BS27" s="694" t="s">
        <v>235</v>
      </c>
      <c r="BT27" s="686"/>
      <c r="BU27" s="686"/>
      <c r="BV27" s="686"/>
      <c r="BW27" s="686"/>
      <c r="BX27" s="686"/>
      <c r="BY27" s="686"/>
      <c r="BZ27" s="686"/>
      <c r="CA27" s="686"/>
      <c r="CB27" s="695"/>
      <c r="CD27" s="700" t="s">
        <v>302</v>
      </c>
      <c r="CE27" s="701"/>
      <c r="CF27" s="701"/>
      <c r="CG27" s="701"/>
      <c r="CH27" s="701"/>
      <c r="CI27" s="701"/>
      <c r="CJ27" s="701"/>
      <c r="CK27" s="701"/>
      <c r="CL27" s="701"/>
      <c r="CM27" s="701"/>
      <c r="CN27" s="701"/>
      <c r="CO27" s="701"/>
      <c r="CP27" s="701"/>
      <c r="CQ27" s="702"/>
      <c r="CR27" s="685">
        <v>6267288</v>
      </c>
      <c r="CS27" s="721"/>
      <c r="CT27" s="721"/>
      <c r="CU27" s="721"/>
      <c r="CV27" s="721"/>
      <c r="CW27" s="721"/>
      <c r="CX27" s="721"/>
      <c r="CY27" s="722"/>
      <c r="CZ27" s="690">
        <v>12.8</v>
      </c>
      <c r="DA27" s="719"/>
      <c r="DB27" s="719"/>
      <c r="DC27" s="723"/>
      <c r="DD27" s="694">
        <v>1652834</v>
      </c>
      <c r="DE27" s="721"/>
      <c r="DF27" s="721"/>
      <c r="DG27" s="721"/>
      <c r="DH27" s="721"/>
      <c r="DI27" s="721"/>
      <c r="DJ27" s="721"/>
      <c r="DK27" s="722"/>
      <c r="DL27" s="694">
        <v>1637389</v>
      </c>
      <c r="DM27" s="721"/>
      <c r="DN27" s="721"/>
      <c r="DO27" s="721"/>
      <c r="DP27" s="721"/>
      <c r="DQ27" s="721"/>
      <c r="DR27" s="721"/>
      <c r="DS27" s="721"/>
      <c r="DT27" s="721"/>
      <c r="DU27" s="721"/>
      <c r="DV27" s="722"/>
      <c r="DW27" s="690">
        <v>8.6</v>
      </c>
      <c r="DX27" s="719"/>
      <c r="DY27" s="719"/>
      <c r="DZ27" s="719"/>
      <c r="EA27" s="719"/>
      <c r="EB27" s="719"/>
      <c r="EC27" s="720"/>
    </row>
    <row r="28" spans="2:133" ht="11.25" customHeight="1" x14ac:dyDescent="0.15">
      <c r="B28" s="682" t="s">
        <v>303</v>
      </c>
      <c r="C28" s="683"/>
      <c r="D28" s="683"/>
      <c r="E28" s="683"/>
      <c r="F28" s="683"/>
      <c r="G28" s="683"/>
      <c r="H28" s="683"/>
      <c r="I28" s="683"/>
      <c r="J28" s="683"/>
      <c r="K28" s="683"/>
      <c r="L28" s="683"/>
      <c r="M28" s="683"/>
      <c r="N28" s="683"/>
      <c r="O28" s="683"/>
      <c r="P28" s="683"/>
      <c r="Q28" s="684"/>
      <c r="R28" s="685">
        <v>296642</v>
      </c>
      <c r="S28" s="686"/>
      <c r="T28" s="686"/>
      <c r="U28" s="686"/>
      <c r="V28" s="686"/>
      <c r="W28" s="686"/>
      <c r="X28" s="686"/>
      <c r="Y28" s="687"/>
      <c r="Z28" s="688">
        <v>0.6</v>
      </c>
      <c r="AA28" s="688"/>
      <c r="AB28" s="688"/>
      <c r="AC28" s="688"/>
      <c r="AD28" s="689">
        <v>481</v>
      </c>
      <c r="AE28" s="689"/>
      <c r="AF28" s="689"/>
      <c r="AG28" s="689"/>
      <c r="AH28" s="689"/>
      <c r="AI28" s="689"/>
      <c r="AJ28" s="689"/>
      <c r="AK28" s="689"/>
      <c r="AL28" s="690">
        <v>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304</v>
      </c>
      <c r="CE28" s="701"/>
      <c r="CF28" s="701"/>
      <c r="CG28" s="701"/>
      <c r="CH28" s="701"/>
      <c r="CI28" s="701"/>
      <c r="CJ28" s="701"/>
      <c r="CK28" s="701"/>
      <c r="CL28" s="701"/>
      <c r="CM28" s="701"/>
      <c r="CN28" s="701"/>
      <c r="CO28" s="701"/>
      <c r="CP28" s="701"/>
      <c r="CQ28" s="702"/>
      <c r="CR28" s="685">
        <v>2914922</v>
      </c>
      <c r="CS28" s="686"/>
      <c r="CT28" s="686"/>
      <c r="CU28" s="686"/>
      <c r="CV28" s="686"/>
      <c r="CW28" s="686"/>
      <c r="CX28" s="686"/>
      <c r="CY28" s="687"/>
      <c r="CZ28" s="690">
        <v>6</v>
      </c>
      <c r="DA28" s="719"/>
      <c r="DB28" s="719"/>
      <c r="DC28" s="723"/>
      <c r="DD28" s="694">
        <v>2890966</v>
      </c>
      <c r="DE28" s="686"/>
      <c r="DF28" s="686"/>
      <c r="DG28" s="686"/>
      <c r="DH28" s="686"/>
      <c r="DI28" s="686"/>
      <c r="DJ28" s="686"/>
      <c r="DK28" s="687"/>
      <c r="DL28" s="694">
        <v>2890966</v>
      </c>
      <c r="DM28" s="686"/>
      <c r="DN28" s="686"/>
      <c r="DO28" s="686"/>
      <c r="DP28" s="686"/>
      <c r="DQ28" s="686"/>
      <c r="DR28" s="686"/>
      <c r="DS28" s="686"/>
      <c r="DT28" s="686"/>
      <c r="DU28" s="686"/>
      <c r="DV28" s="687"/>
      <c r="DW28" s="690">
        <v>15.1</v>
      </c>
      <c r="DX28" s="719"/>
      <c r="DY28" s="719"/>
      <c r="DZ28" s="719"/>
      <c r="EA28" s="719"/>
      <c r="EB28" s="719"/>
      <c r="EC28" s="720"/>
    </row>
    <row r="29" spans="2:133" ht="11.25" customHeight="1" x14ac:dyDescent="0.15">
      <c r="B29" s="682" t="s">
        <v>305</v>
      </c>
      <c r="C29" s="683"/>
      <c r="D29" s="683"/>
      <c r="E29" s="683"/>
      <c r="F29" s="683"/>
      <c r="G29" s="683"/>
      <c r="H29" s="683"/>
      <c r="I29" s="683"/>
      <c r="J29" s="683"/>
      <c r="K29" s="683"/>
      <c r="L29" s="683"/>
      <c r="M29" s="683"/>
      <c r="N29" s="683"/>
      <c r="O29" s="683"/>
      <c r="P29" s="683"/>
      <c r="Q29" s="684"/>
      <c r="R29" s="685">
        <v>379516</v>
      </c>
      <c r="S29" s="686"/>
      <c r="T29" s="686"/>
      <c r="U29" s="686"/>
      <c r="V29" s="686"/>
      <c r="W29" s="686"/>
      <c r="X29" s="686"/>
      <c r="Y29" s="687"/>
      <c r="Z29" s="688">
        <v>0.7</v>
      </c>
      <c r="AA29" s="688"/>
      <c r="AB29" s="688"/>
      <c r="AC29" s="688"/>
      <c r="AD29" s="689">
        <v>38937</v>
      </c>
      <c r="AE29" s="689"/>
      <c r="AF29" s="689"/>
      <c r="AG29" s="689"/>
      <c r="AH29" s="689"/>
      <c r="AI29" s="689"/>
      <c r="AJ29" s="689"/>
      <c r="AK29" s="689"/>
      <c r="AL29" s="690">
        <v>0.2</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306</v>
      </c>
      <c r="CE29" s="726"/>
      <c r="CF29" s="700" t="s">
        <v>70</v>
      </c>
      <c r="CG29" s="701"/>
      <c r="CH29" s="701"/>
      <c r="CI29" s="701"/>
      <c r="CJ29" s="701"/>
      <c r="CK29" s="701"/>
      <c r="CL29" s="701"/>
      <c r="CM29" s="701"/>
      <c r="CN29" s="701"/>
      <c r="CO29" s="701"/>
      <c r="CP29" s="701"/>
      <c r="CQ29" s="702"/>
      <c r="CR29" s="685">
        <v>2914922</v>
      </c>
      <c r="CS29" s="721"/>
      <c r="CT29" s="721"/>
      <c r="CU29" s="721"/>
      <c r="CV29" s="721"/>
      <c r="CW29" s="721"/>
      <c r="CX29" s="721"/>
      <c r="CY29" s="722"/>
      <c r="CZ29" s="690">
        <v>6</v>
      </c>
      <c r="DA29" s="719"/>
      <c r="DB29" s="719"/>
      <c r="DC29" s="723"/>
      <c r="DD29" s="694">
        <v>2890966</v>
      </c>
      <c r="DE29" s="721"/>
      <c r="DF29" s="721"/>
      <c r="DG29" s="721"/>
      <c r="DH29" s="721"/>
      <c r="DI29" s="721"/>
      <c r="DJ29" s="721"/>
      <c r="DK29" s="722"/>
      <c r="DL29" s="694">
        <v>2890966</v>
      </c>
      <c r="DM29" s="721"/>
      <c r="DN29" s="721"/>
      <c r="DO29" s="721"/>
      <c r="DP29" s="721"/>
      <c r="DQ29" s="721"/>
      <c r="DR29" s="721"/>
      <c r="DS29" s="721"/>
      <c r="DT29" s="721"/>
      <c r="DU29" s="721"/>
      <c r="DV29" s="722"/>
      <c r="DW29" s="690">
        <v>15.1</v>
      </c>
      <c r="DX29" s="719"/>
      <c r="DY29" s="719"/>
      <c r="DZ29" s="719"/>
      <c r="EA29" s="719"/>
      <c r="EB29" s="719"/>
      <c r="EC29" s="720"/>
    </row>
    <row r="30" spans="2:133" ht="11.25" customHeight="1" x14ac:dyDescent="0.15">
      <c r="B30" s="682" t="s">
        <v>307</v>
      </c>
      <c r="C30" s="683"/>
      <c r="D30" s="683"/>
      <c r="E30" s="683"/>
      <c r="F30" s="683"/>
      <c r="G30" s="683"/>
      <c r="H30" s="683"/>
      <c r="I30" s="683"/>
      <c r="J30" s="683"/>
      <c r="K30" s="683"/>
      <c r="L30" s="683"/>
      <c r="M30" s="683"/>
      <c r="N30" s="683"/>
      <c r="O30" s="683"/>
      <c r="P30" s="683"/>
      <c r="Q30" s="684"/>
      <c r="R30" s="685">
        <v>56810</v>
      </c>
      <c r="S30" s="686"/>
      <c r="T30" s="686"/>
      <c r="U30" s="686"/>
      <c r="V30" s="686"/>
      <c r="W30" s="686"/>
      <c r="X30" s="686"/>
      <c r="Y30" s="687"/>
      <c r="Z30" s="688">
        <v>0.1</v>
      </c>
      <c r="AA30" s="688"/>
      <c r="AB30" s="688"/>
      <c r="AC30" s="688"/>
      <c r="AD30" s="689" t="s">
        <v>235</v>
      </c>
      <c r="AE30" s="689"/>
      <c r="AF30" s="689"/>
      <c r="AG30" s="689"/>
      <c r="AH30" s="689"/>
      <c r="AI30" s="689"/>
      <c r="AJ30" s="689"/>
      <c r="AK30" s="689"/>
      <c r="AL30" s="690" t="s">
        <v>235</v>
      </c>
      <c r="AM30" s="691"/>
      <c r="AN30" s="691"/>
      <c r="AO30" s="692"/>
      <c r="AP30" s="664" t="s">
        <v>223</v>
      </c>
      <c r="AQ30" s="665"/>
      <c r="AR30" s="665"/>
      <c r="AS30" s="665"/>
      <c r="AT30" s="665"/>
      <c r="AU30" s="665"/>
      <c r="AV30" s="665"/>
      <c r="AW30" s="665"/>
      <c r="AX30" s="665"/>
      <c r="AY30" s="665"/>
      <c r="AZ30" s="665"/>
      <c r="BA30" s="665"/>
      <c r="BB30" s="665"/>
      <c r="BC30" s="665"/>
      <c r="BD30" s="665"/>
      <c r="BE30" s="665"/>
      <c r="BF30" s="666"/>
      <c r="BG30" s="664" t="s">
        <v>308</v>
      </c>
      <c r="BH30" s="738"/>
      <c r="BI30" s="738"/>
      <c r="BJ30" s="738"/>
      <c r="BK30" s="738"/>
      <c r="BL30" s="738"/>
      <c r="BM30" s="738"/>
      <c r="BN30" s="738"/>
      <c r="BO30" s="738"/>
      <c r="BP30" s="738"/>
      <c r="BQ30" s="739"/>
      <c r="BR30" s="664" t="s">
        <v>309</v>
      </c>
      <c r="BS30" s="738"/>
      <c r="BT30" s="738"/>
      <c r="BU30" s="738"/>
      <c r="BV30" s="738"/>
      <c r="BW30" s="738"/>
      <c r="BX30" s="738"/>
      <c r="BY30" s="738"/>
      <c r="BZ30" s="738"/>
      <c r="CA30" s="738"/>
      <c r="CB30" s="739"/>
      <c r="CD30" s="727"/>
      <c r="CE30" s="728"/>
      <c r="CF30" s="700" t="s">
        <v>310</v>
      </c>
      <c r="CG30" s="701"/>
      <c r="CH30" s="701"/>
      <c r="CI30" s="701"/>
      <c r="CJ30" s="701"/>
      <c r="CK30" s="701"/>
      <c r="CL30" s="701"/>
      <c r="CM30" s="701"/>
      <c r="CN30" s="701"/>
      <c r="CO30" s="701"/>
      <c r="CP30" s="701"/>
      <c r="CQ30" s="702"/>
      <c r="CR30" s="685">
        <v>2719647</v>
      </c>
      <c r="CS30" s="686"/>
      <c r="CT30" s="686"/>
      <c r="CU30" s="686"/>
      <c r="CV30" s="686"/>
      <c r="CW30" s="686"/>
      <c r="CX30" s="686"/>
      <c r="CY30" s="687"/>
      <c r="CZ30" s="690">
        <v>5.6</v>
      </c>
      <c r="DA30" s="719"/>
      <c r="DB30" s="719"/>
      <c r="DC30" s="723"/>
      <c r="DD30" s="694">
        <v>2695691</v>
      </c>
      <c r="DE30" s="686"/>
      <c r="DF30" s="686"/>
      <c r="DG30" s="686"/>
      <c r="DH30" s="686"/>
      <c r="DI30" s="686"/>
      <c r="DJ30" s="686"/>
      <c r="DK30" s="687"/>
      <c r="DL30" s="694">
        <v>2695691</v>
      </c>
      <c r="DM30" s="686"/>
      <c r="DN30" s="686"/>
      <c r="DO30" s="686"/>
      <c r="DP30" s="686"/>
      <c r="DQ30" s="686"/>
      <c r="DR30" s="686"/>
      <c r="DS30" s="686"/>
      <c r="DT30" s="686"/>
      <c r="DU30" s="686"/>
      <c r="DV30" s="687"/>
      <c r="DW30" s="690">
        <v>14.1</v>
      </c>
      <c r="DX30" s="719"/>
      <c r="DY30" s="719"/>
      <c r="DZ30" s="719"/>
      <c r="EA30" s="719"/>
      <c r="EB30" s="719"/>
      <c r="EC30" s="720"/>
    </row>
    <row r="31" spans="2:133" ht="11.25" customHeight="1" x14ac:dyDescent="0.15">
      <c r="B31" s="682" t="s">
        <v>311</v>
      </c>
      <c r="C31" s="683"/>
      <c r="D31" s="683"/>
      <c r="E31" s="683"/>
      <c r="F31" s="683"/>
      <c r="G31" s="683"/>
      <c r="H31" s="683"/>
      <c r="I31" s="683"/>
      <c r="J31" s="683"/>
      <c r="K31" s="683"/>
      <c r="L31" s="683"/>
      <c r="M31" s="683"/>
      <c r="N31" s="683"/>
      <c r="O31" s="683"/>
      <c r="P31" s="683"/>
      <c r="Q31" s="684"/>
      <c r="R31" s="685">
        <v>15353461</v>
      </c>
      <c r="S31" s="686"/>
      <c r="T31" s="686"/>
      <c r="U31" s="686"/>
      <c r="V31" s="686"/>
      <c r="W31" s="686"/>
      <c r="X31" s="686"/>
      <c r="Y31" s="687"/>
      <c r="Z31" s="688">
        <v>30.2</v>
      </c>
      <c r="AA31" s="688"/>
      <c r="AB31" s="688"/>
      <c r="AC31" s="688"/>
      <c r="AD31" s="689" t="s">
        <v>229</v>
      </c>
      <c r="AE31" s="689"/>
      <c r="AF31" s="689"/>
      <c r="AG31" s="689"/>
      <c r="AH31" s="689"/>
      <c r="AI31" s="689"/>
      <c r="AJ31" s="689"/>
      <c r="AK31" s="689"/>
      <c r="AL31" s="690" t="s">
        <v>235</v>
      </c>
      <c r="AM31" s="691"/>
      <c r="AN31" s="691"/>
      <c r="AO31" s="692"/>
      <c r="AP31" s="742" t="s">
        <v>312</v>
      </c>
      <c r="AQ31" s="743"/>
      <c r="AR31" s="743"/>
      <c r="AS31" s="743"/>
      <c r="AT31" s="748" t="s">
        <v>313</v>
      </c>
      <c r="AU31" s="231"/>
      <c r="AV31" s="231"/>
      <c r="AW31" s="231"/>
      <c r="AX31" s="671" t="s">
        <v>190</v>
      </c>
      <c r="AY31" s="672"/>
      <c r="AZ31" s="672"/>
      <c r="BA31" s="672"/>
      <c r="BB31" s="672"/>
      <c r="BC31" s="672"/>
      <c r="BD31" s="672"/>
      <c r="BE31" s="672"/>
      <c r="BF31" s="673"/>
      <c r="BG31" s="753">
        <v>99</v>
      </c>
      <c r="BH31" s="740"/>
      <c r="BI31" s="740"/>
      <c r="BJ31" s="740"/>
      <c r="BK31" s="740"/>
      <c r="BL31" s="740"/>
      <c r="BM31" s="680">
        <v>97.8</v>
      </c>
      <c r="BN31" s="740"/>
      <c r="BO31" s="740"/>
      <c r="BP31" s="740"/>
      <c r="BQ31" s="741"/>
      <c r="BR31" s="753">
        <v>99.5</v>
      </c>
      <c r="BS31" s="740"/>
      <c r="BT31" s="740"/>
      <c r="BU31" s="740"/>
      <c r="BV31" s="740"/>
      <c r="BW31" s="740"/>
      <c r="BX31" s="680">
        <v>98</v>
      </c>
      <c r="BY31" s="740"/>
      <c r="BZ31" s="740"/>
      <c r="CA31" s="740"/>
      <c r="CB31" s="741"/>
      <c r="CD31" s="727"/>
      <c r="CE31" s="728"/>
      <c r="CF31" s="700" t="s">
        <v>314</v>
      </c>
      <c r="CG31" s="701"/>
      <c r="CH31" s="701"/>
      <c r="CI31" s="701"/>
      <c r="CJ31" s="701"/>
      <c r="CK31" s="701"/>
      <c r="CL31" s="701"/>
      <c r="CM31" s="701"/>
      <c r="CN31" s="701"/>
      <c r="CO31" s="701"/>
      <c r="CP31" s="701"/>
      <c r="CQ31" s="702"/>
      <c r="CR31" s="685">
        <v>195275</v>
      </c>
      <c r="CS31" s="721"/>
      <c r="CT31" s="721"/>
      <c r="CU31" s="721"/>
      <c r="CV31" s="721"/>
      <c r="CW31" s="721"/>
      <c r="CX31" s="721"/>
      <c r="CY31" s="722"/>
      <c r="CZ31" s="690">
        <v>0.4</v>
      </c>
      <c r="DA31" s="719"/>
      <c r="DB31" s="719"/>
      <c r="DC31" s="723"/>
      <c r="DD31" s="694">
        <v>195275</v>
      </c>
      <c r="DE31" s="721"/>
      <c r="DF31" s="721"/>
      <c r="DG31" s="721"/>
      <c r="DH31" s="721"/>
      <c r="DI31" s="721"/>
      <c r="DJ31" s="721"/>
      <c r="DK31" s="722"/>
      <c r="DL31" s="694">
        <v>195275</v>
      </c>
      <c r="DM31" s="721"/>
      <c r="DN31" s="721"/>
      <c r="DO31" s="721"/>
      <c r="DP31" s="721"/>
      <c r="DQ31" s="721"/>
      <c r="DR31" s="721"/>
      <c r="DS31" s="721"/>
      <c r="DT31" s="721"/>
      <c r="DU31" s="721"/>
      <c r="DV31" s="722"/>
      <c r="DW31" s="690">
        <v>1</v>
      </c>
      <c r="DX31" s="719"/>
      <c r="DY31" s="719"/>
      <c r="DZ31" s="719"/>
      <c r="EA31" s="719"/>
      <c r="EB31" s="719"/>
      <c r="EC31" s="720"/>
    </row>
    <row r="32" spans="2:133" ht="11.25" customHeight="1" x14ac:dyDescent="0.15">
      <c r="B32" s="731" t="s">
        <v>315</v>
      </c>
      <c r="C32" s="732"/>
      <c r="D32" s="732"/>
      <c r="E32" s="732"/>
      <c r="F32" s="732"/>
      <c r="G32" s="732"/>
      <c r="H32" s="732"/>
      <c r="I32" s="732"/>
      <c r="J32" s="732"/>
      <c r="K32" s="732"/>
      <c r="L32" s="732"/>
      <c r="M32" s="732"/>
      <c r="N32" s="732"/>
      <c r="O32" s="732"/>
      <c r="P32" s="732"/>
      <c r="Q32" s="733"/>
      <c r="R32" s="685">
        <v>160470</v>
      </c>
      <c r="S32" s="686"/>
      <c r="T32" s="686"/>
      <c r="U32" s="686"/>
      <c r="V32" s="686"/>
      <c r="W32" s="686"/>
      <c r="X32" s="686"/>
      <c r="Y32" s="687"/>
      <c r="Z32" s="688">
        <v>0.3</v>
      </c>
      <c r="AA32" s="688"/>
      <c r="AB32" s="688"/>
      <c r="AC32" s="688"/>
      <c r="AD32" s="689">
        <v>160470</v>
      </c>
      <c r="AE32" s="689"/>
      <c r="AF32" s="689"/>
      <c r="AG32" s="689"/>
      <c r="AH32" s="689"/>
      <c r="AI32" s="689"/>
      <c r="AJ32" s="689"/>
      <c r="AK32" s="689"/>
      <c r="AL32" s="690">
        <v>0.8</v>
      </c>
      <c r="AM32" s="691"/>
      <c r="AN32" s="691"/>
      <c r="AO32" s="692"/>
      <c r="AP32" s="744"/>
      <c r="AQ32" s="745"/>
      <c r="AR32" s="745"/>
      <c r="AS32" s="745"/>
      <c r="AT32" s="749"/>
      <c r="AU32" s="230" t="s">
        <v>316</v>
      </c>
      <c r="AV32" s="230"/>
      <c r="AW32" s="230"/>
      <c r="AX32" s="682" t="s">
        <v>317</v>
      </c>
      <c r="AY32" s="683"/>
      <c r="AZ32" s="683"/>
      <c r="BA32" s="683"/>
      <c r="BB32" s="683"/>
      <c r="BC32" s="683"/>
      <c r="BD32" s="683"/>
      <c r="BE32" s="683"/>
      <c r="BF32" s="684"/>
      <c r="BG32" s="754">
        <v>98.9</v>
      </c>
      <c r="BH32" s="721"/>
      <c r="BI32" s="721"/>
      <c r="BJ32" s="721"/>
      <c r="BK32" s="721"/>
      <c r="BL32" s="721"/>
      <c r="BM32" s="691">
        <v>97.5</v>
      </c>
      <c r="BN32" s="751"/>
      <c r="BO32" s="751"/>
      <c r="BP32" s="751"/>
      <c r="BQ32" s="752"/>
      <c r="BR32" s="754">
        <v>99.5</v>
      </c>
      <c r="BS32" s="721"/>
      <c r="BT32" s="721"/>
      <c r="BU32" s="721"/>
      <c r="BV32" s="721"/>
      <c r="BW32" s="721"/>
      <c r="BX32" s="691">
        <v>97.9</v>
      </c>
      <c r="BY32" s="751"/>
      <c r="BZ32" s="751"/>
      <c r="CA32" s="751"/>
      <c r="CB32" s="752"/>
      <c r="CD32" s="729"/>
      <c r="CE32" s="730"/>
      <c r="CF32" s="700" t="s">
        <v>318</v>
      </c>
      <c r="CG32" s="701"/>
      <c r="CH32" s="701"/>
      <c r="CI32" s="701"/>
      <c r="CJ32" s="701"/>
      <c r="CK32" s="701"/>
      <c r="CL32" s="701"/>
      <c r="CM32" s="701"/>
      <c r="CN32" s="701"/>
      <c r="CO32" s="701"/>
      <c r="CP32" s="701"/>
      <c r="CQ32" s="702"/>
      <c r="CR32" s="685" t="s">
        <v>235</v>
      </c>
      <c r="CS32" s="686"/>
      <c r="CT32" s="686"/>
      <c r="CU32" s="686"/>
      <c r="CV32" s="686"/>
      <c r="CW32" s="686"/>
      <c r="CX32" s="686"/>
      <c r="CY32" s="687"/>
      <c r="CZ32" s="690" t="s">
        <v>229</v>
      </c>
      <c r="DA32" s="719"/>
      <c r="DB32" s="719"/>
      <c r="DC32" s="723"/>
      <c r="DD32" s="694" t="s">
        <v>229</v>
      </c>
      <c r="DE32" s="686"/>
      <c r="DF32" s="686"/>
      <c r="DG32" s="686"/>
      <c r="DH32" s="686"/>
      <c r="DI32" s="686"/>
      <c r="DJ32" s="686"/>
      <c r="DK32" s="687"/>
      <c r="DL32" s="694" t="s">
        <v>229</v>
      </c>
      <c r="DM32" s="686"/>
      <c r="DN32" s="686"/>
      <c r="DO32" s="686"/>
      <c r="DP32" s="686"/>
      <c r="DQ32" s="686"/>
      <c r="DR32" s="686"/>
      <c r="DS32" s="686"/>
      <c r="DT32" s="686"/>
      <c r="DU32" s="686"/>
      <c r="DV32" s="687"/>
      <c r="DW32" s="690" t="s">
        <v>235</v>
      </c>
      <c r="DX32" s="719"/>
      <c r="DY32" s="719"/>
      <c r="DZ32" s="719"/>
      <c r="EA32" s="719"/>
      <c r="EB32" s="719"/>
      <c r="EC32" s="720"/>
    </row>
    <row r="33" spans="2:133" ht="11.25" customHeight="1" x14ac:dyDescent="0.15">
      <c r="B33" s="682" t="s">
        <v>319</v>
      </c>
      <c r="C33" s="683"/>
      <c r="D33" s="683"/>
      <c r="E33" s="683"/>
      <c r="F33" s="683"/>
      <c r="G33" s="683"/>
      <c r="H33" s="683"/>
      <c r="I33" s="683"/>
      <c r="J33" s="683"/>
      <c r="K33" s="683"/>
      <c r="L33" s="683"/>
      <c r="M33" s="683"/>
      <c r="N33" s="683"/>
      <c r="O33" s="683"/>
      <c r="P33" s="683"/>
      <c r="Q33" s="684"/>
      <c r="R33" s="685">
        <v>2088130</v>
      </c>
      <c r="S33" s="686"/>
      <c r="T33" s="686"/>
      <c r="U33" s="686"/>
      <c r="V33" s="686"/>
      <c r="W33" s="686"/>
      <c r="X33" s="686"/>
      <c r="Y33" s="687"/>
      <c r="Z33" s="688">
        <v>4.0999999999999996</v>
      </c>
      <c r="AA33" s="688"/>
      <c r="AB33" s="688"/>
      <c r="AC33" s="688"/>
      <c r="AD33" s="689" t="s">
        <v>235</v>
      </c>
      <c r="AE33" s="689"/>
      <c r="AF33" s="689"/>
      <c r="AG33" s="689"/>
      <c r="AH33" s="689"/>
      <c r="AI33" s="689"/>
      <c r="AJ33" s="689"/>
      <c r="AK33" s="689"/>
      <c r="AL33" s="690" t="s">
        <v>235</v>
      </c>
      <c r="AM33" s="691"/>
      <c r="AN33" s="691"/>
      <c r="AO33" s="692"/>
      <c r="AP33" s="746"/>
      <c r="AQ33" s="747"/>
      <c r="AR33" s="747"/>
      <c r="AS33" s="747"/>
      <c r="AT33" s="750"/>
      <c r="AU33" s="232"/>
      <c r="AV33" s="232"/>
      <c r="AW33" s="232"/>
      <c r="AX33" s="735" t="s">
        <v>320</v>
      </c>
      <c r="AY33" s="736"/>
      <c r="AZ33" s="736"/>
      <c r="BA33" s="736"/>
      <c r="BB33" s="736"/>
      <c r="BC33" s="736"/>
      <c r="BD33" s="736"/>
      <c r="BE33" s="736"/>
      <c r="BF33" s="737"/>
      <c r="BG33" s="755">
        <v>98.9</v>
      </c>
      <c r="BH33" s="756"/>
      <c r="BI33" s="756"/>
      <c r="BJ33" s="756"/>
      <c r="BK33" s="756"/>
      <c r="BL33" s="756"/>
      <c r="BM33" s="757">
        <v>97.8</v>
      </c>
      <c r="BN33" s="756"/>
      <c r="BO33" s="756"/>
      <c r="BP33" s="756"/>
      <c r="BQ33" s="758"/>
      <c r="BR33" s="755">
        <v>99.5</v>
      </c>
      <c r="BS33" s="756"/>
      <c r="BT33" s="756"/>
      <c r="BU33" s="756"/>
      <c r="BV33" s="756"/>
      <c r="BW33" s="756"/>
      <c r="BX33" s="757">
        <v>98</v>
      </c>
      <c r="BY33" s="756"/>
      <c r="BZ33" s="756"/>
      <c r="CA33" s="756"/>
      <c r="CB33" s="758"/>
      <c r="CD33" s="700" t="s">
        <v>321</v>
      </c>
      <c r="CE33" s="701"/>
      <c r="CF33" s="701"/>
      <c r="CG33" s="701"/>
      <c r="CH33" s="701"/>
      <c r="CI33" s="701"/>
      <c r="CJ33" s="701"/>
      <c r="CK33" s="701"/>
      <c r="CL33" s="701"/>
      <c r="CM33" s="701"/>
      <c r="CN33" s="701"/>
      <c r="CO33" s="701"/>
      <c r="CP33" s="701"/>
      <c r="CQ33" s="702"/>
      <c r="CR33" s="685">
        <v>27917270</v>
      </c>
      <c r="CS33" s="721"/>
      <c r="CT33" s="721"/>
      <c r="CU33" s="721"/>
      <c r="CV33" s="721"/>
      <c r="CW33" s="721"/>
      <c r="CX33" s="721"/>
      <c r="CY33" s="722"/>
      <c r="CZ33" s="690">
        <v>57</v>
      </c>
      <c r="DA33" s="719"/>
      <c r="DB33" s="719"/>
      <c r="DC33" s="723"/>
      <c r="DD33" s="694">
        <v>13111127</v>
      </c>
      <c r="DE33" s="721"/>
      <c r="DF33" s="721"/>
      <c r="DG33" s="721"/>
      <c r="DH33" s="721"/>
      <c r="DI33" s="721"/>
      <c r="DJ33" s="721"/>
      <c r="DK33" s="722"/>
      <c r="DL33" s="694">
        <v>6954433</v>
      </c>
      <c r="DM33" s="721"/>
      <c r="DN33" s="721"/>
      <c r="DO33" s="721"/>
      <c r="DP33" s="721"/>
      <c r="DQ33" s="721"/>
      <c r="DR33" s="721"/>
      <c r="DS33" s="721"/>
      <c r="DT33" s="721"/>
      <c r="DU33" s="721"/>
      <c r="DV33" s="722"/>
      <c r="DW33" s="690">
        <v>36.4</v>
      </c>
      <c r="DX33" s="719"/>
      <c r="DY33" s="719"/>
      <c r="DZ33" s="719"/>
      <c r="EA33" s="719"/>
      <c r="EB33" s="719"/>
      <c r="EC33" s="720"/>
    </row>
    <row r="34" spans="2:133" ht="11.25" customHeight="1" x14ac:dyDescent="0.15">
      <c r="B34" s="682" t="s">
        <v>322</v>
      </c>
      <c r="C34" s="683"/>
      <c r="D34" s="683"/>
      <c r="E34" s="683"/>
      <c r="F34" s="683"/>
      <c r="G34" s="683"/>
      <c r="H34" s="683"/>
      <c r="I34" s="683"/>
      <c r="J34" s="683"/>
      <c r="K34" s="683"/>
      <c r="L34" s="683"/>
      <c r="M34" s="683"/>
      <c r="N34" s="683"/>
      <c r="O34" s="683"/>
      <c r="P34" s="683"/>
      <c r="Q34" s="684"/>
      <c r="R34" s="685">
        <v>766845</v>
      </c>
      <c r="S34" s="686"/>
      <c r="T34" s="686"/>
      <c r="U34" s="686"/>
      <c r="V34" s="686"/>
      <c r="W34" s="686"/>
      <c r="X34" s="686"/>
      <c r="Y34" s="687"/>
      <c r="Z34" s="688">
        <v>1.5</v>
      </c>
      <c r="AA34" s="688"/>
      <c r="AB34" s="688"/>
      <c r="AC34" s="688"/>
      <c r="AD34" s="689">
        <v>76622</v>
      </c>
      <c r="AE34" s="689"/>
      <c r="AF34" s="689"/>
      <c r="AG34" s="689"/>
      <c r="AH34" s="689"/>
      <c r="AI34" s="689"/>
      <c r="AJ34" s="689"/>
      <c r="AK34" s="689"/>
      <c r="AL34" s="690">
        <v>0.4</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323</v>
      </c>
      <c r="CE34" s="701"/>
      <c r="CF34" s="701"/>
      <c r="CG34" s="701"/>
      <c r="CH34" s="701"/>
      <c r="CI34" s="701"/>
      <c r="CJ34" s="701"/>
      <c r="CK34" s="701"/>
      <c r="CL34" s="701"/>
      <c r="CM34" s="701"/>
      <c r="CN34" s="701"/>
      <c r="CO34" s="701"/>
      <c r="CP34" s="701"/>
      <c r="CQ34" s="702"/>
      <c r="CR34" s="685">
        <v>5682210</v>
      </c>
      <c r="CS34" s="686"/>
      <c r="CT34" s="686"/>
      <c r="CU34" s="686"/>
      <c r="CV34" s="686"/>
      <c r="CW34" s="686"/>
      <c r="CX34" s="686"/>
      <c r="CY34" s="687"/>
      <c r="CZ34" s="690">
        <v>11.6</v>
      </c>
      <c r="DA34" s="719"/>
      <c r="DB34" s="719"/>
      <c r="DC34" s="723"/>
      <c r="DD34" s="694">
        <v>3224955</v>
      </c>
      <c r="DE34" s="686"/>
      <c r="DF34" s="686"/>
      <c r="DG34" s="686"/>
      <c r="DH34" s="686"/>
      <c r="DI34" s="686"/>
      <c r="DJ34" s="686"/>
      <c r="DK34" s="687"/>
      <c r="DL34" s="694">
        <v>2402917</v>
      </c>
      <c r="DM34" s="686"/>
      <c r="DN34" s="686"/>
      <c r="DO34" s="686"/>
      <c r="DP34" s="686"/>
      <c r="DQ34" s="686"/>
      <c r="DR34" s="686"/>
      <c r="DS34" s="686"/>
      <c r="DT34" s="686"/>
      <c r="DU34" s="686"/>
      <c r="DV34" s="687"/>
      <c r="DW34" s="690">
        <v>12.6</v>
      </c>
      <c r="DX34" s="719"/>
      <c r="DY34" s="719"/>
      <c r="DZ34" s="719"/>
      <c r="EA34" s="719"/>
      <c r="EB34" s="719"/>
      <c r="EC34" s="720"/>
    </row>
    <row r="35" spans="2:133" ht="11.25" customHeight="1" x14ac:dyDescent="0.15">
      <c r="B35" s="682" t="s">
        <v>324</v>
      </c>
      <c r="C35" s="683"/>
      <c r="D35" s="683"/>
      <c r="E35" s="683"/>
      <c r="F35" s="683"/>
      <c r="G35" s="683"/>
      <c r="H35" s="683"/>
      <c r="I35" s="683"/>
      <c r="J35" s="683"/>
      <c r="K35" s="683"/>
      <c r="L35" s="683"/>
      <c r="M35" s="683"/>
      <c r="N35" s="683"/>
      <c r="O35" s="683"/>
      <c r="P35" s="683"/>
      <c r="Q35" s="684"/>
      <c r="R35" s="685">
        <v>1462272</v>
      </c>
      <c r="S35" s="686"/>
      <c r="T35" s="686"/>
      <c r="U35" s="686"/>
      <c r="V35" s="686"/>
      <c r="W35" s="686"/>
      <c r="X35" s="686"/>
      <c r="Y35" s="687"/>
      <c r="Z35" s="688">
        <v>2.9</v>
      </c>
      <c r="AA35" s="688"/>
      <c r="AB35" s="688"/>
      <c r="AC35" s="688"/>
      <c r="AD35" s="689" t="s">
        <v>235</v>
      </c>
      <c r="AE35" s="689"/>
      <c r="AF35" s="689"/>
      <c r="AG35" s="689"/>
      <c r="AH35" s="689"/>
      <c r="AI35" s="689"/>
      <c r="AJ35" s="689"/>
      <c r="AK35" s="689"/>
      <c r="AL35" s="690" t="s">
        <v>229</v>
      </c>
      <c r="AM35" s="691"/>
      <c r="AN35" s="691"/>
      <c r="AO35" s="692"/>
      <c r="AP35" s="235"/>
      <c r="AQ35" s="664" t="s">
        <v>325</v>
      </c>
      <c r="AR35" s="665"/>
      <c r="AS35" s="665"/>
      <c r="AT35" s="665"/>
      <c r="AU35" s="665"/>
      <c r="AV35" s="665"/>
      <c r="AW35" s="665"/>
      <c r="AX35" s="665"/>
      <c r="AY35" s="665"/>
      <c r="AZ35" s="665"/>
      <c r="BA35" s="665"/>
      <c r="BB35" s="665"/>
      <c r="BC35" s="665"/>
      <c r="BD35" s="665"/>
      <c r="BE35" s="665"/>
      <c r="BF35" s="666"/>
      <c r="BG35" s="664" t="s">
        <v>326</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327</v>
      </c>
      <c r="CE35" s="701"/>
      <c r="CF35" s="701"/>
      <c r="CG35" s="701"/>
      <c r="CH35" s="701"/>
      <c r="CI35" s="701"/>
      <c r="CJ35" s="701"/>
      <c r="CK35" s="701"/>
      <c r="CL35" s="701"/>
      <c r="CM35" s="701"/>
      <c r="CN35" s="701"/>
      <c r="CO35" s="701"/>
      <c r="CP35" s="701"/>
      <c r="CQ35" s="702"/>
      <c r="CR35" s="685">
        <v>232090</v>
      </c>
      <c r="CS35" s="721"/>
      <c r="CT35" s="721"/>
      <c r="CU35" s="721"/>
      <c r="CV35" s="721"/>
      <c r="CW35" s="721"/>
      <c r="CX35" s="721"/>
      <c r="CY35" s="722"/>
      <c r="CZ35" s="690">
        <v>0.5</v>
      </c>
      <c r="DA35" s="719"/>
      <c r="DB35" s="719"/>
      <c r="DC35" s="723"/>
      <c r="DD35" s="694">
        <v>145671</v>
      </c>
      <c r="DE35" s="721"/>
      <c r="DF35" s="721"/>
      <c r="DG35" s="721"/>
      <c r="DH35" s="721"/>
      <c r="DI35" s="721"/>
      <c r="DJ35" s="721"/>
      <c r="DK35" s="722"/>
      <c r="DL35" s="694">
        <v>145671</v>
      </c>
      <c r="DM35" s="721"/>
      <c r="DN35" s="721"/>
      <c r="DO35" s="721"/>
      <c r="DP35" s="721"/>
      <c r="DQ35" s="721"/>
      <c r="DR35" s="721"/>
      <c r="DS35" s="721"/>
      <c r="DT35" s="721"/>
      <c r="DU35" s="721"/>
      <c r="DV35" s="722"/>
      <c r="DW35" s="690">
        <v>0.8</v>
      </c>
      <c r="DX35" s="719"/>
      <c r="DY35" s="719"/>
      <c r="DZ35" s="719"/>
      <c r="EA35" s="719"/>
      <c r="EB35" s="719"/>
      <c r="EC35" s="720"/>
    </row>
    <row r="36" spans="2:133" ht="11.25" customHeight="1" x14ac:dyDescent="0.15">
      <c r="B36" s="682" t="s">
        <v>328</v>
      </c>
      <c r="C36" s="683"/>
      <c r="D36" s="683"/>
      <c r="E36" s="683"/>
      <c r="F36" s="683"/>
      <c r="G36" s="683"/>
      <c r="H36" s="683"/>
      <c r="I36" s="683"/>
      <c r="J36" s="683"/>
      <c r="K36" s="683"/>
      <c r="L36" s="683"/>
      <c r="M36" s="683"/>
      <c r="N36" s="683"/>
      <c r="O36" s="683"/>
      <c r="P36" s="683"/>
      <c r="Q36" s="684"/>
      <c r="R36" s="685">
        <v>6227991</v>
      </c>
      <c r="S36" s="686"/>
      <c r="T36" s="686"/>
      <c r="U36" s="686"/>
      <c r="V36" s="686"/>
      <c r="W36" s="686"/>
      <c r="X36" s="686"/>
      <c r="Y36" s="687"/>
      <c r="Z36" s="688">
        <v>12.2</v>
      </c>
      <c r="AA36" s="688"/>
      <c r="AB36" s="688"/>
      <c r="AC36" s="688"/>
      <c r="AD36" s="689" t="s">
        <v>235</v>
      </c>
      <c r="AE36" s="689"/>
      <c r="AF36" s="689"/>
      <c r="AG36" s="689"/>
      <c r="AH36" s="689"/>
      <c r="AI36" s="689"/>
      <c r="AJ36" s="689"/>
      <c r="AK36" s="689"/>
      <c r="AL36" s="690" t="s">
        <v>235</v>
      </c>
      <c r="AM36" s="691"/>
      <c r="AN36" s="691"/>
      <c r="AO36" s="692"/>
      <c r="AP36" s="235"/>
      <c r="AQ36" s="759" t="s">
        <v>329</v>
      </c>
      <c r="AR36" s="760"/>
      <c r="AS36" s="760"/>
      <c r="AT36" s="760"/>
      <c r="AU36" s="760"/>
      <c r="AV36" s="760"/>
      <c r="AW36" s="760"/>
      <c r="AX36" s="760"/>
      <c r="AY36" s="761"/>
      <c r="AZ36" s="674">
        <v>2232384</v>
      </c>
      <c r="BA36" s="675"/>
      <c r="BB36" s="675"/>
      <c r="BC36" s="675"/>
      <c r="BD36" s="675"/>
      <c r="BE36" s="675"/>
      <c r="BF36" s="762"/>
      <c r="BG36" s="696" t="s">
        <v>330</v>
      </c>
      <c r="BH36" s="697"/>
      <c r="BI36" s="697"/>
      <c r="BJ36" s="697"/>
      <c r="BK36" s="697"/>
      <c r="BL36" s="697"/>
      <c r="BM36" s="697"/>
      <c r="BN36" s="697"/>
      <c r="BO36" s="697"/>
      <c r="BP36" s="697"/>
      <c r="BQ36" s="697"/>
      <c r="BR36" s="697"/>
      <c r="BS36" s="697"/>
      <c r="BT36" s="697"/>
      <c r="BU36" s="698"/>
      <c r="BV36" s="674">
        <v>320970</v>
      </c>
      <c r="BW36" s="675"/>
      <c r="BX36" s="675"/>
      <c r="BY36" s="675"/>
      <c r="BZ36" s="675"/>
      <c r="CA36" s="675"/>
      <c r="CB36" s="762"/>
      <c r="CD36" s="700" t="s">
        <v>331</v>
      </c>
      <c r="CE36" s="701"/>
      <c r="CF36" s="701"/>
      <c r="CG36" s="701"/>
      <c r="CH36" s="701"/>
      <c r="CI36" s="701"/>
      <c r="CJ36" s="701"/>
      <c r="CK36" s="701"/>
      <c r="CL36" s="701"/>
      <c r="CM36" s="701"/>
      <c r="CN36" s="701"/>
      <c r="CO36" s="701"/>
      <c r="CP36" s="701"/>
      <c r="CQ36" s="702"/>
      <c r="CR36" s="685">
        <v>15413813</v>
      </c>
      <c r="CS36" s="686"/>
      <c r="CT36" s="686"/>
      <c r="CU36" s="686"/>
      <c r="CV36" s="686"/>
      <c r="CW36" s="686"/>
      <c r="CX36" s="686"/>
      <c r="CY36" s="687"/>
      <c r="CZ36" s="690">
        <v>31.5</v>
      </c>
      <c r="DA36" s="719"/>
      <c r="DB36" s="719"/>
      <c r="DC36" s="723"/>
      <c r="DD36" s="694">
        <v>5420983</v>
      </c>
      <c r="DE36" s="686"/>
      <c r="DF36" s="686"/>
      <c r="DG36" s="686"/>
      <c r="DH36" s="686"/>
      <c r="DI36" s="686"/>
      <c r="DJ36" s="686"/>
      <c r="DK36" s="687"/>
      <c r="DL36" s="694">
        <v>3255891</v>
      </c>
      <c r="DM36" s="686"/>
      <c r="DN36" s="686"/>
      <c r="DO36" s="686"/>
      <c r="DP36" s="686"/>
      <c r="DQ36" s="686"/>
      <c r="DR36" s="686"/>
      <c r="DS36" s="686"/>
      <c r="DT36" s="686"/>
      <c r="DU36" s="686"/>
      <c r="DV36" s="687"/>
      <c r="DW36" s="690">
        <v>17</v>
      </c>
      <c r="DX36" s="719"/>
      <c r="DY36" s="719"/>
      <c r="DZ36" s="719"/>
      <c r="EA36" s="719"/>
      <c r="EB36" s="719"/>
      <c r="EC36" s="720"/>
    </row>
    <row r="37" spans="2:133" ht="11.25" customHeight="1" x14ac:dyDescent="0.15">
      <c r="B37" s="682" t="s">
        <v>332</v>
      </c>
      <c r="C37" s="683"/>
      <c r="D37" s="683"/>
      <c r="E37" s="683"/>
      <c r="F37" s="683"/>
      <c r="G37" s="683"/>
      <c r="H37" s="683"/>
      <c r="I37" s="683"/>
      <c r="J37" s="683"/>
      <c r="K37" s="683"/>
      <c r="L37" s="683"/>
      <c r="M37" s="683"/>
      <c r="N37" s="683"/>
      <c r="O37" s="683"/>
      <c r="P37" s="683"/>
      <c r="Q37" s="684"/>
      <c r="R37" s="685">
        <v>2253146</v>
      </c>
      <c r="S37" s="686"/>
      <c r="T37" s="686"/>
      <c r="U37" s="686"/>
      <c r="V37" s="686"/>
      <c r="W37" s="686"/>
      <c r="X37" s="686"/>
      <c r="Y37" s="687"/>
      <c r="Z37" s="688">
        <v>4.4000000000000004</v>
      </c>
      <c r="AA37" s="688"/>
      <c r="AB37" s="688"/>
      <c r="AC37" s="688"/>
      <c r="AD37" s="689" t="s">
        <v>235</v>
      </c>
      <c r="AE37" s="689"/>
      <c r="AF37" s="689"/>
      <c r="AG37" s="689"/>
      <c r="AH37" s="689"/>
      <c r="AI37" s="689"/>
      <c r="AJ37" s="689"/>
      <c r="AK37" s="689"/>
      <c r="AL37" s="690" t="s">
        <v>235</v>
      </c>
      <c r="AM37" s="691"/>
      <c r="AN37" s="691"/>
      <c r="AO37" s="692"/>
      <c r="AQ37" s="763" t="s">
        <v>333</v>
      </c>
      <c r="AR37" s="764"/>
      <c r="AS37" s="764"/>
      <c r="AT37" s="764"/>
      <c r="AU37" s="764"/>
      <c r="AV37" s="764"/>
      <c r="AW37" s="764"/>
      <c r="AX37" s="764"/>
      <c r="AY37" s="765"/>
      <c r="AZ37" s="685">
        <v>624194</v>
      </c>
      <c r="BA37" s="686"/>
      <c r="BB37" s="686"/>
      <c r="BC37" s="686"/>
      <c r="BD37" s="721"/>
      <c r="BE37" s="721"/>
      <c r="BF37" s="752"/>
      <c r="BG37" s="700" t="s">
        <v>334</v>
      </c>
      <c r="BH37" s="701"/>
      <c r="BI37" s="701"/>
      <c r="BJ37" s="701"/>
      <c r="BK37" s="701"/>
      <c r="BL37" s="701"/>
      <c r="BM37" s="701"/>
      <c r="BN37" s="701"/>
      <c r="BO37" s="701"/>
      <c r="BP37" s="701"/>
      <c r="BQ37" s="701"/>
      <c r="BR37" s="701"/>
      <c r="BS37" s="701"/>
      <c r="BT37" s="701"/>
      <c r="BU37" s="702"/>
      <c r="BV37" s="685">
        <v>297923</v>
      </c>
      <c r="BW37" s="686"/>
      <c r="BX37" s="686"/>
      <c r="BY37" s="686"/>
      <c r="BZ37" s="686"/>
      <c r="CA37" s="686"/>
      <c r="CB37" s="695"/>
      <c r="CD37" s="700" t="s">
        <v>335</v>
      </c>
      <c r="CE37" s="701"/>
      <c r="CF37" s="701"/>
      <c r="CG37" s="701"/>
      <c r="CH37" s="701"/>
      <c r="CI37" s="701"/>
      <c r="CJ37" s="701"/>
      <c r="CK37" s="701"/>
      <c r="CL37" s="701"/>
      <c r="CM37" s="701"/>
      <c r="CN37" s="701"/>
      <c r="CO37" s="701"/>
      <c r="CP37" s="701"/>
      <c r="CQ37" s="702"/>
      <c r="CR37" s="685">
        <v>2078785</v>
      </c>
      <c r="CS37" s="721"/>
      <c r="CT37" s="721"/>
      <c r="CU37" s="721"/>
      <c r="CV37" s="721"/>
      <c r="CW37" s="721"/>
      <c r="CX37" s="721"/>
      <c r="CY37" s="722"/>
      <c r="CZ37" s="690">
        <v>4.2</v>
      </c>
      <c r="DA37" s="719"/>
      <c r="DB37" s="719"/>
      <c r="DC37" s="723"/>
      <c r="DD37" s="694">
        <v>2078785</v>
      </c>
      <c r="DE37" s="721"/>
      <c r="DF37" s="721"/>
      <c r="DG37" s="721"/>
      <c r="DH37" s="721"/>
      <c r="DI37" s="721"/>
      <c r="DJ37" s="721"/>
      <c r="DK37" s="722"/>
      <c r="DL37" s="694">
        <v>2078785</v>
      </c>
      <c r="DM37" s="721"/>
      <c r="DN37" s="721"/>
      <c r="DO37" s="721"/>
      <c r="DP37" s="721"/>
      <c r="DQ37" s="721"/>
      <c r="DR37" s="721"/>
      <c r="DS37" s="721"/>
      <c r="DT37" s="721"/>
      <c r="DU37" s="721"/>
      <c r="DV37" s="722"/>
      <c r="DW37" s="690">
        <v>10.9</v>
      </c>
      <c r="DX37" s="719"/>
      <c r="DY37" s="719"/>
      <c r="DZ37" s="719"/>
      <c r="EA37" s="719"/>
      <c r="EB37" s="719"/>
      <c r="EC37" s="720"/>
    </row>
    <row r="38" spans="2:133" ht="11.25" customHeight="1" x14ac:dyDescent="0.15">
      <c r="B38" s="682" t="s">
        <v>336</v>
      </c>
      <c r="C38" s="683"/>
      <c r="D38" s="683"/>
      <c r="E38" s="683"/>
      <c r="F38" s="683"/>
      <c r="G38" s="683"/>
      <c r="H38" s="683"/>
      <c r="I38" s="683"/>
      <c r="J38" s="683"/>
      <c r="K38" s="683"/>
      <c r="L38" s="683"/>
      <c r="M38" s="683"/>
      <c r="N38" s="683"/>
      <c r="O38" s="683"/>
      <c r="P38" s="683"/>
      <c r="Q38" s="684"/>
      <c r="R38" s="685">
        <v>694593</v>
      </c>
      <c r="S38" s="686"/>
      <c r="T38" s="686"/>
      <c r="U38" s="686"/>
      <c r="V38" s="686"/>
      <c r="W38" s="686"/>
      <c r="X38" s="686"/>
      <c r="Y38" s="687"/>
      <c r="Z38" s="688">
        <v>1.4</v>
      </c>
      <c r="AA38" s="688"/>
      <c r="AB38" s="688"/>
      <c r="AC38" s="688"/>
      <c r="AD38" s="689">
        <v>13169</v>
      </c>
      <c r="AE38" s="689"/>
      <c r="AF38" s="689"/>
      <c r="AG38" s="689"/>
      <c r="AH38" s="689"/>
      <c r="AI38" s="689"/>
      <c r="AJ38" s="689"/>
      <c r="AK38" s="689"/>
      <c r="AL38" s="690">
        <v>0.1</v>
      </c>
      <c r="AM38" s="691"/>
      <c r="AN38" s="691"/>
      <c r="AO38" s="692"/>
      <c r="AQ38" s="763" t="s">
        <v>337</v>
      </c>
      <c r="AR38" s="764"/>
      <c r="AS38" s="764"/>
      <c r="AT38" s="764"/>
      <c r="AU38" s="764"/>
      <c r="AV38" s="764"/>
      <c r="AW38" s="764"/>
      <c r="AX38" s="764"/>
      <c r="AY38" s="765"/>
      <c r="AZ38" s="685">
        <v>26717</v>
      </c>
      <c r="BA38" s="686"/>
      <c r="BB38" s="686"/>
      <c r="BC38" s="686"/>
      <c r="BD38" s="721"/>
      <c r="BE38" s="721"/>
      <c r="BF38" s="752"/>
      <c r="BG38" s="700" t="s">
        <v>338</v>
      </c>
      <c r="BH38" s="701"/>
      <c r="BI38" s="701"/>
      <c r="BJ38" s="701"/>
      <c r="BK38" s="701"/>
      <c r="BL38" s="701"/>
      <c r="BM38" s="701"/>
      <c r="BN38" s="701"/>
      <c r="BO38" s="701"/>
      <c r="BP38" s="701"/>
      <c r="BQ38" s="701"/>
      <c r="BR38" s="701"/>
      <c r="BS38" s="701"/>
      <c r="BT38" s="701"/>
      <c r="BU38" s="702"/>
      <c r="BV38" s="685">
        <v>10175</v>
      </c>
      <c r="BW38" s="686"/>
      <c r="BX38" s="686"/>
      <c r="BY38" s="686"/>
      <c r="BZ38" s="686"/>
      <c r="CA38" s="686"/>
      <c r="CB38" s="695"/>
      <c r="CD38" s="700" t="s">
        <v>339</v>
      </c>
      <c r="CE38" s="701"/>
      <c r="CF38" s="701"/>
      <c r="CG38" s="701"/>
      <c r="CH38" s="701"/>
      <c r="CI38" s="701"/>
      <c r="CJ38" s="701"/>
      <c r="CK38" s="701"/>
      <c r="CL38" s="701"/>
      <c r="CM38" s="701"/>
      <c r="CN38" s="701"/>
      <c r="CO38" s="701"/>
      <c r="CP38" s="701"/>
      <c r="CQ38" s="702"/>
      <c r="CR38" s="685">
        <v>1625185</v>
      </c>
      <c r="CS38" s="686"/>
      <c r="CT38" s="686"/>
      <c r="CU38" s="686"/>
      <c r="CV38" s="686"/>
      <c r="CW38" s="686"/>
      <c r="CX38" s="686"/>
      <c r="CY38" s="687"/>
      <c r="CZ38" s="690">
        <v>3.3</v>
      </c>
      <c r="DA38" s="719"/>
      <c r="DB38" s="719"/>
      <c r="DC38" s="723"/>
      <c r="DD38" s="694">
        <v>1220864</v>
      </c>
      <c r="DE38" s="686"/>
      <c r="DF38" s="686"/>
      <c r="DG38" s="686"/>
      <c r="DH38" s="686"/>
      <c r="DI38" s="686"/>
      <c r="DJ38" s="686"/>
      <c r="DK38" s="687"/>
      <c r="DL38" s="694">
        <v>1149954</v>
      </c>
      <c r="DM38" s="686"/>
      <c r="DN38" s="686"/>
      <c r="DO38" s="686"/>
      <c r="DP38" s="686"/>
      <c r="DQ38" s="686"/>
      <c r="DR38" s="686"/>
      <c r="DS38" s="686"/>
      <c r="DT38" s="686"/>
      <c r="DU38" s="686"/>
      <c r="DV38" s="687"/>
      <c r="DW38" s="690">
        <v>6</v>
      </c>
      <c r="DX38" s="719"/>
      <c r="DY38" s="719"/>
      <c r="DZ38" s="719"/>
      <c r="EA38" s="719"/>
      <c r="EB38" s="719"/>
      <c r="EC38" s="720"/>
    </row>
    <row r="39" spans="2:133" ht="11.25" customHeight="1" x14ac:dyDescent="0.15">
      <c r="B39" s="682" t="s">
        <v>340</v>
      </c>
      <c r="C39" s="683"/>
      <c r="D39" s="683"/>
      <c r="E39" s="683"/>
      <c r="F39" s="683"/>
      <c r="G39" s="683"/>
      <c r="H39" s="683"/>
      <c r="I39" s="683"/>
      <c r="J39" s="683"/>
      <c r="K39" s="683"/>
      <c r="L39" s="683"/>
      <c r="M39" s="683"/>
      <c r="N39" s="683"/>
      <c r="O39" s="683"/>
      <c r="P39" s="683"/>
      <c r="Q39" s="684"/>
      <c r="R39" s="685">
        <v>1890500</v>
      </c>
      <c r="S39" s="686"/>
      <c r="T39" s="686"/>
      <c r="U39" s="686"/>
      <c r="V39" s="686"/>
      <c r="W39" s="686"/>
      <c r="X39" s="686"/>
      <c r="Y39" s="687"/>
      <c r="Z39" s="688">
        <v>3.7</v>
      </c>
      <c r="AA39" s="688"/>
      <c r="AB39" s="688"/>
      <c r="AC39" s="688"/>
      <c r="AD39" s="689" t="s">
        <v>229</v>
      </c>
      <c r="AE39" s="689"/>
      <c r="AF39" s="689"/>
      <c r="AG39" s="689"/>
      <c r="AH39" s="689"/>
      <c r="AI39" s="689"/>
      <c r="AJ39" s="689"/>
      <c r="AK39" s="689"/>
      <c r="AL39" s="690" t="s">
        <v>235</v>
      </c>
      <c r="AM39" s="691"/>
      <c r="AN39" s="691"/>
      <c r="AO39" s="692"/>
      <c r="AQ39" s="763" t="s">
        <v>341</v>
      </c>
      <c r="AR39" s="764"/>
      <c r="AS39" s="764"/>
      <c r="AT39" s="764"/>
      <c r="AU39" s="764"/>
      <c r="AV39" s="764"/>
      <c r="AW39" s="764"/>
      <c r="AX39" s="764"/>
      <c r="AY39" s="765"/>
      <c r="AZ39" s="685">
        <v>10696</v>
      </c>
      <c r="BA39" s="686"/>
      <c r="BB39" s="686"/>
      <c r="BC39" s="686"/>
      <c r="BD39" s="721"/>
      <c r="BE39" s="721"/>
      <c r="BF39" s="752"/>
      <c r="BG39" s="700" t="s">
        <v>342</v>
      </c>
      <c r="BH39" s="701"/>
      <c r="BI39" s="701"/>
      <c r="BJ39" s="701"/>
      <c r="BK39" s="701"/>
      <c r="BL39" s="701"/>
      <c r="BM39" s="701"/>
      <c r="BN39" s="701"/>
      <c r="BO39" s="701"/>
      <c r="BP39" s="701"/>
      <c r="BQ39" s="701"/>
      <c r="BR39" s="701"/>
      <c r="BS39" s="701"/>
      <c r="BT39" s="701"/>
      <c r="BU39" s="702"/>
      <c r="BV39" s="685">
        <v>15481</v>
      </c>
      <c r="BW39" s="686"/>
      <c r="BX39" s="686"/>
      <c r="BY39" s="686"/>
      <c r="BZ39" s="686"/>
      <c r="CA39" s="686"/>
      <c r="CB39" s="695"/>
      <c r="CD39" s="700" t="s">
        <v>343</v>
      </c>
      <c r="CE39" s="701"/>
      <c r="CF39" s="701"/>
      <c r="CG39" s="701"/>
      <c r="CH39" s="701"/>
      <c r="CI39" s="701"/>
      <c r="CJ39" s="701"/>
      <c r="CK39" s="701"/>
      <c r="CL39" s="701"/>
      <c r="CM39" s="701"/>
      <c r="CN39" s="701"/>
      <c r="CO39" s="701"/>
      <c r="CP39" s="701"/>
      <c r="CQ39" s="702"/>
      <c r="CR39" s="685">
        <v>4881890</v>
      </c>
      <c r="CS39" s="721"/>
      <c r="CT39" s="721"/>
      <c r="CU39" s="721"/>
      <c r="CV39" s="721"/>
      <c r="CW39" s="721"/>
      <c r="CX39" s="721"/>
      <c r="CY39" s="722"/>
      <c r="CZ39" s="690">
        <v>10</v>
      </c>
      <c r="DA39" s="719"/>
      <c r="DB39" s="719"/>
      <c r="DC39" s="723"/>
      <c r="DD39" s="694">
        <v>3023916</v>
      </c>
      <c r="DE39" s="721"/>
      <c r="DF39" s="721"/>
      <c r="DG39" s="721"/>
      <c r="DH39" s="721"/>
      <c r="DI39" s="721"/>
      <c r="DJ39" s="721"/>
      <c r="DK39" s="722"/>
      <c r="DL39" s="694" t="s">
        <v>235</v>
      </c>
      <c r="DM39" s="721"/>
      <c r="DN39" s="721"/>
      <c r="DO39" s="721"/>
      <c r="DP39" s="721"/>
      <c r="DQ39" s="721"/>
      <c r="DR39" s="721"/>
      <c r="DS39" s="721"/>
      <c r="DT39" s="721"/>
      <c r="DU39" s="721"/>
      <c r="DV39" s="722"/>
      <c r="DW39" s="690" t="s">
        <v>229</v>
      </c>
      <c r="DX39" s="719"/>
      <c r="DY39" s="719"/>
      <c r="DZ39" s="719"/>
      <c r="EA39" s="719"/>
      <c r="EB39" s="719"/>
      <c r="EC39" s="720"/>
    </row>
    <row r="40" spans="2:133" ht="11.25" customHeight="1" x14ac:dyDescent="0.15">
      <c r="B40" s="682" t="s">
        <v>344</v>
      </c>
      <c r="C40" s="683"/>
      <c r="D40" s="683"/>
      <c r="E40" s="683"/>
      <c r="F40" s="683"/>
      <c r="G40" s="683"/>
      <c r="H40" s="683"/>
      <c r="I40" s="683"/>
      <c r="J40" s="683"/>
      <c r="K40" s="683"/>
      <c r="L40" s="683"/>
      <c r="M40" s="683"/>
      <c r="N40" s="683"/>
      <c r="O40" s="683"/>
      <c r="P40" s="683"/>
      <c r="Q40" s="684"/>
      <c r="R40" s="685">
        <v>161000</v>
      </c>
      <c r="S40" s="686"/>
      <c r="T40" s="686"/>
      <c r="U40" s="686"/>
      <c r="V40" s="686"/>
      <c r="W40" s="686"/>
      <c r="X40" s="686"/>
      <c r="Y40" s="687"/>
      <c r="Z40" s="688">
        <v>0.3</v>
      </c>
      <c r="AA40" s="688"/>
      <c r="AB40" s="688"/>
      <c r="AC40" s="688"/>
      <c r="AD40" s="689" t="s">
        <v>235</v>
      </c>
      <c r="AE40" s="689"/>
      <c r="AF40" s="689"/>
      <c r="AG40" s="689"/>
      <c r="AH40" s="689"/>
      <c r="AI40" s="689"/>
      <c r="AJ40" s="689"/>
      <c r="AK40" s="689"/>
      <c r="AL40" s="690" t="s">
        <v>235</v>
      </c>
      <c r="AM40" s="691"/>
      <c r="AN40" s="691"/>
      <c r="AO40" s="692"/>
      <c r="AQ40" s="763" t="s">
        <v>345</v>
      </c>
      <c r="AR40" s="764"/>
      <c r="AS40" s="764"/>
      <c r="AT40" s="764"/>
      <c r="AU40" s="764"/>
      <c r="AV40" s="764"/>
      <c r="AW40" s="764"/>
      <c r="AX40" s="764"/>
      <c r="AY40" s="765"/>
      <c r="AZ40" s="685" t="s">
        <v>235</v>
      </c>
      <c r="BA40" s="686"/>
      <c r="BB40" s="686"/>
      <c r="BC40" s="686"/>
      <c r="BD40" s="721"/>
      <c r="BE40" s="721"/>
      <c r="BF40" s="752"/>
      <c r="BG40" s="772" t="s">
        <v>346</v>
      </c>
      <c r="BH40" s="773"/>
      <c r="BI40" s="773"/>
      <c r="BJ40" s="773"/>
      <c r="BK40" s="773"/>
      <c r="BL40" s="236"/>
      <c r="BM40" s="701" t="s">
        <v>347</v>
      </c>
      <c r="BN40" s="701"/>
      <c r="BO40" s="701"/>
      <c r="BP40" s="701"/>
      <c r="BQ40" s="701"/>
      <c r="BR40" s="701"/>
      <c r="BS40" s="701"/>
      <c r="BT40" s="701"/>
      <c r="BU40" s="702"/>
      <c r="BV40" s="685">
        <v>111</v>
      </c>
      <c r="BW40" s="686"/>
      <c r="BX40" s="686"/>
      <c r="BY40" s="686"/>
      <c r="BZ40" s="686"/>
      <c r="CA40" s="686"/>
      <c r="CB40" s="695"/>
      <c r="CD40" s="700" t="s">
        <v>348</v>
      </c>
      <c r="CE40" s="701"/>
      <c r="CF40" s="701"/>
      <c r="CG40" s="701"/>
      <c r="CH40" s="701"/>
      <c r="CI40" s="701"/>
      <c r="CJ40" s="701"/>
      <c r="CK40" s="701"/>
      <c r="CL40" s="701"/>
      <c r="CM40" s="701"/>
      <c r="CN40" s="701"/>
      <c r="CO40" s="701"/>
      <c r="CP40" s="701"/>
      <c r="CQ40" s="702"/>
      <c r="CR40" s="685">
        <v>82082</v>
      </c>
      <c r="CS40" s="686"/>
      <c r="CT40" s="686"/>
      <c r="CU40" s="686"/>
      <c r="CV40" s="686"/>
      <c r="CW40" s="686"/>
      <c r="CX40" s="686"/>
      <c r="CY40" s="687"/>
      <c r="CZ40" s="690">
        <v>0.2</v>
      </c>
      <c r="DA40" s="719"/>
      <c r="DB40" s="719"/>
      <c r="DC40" s="723"/>
      <c r="DD40" s="694">
        <v>74738</v>
      </c>
      <c r="DE40" s="686"/>
      <c r="DF40" s="686"/>
      <c r="DG40" s="686"/>
      <c r="DH40" s="686"/>
      <c r="DI40" s="686"/>
      <c r="DJ40" s="686"/>
      <c r="DK40" s="687"/>
      <c r="DL40" s="694" t="s">
        <v>235</v>
      </c>
      <c r="DM40" s="686"/>
      <c r="DN40" s="686"/>
      <c r="DO40" s="686"/>
      <c r="DP40" s="686"/>
      <c r="DQ40" s="686"/>
      <c r="DR40" s="686"/>
      <c r="DS40" s="686"/>
      <c r="DT40" s="686"/>
      <c r="DU40" s="686"/>
      <c r="DV40" s="687"/>
      <c r="DW40" s="690" t="s">
        <v>229</v>
      </c>
      <c r="DX40" s="719"/>
      <c r="DY40" s="719"/>
      <c r="DZ40" s="719"/>
      <c r="EA40" s="719"/>
      <c r="EB40" s="719"/>
      <c r="EC40" s="720"/>
    </row>
    <row r="41" spans="2:133" ht="11.25" customHeight="1" x14ac:dyDescent="0.15">
      <c r="B41" s="682" t="s">
        <v>349</v>
      </c>
      <c r="C41" s="683"/>
      <c r="D41" s="683"/>
      <c r="E41" s="683"/>
      <c r="F41" s="683"/>
      <c r="G41" s="683"/>
      <c r="H41" s="683"/>
      <c r="I41" s="683"/>
      <c r="J41" s="683"/>
      <c r="K41" s="683"/>
      <c r="L41" s="683"/>
      <c r="M41" s="683"/>
      <c r="N41" s="683"/>
      <c r="O41" s="683"/>
      <c r="P41" s="683"/>
      <c r="Q41" s="684"/>
      <c r="R41" s="685" t="s">
        <v>229</v>
      </c>
      <c r="S41" s="686"/>
      <c r="T41" s="686"/>
      <c r="U41" s="686"/>
      <c r="V41" s="686"/>
      <c r="W41" s="686"/>
      <c r="X41" s="686"/>
      <c r="Y41" s="687"/>
      <c r="Z41" s="688" t="s">
        <v>229</v>
      </c>
      <c r="AA41" s="688"/>
      <c r="AB41" s="688"/>
      <c r="AC41" s="688"/>
      <c r="AD41" s="689" t="s">
        <v>235</v>
      </c>
      <c r="AE41" s="689"/>
      <c r="AF41" s="689"/>
      <c r="AG41" s="689"/>
      <c r="AH41" s="689"/>
      <c r="AI41" s="689"/>
      <c r="AJ41" s="689"/>
      <c r="AK41" s="689"/>
      <c r="AL41" s="690" t="s">
        <v>235</v>
      </c>
      <c r="AM41" s="691"/>
      <c r="AN41" s="691"/>
      <c r="AO41" s="692"/>
      <c r="AQ41" s="763" t="s">
        <v>350</v>
      </c>
      <c r="AR41" s="764"/>
      <c r="AS41" s="764"/>
      <c r="AT41" s="764"/>
      <c r="AU41" s="764"/>
      <c r="AV41" s="764"/>
      <c r="AW41" s="764"/>
      <c r="AX41" s="764"/>
      <c r="AY41" s="765"/>
      <c r="AZ41" s="685">
        <v>469212</v>
      </c>
      <c r="BA41" s="686"/>
      <c r="BB41" s="686"/>
      <c r="BC41" s="686"/>
      <c r="BD41" s="721"/>
      <c r="BE41" s="721"/>
      <c r="BF41" s="752"/>
      <c r="BG41" s="772"/>
      <c r="BH41" s="773"/>
      <c r="BI41" s="773"/>
      <c r="BJ41" s="773"/>
      <c r="BK41" s="773"/>
      <c r="BL41" s="236"/>
      <c r="BM41" s="701" t="s">
        <v>351</v>
      </c>
      <c r="BN41" s="701"/>
      <c r="BO41" s="701"/>
      <c r="BP41" s="701"/>
      <c r="BQ41" s="701"/>
      <c r="BR41" s="701"/>
      <c r="BS41" s="701"/>
      <c r="BT41" s="701"/>
      <c r="BU41" s="702"/>
      <c r="BV41" s="685">
        <v>1</v>
      </c>
      <c r="BW41" s="686"/>
      <c r="BX41" s="686"/>
      <c r="BY41" s="686"/>
      <c r="BZ41" s="686"/>
      <c r="CA41" s="686"/>
      <c r="CB41" s="695"/>
      <c r="CD41" s="700" t="s">
        <v>352</v>
      </c>
      <c r="CE41" s="701"/>
      <c r="CF41" s="701"/>
      <c r="CG41" s="701"/>
      <c r="CH41" s="701"/>
      <c r="CI41" s="701"/>
      <c r="CJ41" s="701"/>
      <c r="CK41" s="701"/>
      <c r="CL41" s="701"/>
      <c r="CM41" s="701"/>
      <c r="CN41" s="701"/>
      <c r="CO41" s="701"/>
      <c r="CP41" s="701"/>
      <c r="CQ41" s="702"/>
      <c r="CR41" s="685" t="s">
        <v>235</v>
      </c>
      <c r="CS41" s="721"/>
      <c r="CT41" s="721"/>
      <c r="CU41" s="721"/>
      <c r="CV41" s="721"/>
      <c r="CW41" s="721"/>
      <c r="CX41" s="721"/>
      <c r="CY41" s="722"/>
      <c r="CZ41" s="690" t="s">
        <v>229</v>
      </c>
      <c r="DA41" s="719"/>
      <c r="DB41" s="719"/>
      <c r="DC41" s="723"/>
      <c r="DD41" s="694" t="s">
        <v>235</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353</v>
      </c>
      <c r="C42" s="683"/>
      <c r="D42" s="683"/>
      <c r="E42" s="683"/>
      <c r="F42" s="683"/>
      <c r="G42" s="683"/>
      <c r="H42" s="683"/>
      <c r="I42" s="683"/>
      <c r="J42" s="683"/>
      <c r="K42" s="683"/>
      <c r="L42" s="683"/>
      <c r="M42" s="683"/>
      <c r="N42" s="683"/>
      <c r="O42" s="683"/>
      <c r="P42" s="683"/>
      <c r="Q42" s="684"/>
      <c r="R42" s="685" t="s">
        <v>235</v>
      </c>
      <c r="S42" s="686"/>
      <c r="T42" s="686"/>
      <c r="U42" s="686"/>
      <c r="V42" s="686"/>
      <c r="W42" s="686"/>
      <c r="X42" s="686"/>
      <c r="Y42" s="687"/>
      <c r="Z42" s="688" t="s">
        <v>235</v>
      </c>
      <c r="AA42" s="688"/>
      <c r="AB42" s="688"/>
      <c r="AC42" s="688"/>
      <c r="AD42" s="689" t="s">
        <v>229</v>
      </c>
      <c r="AE42" s="689"/>
      <c r="AF42" s="689"/>
      <c r="AG42" s="689"/>
      <c r="AH42" s="689"/>
      <c r="AI42" s="689"/>
      <c r="AJ42" s="689"/>
      <c r="AK42" s="689"/>
      <c r="AL42" s="690" t="s">
        <v>235</v>
      </c>
      <c r="AM42" s="691"/>
      <c r="AN42" s="691"/>
      <c r="AO42" s="692"/>
      <c r="AQ42" s="784" t="s">
        <v>354</v>
      </c>
      <c r="AR42" s="785"/>
      <c r="AS42" s="785"/>
      <c r="AT42" s="785"/>
      <c r="AU42" s="785"/>
      <c r="AV42" s="785"/>
      <c r="AW42" s="785"/>
      <c r="AX42" s="785"/>
      <c r="AY42" s="786"/>
      <c r="AZ42" s="776">
        <v>1101565</v>
      </c>
      <c r="BA42" s="777"/>
      <c r="BB42" s="777"/>
      <c r="BC42" s="777"/>
      <c r="BD42" s="756"/>
      <c r="BE42" s="756"/>
      <c r="BF42" s="758"/>
      <c r="BG42" s="774"/>
      <c r="BH42" s="775"/>
      <c r="BI42" s="775"/>
      <c r="BJ42" s="775"/>
      <c r="BK42" s="775"/>
      <c r="BL42" s="237"/>
      <c r="BM42" s="711" t="s">
        <v>355</v>
      </c>
      <c r="BN42" s="711"/>
      <c r="BO42" s="711"/>
      <c r="BP42" s="711"/>
      <c r="BQ42" s="711"/>
      <c r="BR42" s="711"/>
      <c r="BS42" s="711"/>
      <c r="BT42" s="711"/>
      <c r="BU42" s="712"/>
      <c r="BV42" s="776">
        <v>295</v>
      </c>
      <c r="BW42" s="777"/>
      <c r="BX42" s="777"/>
      <c r="BY42" s="777"/>
      <c r="BZ42" s="777"/>
      <c r="CA42" s="777"/>
      <c r="CB42" s="783"/>
      <c r="CD42" s="682" t="s">
        <v>356</v>
      </c>
      <c r="CE42" s="683"/>
      <c r="CF42" s="683"/>
      <c r="CG42" s="683"/>
      <c r="CH42" s="683"/>
      <c r="CI42" s="683"/>
      <c r="CJ42" s="683"/>
      <c r="CK42" s="683"/>
      <c r="CL42" s="683"/>
      <c r="CM42" s="683"/>
      <c r="CN42" s="683"/>
      <c r="CO42" s="683"/>
      <c r="CP42" s="683"/>
      <c r="CQ42" s="684"/>
      <c r="CR42" s="685">
        <v>6040440</v>
      </c>
      <c r="CS42" s="686"/>
      <c r="CT42" s="686"/>
      <c r="CU42" s="686"/>
      <c r="CV42" s="686"/>
      <c r="CW42" s="686"/>
      <c r="CX42" s="686"/>
      <c r="CY42" s="687"/>
      <c r="CZ42" s="690">
        <v>12.3</v>
      </c>
      <c r="DA42" s="691"/>
      <c r="DB42" s="691"/>
      <c r="DC42" s="703"/>
      <c r="DD42" s="694">
        <v>1442583</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357</v>
      </c>
      <c r="C43" s="736"/>
      <c r="D43" s="736"/>
      <c r="E43" s="736"/>
      <c r="F43" s="736"/>
      <c r="G43" s="736"/>
      <c r="H43" s="736"/>
      <c r="I43" s="736"/>
      <c r="J43" s="736"/>
      <c r="K43" s="736"/>
      <c r="L43" s="736"/>
      <c r="M43" s="736"/>
      <c r="N43" s="736"/>
      <c r="O43" s="736"/>
      <c r="P43" s="736"/>
      <c r="Q43" s="737"/>
      <c r="R43" s="776">
        <v>50878459</v>
      </c>
      <c r="S43" s="777"/>
      <c r="T43" s="777"/>
      <c r="U43" s="777"/>
      <c r="V43" s="777"/>
      <c r="W43" s="777"/>
      <c r="X43" s="777"/>
      <c r="Y43" s="778"/>
      <c r="Z43" s="779">
        <v>100</v>
      </c>
      <c r="AA43" s="779"/>
      <c r="AB43" s="779"/>
      <c r="AC43" s="779"/>
      <c r="AD43" s="780">
        <v>18953620</v>
      </c>
      <c r="AE43" s="780"/>
      <c r="AF43" s="780"/>
      <c r="AG43" s="780"/>
      <c r="AH43" s="780"/>
      <c r="AI43" s="780"/>
      <c r="AJ43" s="780"/>
      <c r="AK43" s="780"/>
      <c r="AL43" s="781">
        <v>100</v>
      </c>
      <c r="AM43" s="757"/>
      <c r="AN43" s="757"/>
      <c r="AO43" s="782"/>
      <c r="BV43" s="238"/>
      <c r="BW43" s="238"/>
      <c r="BX43" s="238"/>
      <c r="BY43" s="238"/>
      <c r="BZ43" s="238"/>
      <c r="CA43" s="238"/>
      <c r="CB43" s="238"/>
      <c r="CD43" s="682" t="s">
        <v>358</v>
      </c>
      <c r="CE43" s="683"/>
      <c r="CF43" s="683"/>
      <c r="CG43" s="683"/>
      <c r="CH43" s="683"/>
      <c r="CI43" s="683"/>
      <c r="CJ43" s="683"/>
      <c r="CK43" s="683"/>
      <c r="CL43" s="683"/>
      <c r="CM43" s="683"/>
      <c r="CN43" s="683"/>
      <c r="CO43" s="683"/>
      <c r="CP43" s="683"/>
      <c r="CQ43" s="684"/>
      <c r="CR43" s="685">
        <v>174935</v>
      </c>
      <c r="CS43" s="721"/>
      <c r="CT43" s="721"/>
      <c r="CU43" s="721"/>
      <c r="CV43" s="721"/>
      <c r="CW43" s="721"/>
      <c r="CX43" s="721"/>
      <c r="CY43" s="722"/>
      <c r="CZ43" s="690">
        <v>0.4</v>
      </c>
      <c r="DA43" s="719"/>
      <c r="DB43" s="719"/>
      <c r="DC43" s="723"/>
      <c r="DD43" s="694">
        <v>134079</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306</v>
      </c>
      <c r="CE44" s="798"/>
      <c r="CF44" s="682" t="s">
        <v>359</v>
      </c>
      <c r="CG44" s="683"/>
      <c r="CH44" s="683"/>
      <c r="CI44" s="683"/>
      <c r="CJ44" s="683"/>
      <c r="CK44" s="683"/>
      <c r="CL44" s="683"/>
      <c r="CM44" s="683"/>
      <c r="CN44" s="683"/>
      <c r="CO44" s="683"/>
      <c r="CP44" s="683"/>
      <c r="CQ44" s="684"/>
      <c r="CR44" s="685">
        <v>5999956</v>
      </c>
      <c r="CS44" s="686"/>
      <c r="CT44" s="686"/>
      <c r="CU44" s="686"/>
      <c r="CV44" s="686"/>
      <c r="CW44" s="686"/>
      <c r="CX44" s="686"/>
      <c r="CY44" s="687"/>
      <c r="CZ44" s="690">
        <v>12.3</v>
      </c>
      <c r="DA44" s="691"/>
      <c r="DB44" s="691"/>
      <c r="DC44" s="703"/>
      <c r="DD44" s="694">
        <v>1441719</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361</v>
      </c>
      <c r="CG45" s="683"/>
      <c r="CH45" s="683"/>
      <c r="CI45" s="683"/>
      <c r="CJ45" s="683"/>
      <c r="CK45" s="683"/>
      <c r="CL45" s="683"/>
      <c r="CM45" s="683"/>
      <c r="CN45" s="683"/>
      <c r="CO45" s="683"/>
      <c r="CP45" s="683"/>
      <c r="CQ45" s="684"/>
      <c r="CR45" s="685">
        <v>2087290</v>
      </c>
      <c r="CS45" s="721"/>
      <c r="CT45" s="721"/>
      <c r="CU45" s="721"/>
      <c r="CV45" s="721"/>
      <c r="CW45" s="721"/>
      <c r="CX45" s="721"/>
      <c r="CY45" s="722"/>
      <c r="CZ45" s="690">
        <v>4.3</v>
      </c>
      <c r="DA45" s="719"/>
      <c r="DB45" s="719"/>
      <c r="DC45" s="723"/>
      <c r="DD45" s="694">
        <v>159177</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363</v>
      </c>
      <c r="CG46" s="683"/>
      <c r="CH46" s="683"/>
      <c r="CI46" s="683"/>
      <c r="CJ46" s="683"/>
      <c r="CK46" s="683"/>
      <c r="CL46" s="683"/>
      <c r="CM46" s="683"/>
      <c r="CN46" s="683"/>
      <c r="CO46" s="683"/>
      <c r="CP46" s="683"/>
      <c r="CQ46" s="684"/>
      <c r="CR46" s="685">
        <v>3823545</v>
      </c>
      <c r="CS46" s="686"/>
      <c r="CT46" s="686"/>
      <c r="CU46" s="686"/>
      <c r="CV46" s="686"/>
      <c r="CW46" s="686"/>
      <c r="CX46" s="686"/>
      <c r="CY46" s="687"/>
      <c r="CZ46" s="690">
        <v>7.8</v>
      </c>
      <c r="DA46" s="691"/>
      <c r="DB46" s="691"/>
      <c r="DC46" s="703"/>
      <c r="DD46" s="694">
        <v>1270843</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365</v>
      </c>
      <c r="CG47" s="683"/>
      <c r="CH47" s="683"/>
      <c r="CI47" s="683"/>
      <c r="CJ47" s="683"/>
      <c r="CK47" s="683"/>
      <c r="CL47" s="683"/>
      <c r="CM47" s="683"/>
      <c r="CN47" s="683"/>
      <c r="CO47" s="683"/>
      <c r="CP47" s="683"/>
      <c r="CQ47" s="684"/>
      <c r="CR47" s="685">
        <v>40484</v>
      </c>
      <c r="CS47" s="721"/>
      <c r="CT47" s="721"/>
      <c r="CU47" s="721"/>
      <c r="CV47" s="721"/>
      <c r="CW47" s="721"/>
      <c r="CX47" s="721"/>
      <c r="CY47" s="722"/>
      <c r="CZ47" s="690">
        <v>0.1</v>
      </c>
      <c r="DA47" s="719"/>
      <c r="DB47" s="719"/>
      <c r="DC47" s="723"/>
      <c r="DD47" s="694">
        <v>864</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366</v>
      </c>
      <c r="CG48" s="683"/>
      <c r="CH48" s="683"/>
      <c r="CI48" s="683"/>
      <c r="CJ48" s="683"/>
      <c r="CK48" s="683"/>
      <c r="CL48" s="683"/>
      <c r="CM48" s="683"/>
      <c r="CN48" s="683"/>
      <c r="CO48" s="683"/>
      <c r="CP48" s="683"/>
      <c r="CQ48" s="684"/>
      <c r="CR48" s="685" t="s">
        <v>235</v>
      </c>
      <c r="CS48" s="686"/>
      <c r="CT48" s="686"/>
      <c r="CU48" s="686"/>
      <c r="CV48" s="686"/>
      <c r="CW48" s="686"/>
      <c r="CX48" s="686"/>
      <c r="CY48" s="687"/>
      <c r="CZ48" s="690" t="s">
        <v>229</v>
      </c>
      <c r="DA48" s="691"/>
      <c r="DB48" s="691"/>
      <c r="DC48" s="703"/>
      <c r="DD48" s="694" t="s">
        <v>235</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367</v>
      </c>
      <c r="CE49" s="736"/>
      <c r="CF49" s="736"/>
      <c r="CG49" s="736"/>
      <c r="CH49" s="736"/>
      <c r="CI49" s="736"/>
      <c r="CJ49" s="736"/>
      <c r="CK49" s="736"/>
      <c r="CL49" s="736"/>
      <c r="CM49" s="736"/>
      <c r="CN49" s="736"/>
      <c r="CO49" s="736"/>
      <c r="CP49" s="736"/>
      <c r="CQ49" s="737"/>
      <c r="CR49" s="776">
        <v>48967271</v>
      </c>
      <c r="CS49" s="756"/>
      <c r="CT49" s="756"/>
      <c r="CU49" s="756"/>
      <c r="CV49" s="756"/>
      <c r="CW49" s="756"/>
      <c r="CX49" s="756"/>
      <c r="CY49" s="787"/>
      <c r="CZ49" s="781">
        <v>100</v>
      </c>
      <c r="DA49" s="788"/>
      <c r="DB49" s="788"/>
      <c r="DC49" s="789"/>
      <c r="DD49" s="790">
        <v>24247812</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dXgdsRgyhpTCkXdMbtWwagkQNmqtoG10f+qPViEZitDAQ5KebCNbNlWz1czZgTRlH753Z09EYK0qp49GtppKPg==" saltValue="pJw9rREG6LzlOxEsUm/NY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369</v>
      </c>
      <c r="DK2" s="833"/>
      <c r="DL2" s="833"/>
      <c r="DM2" s="833"/>
      <c r="DN2" s="833"/>
      <c r="DO2" s="834"/>
      <c r="DP2" s="251"/>
      <c r="DQ2" s="832" t="s">
        <v>370</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371</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373</v>
      </c>
      <c r="B5" s="827"/>
      <c r="C5" s="827"/>
      <c r="D5" s="827"/>
      <c r="E5" s="827"/>
      <c r="F5" s="827"/>
      <c r="G5" s="827"/>
      <c r="H5" s="827"/>
      <c r="I5" s="827"/>
      <c r="J5" s="827"/>
      <c r="K5" s="827"/>
      <c r="L5" s="827"/>
      <c r="M5" s="827"/>
      <c r="N5" s="827"/>
      <c r="O5" s="827"/>
      <c r="P5" s="828"/>
      <c r="Q5" s="803" t="s">
        <v>374</v>
      </c>
      <c r="R5" s="804"/>
      <c r="S5" s="804"/>
      <c r="T5" s="804"/>
      <c r="U5" s="805"/>
      <c r="V5" s="803" t="s">
        <v>375</v>
      </c>
      <c r="W5" s="804"/>
      <c r="X5" s="804"/>
      <c r="Y5" s="804"/>
      <c r="Z5" s="805"/>
      <c r="AA5" s="803" t="s">
        <v>376</v>
      </c>
      <c r="AB5" s="804"/>
      <c r="AC5" s="804"/>
      <c r="AD5" s="804"/>
      <c r="AE5" s="804"/>
      <c r="AF5" s="836" t="s">
        <v>377</v>
      </c>
      <c r="AG5" s="804"/>
      <c r="AH5" s="804"/>
      <c r="AI5" s="804"/>
      <c r="AJ5" s="815"/>
      <c r="AK5" s="804" t="s">
        <v>378</v>
      </c>
      <c r="AL5" s="804"/>
      <c r="AM5" s="804"/>
      <c r="AN5" s="804"/>
      <c r="AO5" s="805"/>
      <c r="AP5" s="803" t="s">
        <v>379</v>
      </c>
      <c r="AQ5" s="804"/>
      <c r="AR5" s="804"/>
      <c r="AS5" s="804"/>
      <c r="AT5" s="805"/>
      <c r="AU5" s="803" t="s">
        <v>380</v>
      </c>
      <c r="AV5" s="804"/>
      <c r="AW5" s="804"/>
      <c r="AX5" s="804"/>
      <c r="AY5" s="815"/>
      <c r="AZ5" s="258"/>
      <c r="BA5" s="258"/>
      <c r="BB5" s="258"/>
      <c r="BC5" s="258"/>
      <c r="BD5" s="258"/>
      <c r="BE5" s="259"/>
      <c r="BF5" s="259"/>
      <c r="BG5" s="259"/>
      <c r="BH5" s="259"/>
      <c r="BI5" s="259"/>
      <c r="BJ5" s="259"/>
      <c r="BK5" s="259"/>
      <c r="BL5" s="259"/>
      <c r="BM5" s="259"/>
      <c r="BN5" s="259"/>
      <c r="BO5" s="259"/>
      <c r="BP5" s="259"/>
      <c r="BQ5" s="826" t="s">
        <v>381</v>
      </c>
      <c r="BR5" s="827"/>
      <c r="BS5" s="827"/>
      <c r="BT5" s="827"/>
      <c r="BU5" s="827"/>
      <c r="BV5" s="827"/>
      <c r="BW5" s="827"/>
      <c r="BX5" s="827"/>
      <c r="BY5" s="827"/>
      <c r="BZ5" s="827"/>
      <c r="CA5" s="827"/>
      <c r="CB5" s="827"/>
      <c r="CC5" s="827"/>
      <c r="CD5" s="827"/>
      <c r="CE5" s="827"/>
      <c r="CF5" s="827"/>
      <c r="CG5" s="828"/>
      <c r="CH5" s="803" t="s">
        <v>382</v>
      </c>
      <c r="CI5" s="804"/>
      <c r="CJ5" s="804"/>
      <c r="CK5" s="804"/>
      <c r="CL5" s="805"/>
      <c r="CM5" s="803" t="s">
        <v>383</v>
      </c>
      <c r="CN5" s="804"/>
      <c r="CO5" s="804"/>
      <c r="CP5" s="804"/>
      <c r="CQ5" s="805"/>
      <c r="CR5" s="803" t="s">
        <v>384</v>
      </c>
      <c r="CS5" s="804"/>
      <c r="CT5" s="804"/>
      <c r="CU5" s="804"/>
      <c r="CV5" s="805"/>
      <c r="CW5" s="803" t="s">
        <v>385</v>
      </c>
      <c r="CX5" s="804"/>
      <c r="CY5" s="804"/>
      <c r="CZ5" s="804"/>
      <c r="DA5" s="805"/>
      <c r="DB5" s="803" t="s">
        <v>386</v>
      </c>
      <c r="DC5" s="804"/>
      <c r="DD5" s="804"/>
      <c r="DE5" s="804"/>
      <c r="DF5" s="805"/>
      <c r="DG5" s="809" t="s">
        <v>387</v>
      </c>
      <c r="DH5" s="810"/>
      <c r="DI5" s="810"/>
      <c r="DJ5" s="810"/>
      <c r="DK5" s="811"/>
      <c r="DL5" s="809" t="s">
        <v>388</v>
      </c>
      <c r="DM5" s="810"/>
      <c r="DN5" s="810"/>
      <c r="DO5" s="810"/>
      <c r="DP5" s="811"/>
      <c r="DQ5" s="803" t="s">
        <v>389</v>
      </c>
      <c r="DR5" s="804"/>
      <c r="DS5" s="804"/>
      <c r="DT5" s="804"/>
      <c r="DU5" s="805"/>
      <c r="DV5" s="803" t="s">
        <v>380</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390</v>
      </c>
      <c r="C7" s="818"/>
      <c r="D7" s="818"/>
      <c r="E7" s="818"/>
      <c r="F7" s="818"/>
      <c r="G7" s="818"/>
      <c r="H7" s="818"/>
      <c r="I7" s="818"/>
      <c r="J7" s="818"/>
      <c r="K7" s="818"/>
      <c r="L7" s="818"/>
      <c r="M7" s="818"/>
      <c r="N7" s="818"/>
      <c r="O7" s="818"/>
      <c r="P7" s="819"/>
      <c r="Q7" s="820">
        <v>51506</v>
      </c>
      <c r="R7" s="821"/>
      <c r="S7" s="821"/>
      <c r="T7" s="821"/>
      <c r="U7" s="821"/>
      <c r="V7" s="821">
        <v>49613</v>
      </c>
      <c r="W7" s="821"/>
      <c r="X7" s="821"/>
      <c r="Y7" s="821"/>
      <c r="Z7" s="821"/>
      <c r="AA7" s="821">
        <v>1893</v>
      </c>
      <c r="AB7" s="821"/>
      <c r="AC7" s="821"/>
      <c r="AD7" s="821"/>
      <c r="AE7" s="822"/>
      <c r="AF7" s="823">
        <v>1741</v>
      </c>
      <c r="AG7" s="824"/>
      <c r="AH7" s="824"/>
      <c r="AI7" s="824"/>
      <c r="AJ7" s="825"/>
      <c r="AK7" s="860">
        <v>6228</v>
      </c>
      <c r="AL7" s="861"/>
      <c r="AM7" s="861"/>
      <c r="AN7" s="861"/>
      <c r="AO7" s="861"/>
      <c r="AP7" s="861">
        <v>24612</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t="s">
        <v>615</v>
      </c>
      <c r="BS7" s="864" t="s">
        <v>609</v>
      </c>
      <c r="BT7" s="865"/>
      <c r="BU7" s="865"/>
      <c r="BV7" s="865"/>
      <c r="BW7" s="865"/>
      <c r="BX7" s="865"/>
      <c r="BY7" s="865"/>
      <c r="BZ7" s="865"/>
      <c r="CA7" s="865"/>
      <c r="CB7" s="865"/>
      <c r="CC7" s="865"/>
      <c r="CD7" s="865"/>
      <c r="CE7" s="865"/>
      <c r="CF7" s="865"/>
      <c r="CG7" s="866"/>
      <c r="CH7" s="857">
        <v>0</v>
      </c>
      <c r="CI7" s="858"/>
      <c r="CJ7" s="858"/>
      <c r="CK7" s="858"/>
      <c r="CL7" s="859"/>
      <c r="CM7" s="857">
        <v>16</v>
      </c>
      <c r="CN7" s="858"/>
      <c r="CO7" s="858"/>
      <c r="CP7" s="858"/>
      <c r="CQ7" s="859"/>
      <c r="CR7" s="857">
        <v>2</v>
      </c>
      <c r="CS7" s="858"/>
      <c r="CT7" s="858"/>
      <c r="CU7" s="858"/>
      <c r="CV7" s="859"/>
      <c r="CW7" s="857">
        <v>3</v>
      </c>
      <c r="CX7" s="858"/>
      <c r="CY7" s="858"/>
      <c r="CZ7" s="858"/>
      <c r="DA7" s="859"/>
      <c r="DB7" s="857" t="s">
        <v>614</v>
      </c>
      <c r="DC7" s="858"/>
      <c r="DD7" s="858"/>
      <c r="DE7" s="858"/>
      <c r="DF7" s="859"/>
      <c r="DG7" s="857">
        <v>454</v>
      </c>
      <c r="DH7" s="858"/>
      <c r="DI7" s="858"/>
      <c r="DJ7" s="858"/>
      <c r="DK7" s="859"/>
      <c r="DL7" s="857" t="s">
        <v>614</v>
      </c>
      <c r="DM7" s="858"/>
      <c r="DN7" s="858"/>
      <c r="DO7" s="858"/>
      <c r="DP7" s="859"/>
      <c r="DQ7" s="857" t="s">
        <v>614</v>
      </c>
      <c r="DR7" s="858"/>
      <c r="DS7" s="858"/>
      <c r="DT7" s="858"/>
      <c r="DU7" s="859"/>
      <c r="DV7" s="838"/>
      <c r="DW7" s="839"/>
      <c r="DX7" s="839"/>
      <c r="DY7" s="839"/>
      <c r="DZ7" s="840"/>
      <c r="EA7" s="256"/>
    </row>
    <row r="8" spans="1:131" s="257" customFormat="1" ht="26.25" customHeight="1" x14ac:dyDescent="0.15">
      <c r="A8" s="263">
        <v>2</v>
      </c>
      <c r="B8" s="841" t="s">
        <v>391</v>
      </c>
      <c r="C8" s="842"/>
      <c r="D8" s="842"/>
      <c r="E8" s="842"/>
      <c r="F8" s="842"/>
      <c r="G8" s="842"/>
      <c r="H8" s="842"/>
      <c r="I8" s="842"/>
      <c r="J8" s="842"/>
      <c r="K8" s="842"/>
      <c r="L8" s="842"/>
      <c r="M8" s="842"/>
      <c r="N8" s="842"/>
      <c r="O8" s="842"/>
      <c r="P8" s="843"/>
      <c r="Q8" s="844">
        <v>536</v>
      </c>
      <c r="R8" s="845"/>
      <c r="S8" s="845"/>
      <c r="T8" s="845"/>
      <c r="U8" s="845"/>
      <c r="V8" s="845">
        <v>518</v>
      </c>
      <c r="W8" s="845"/>
      <c r="X8" s="845"/>
      <c r="Y8" s="845"/>
      <c r="Z8" s="845"/>
      <c r="AA8" s="845">
        <v>18</v>
      </c>
      <c r="AB8" s="845"/>
      <c r="AC8" s="845"/>
      <c r="AD8" s="845"/>
      <c r="AE8" s="846"/>
      <c r="AF8" s="847">
        <v>18</v>
      </c>
      <c r="AG8" s="848"/>
      <c r="AH8" s="848"/>
      <c r="AI8" s="848"/>
      <c r="AJ8" s="849"/>
      <c r="AK8" s="850">
        <v>329</v>
      </c>
      <c r="AL8" s="851"/>
      <c r="AM8" s="851"/>
      <c r="AN8" s="851"/>
      <c r="AO8" s="851"/>
      <c r="AP8" s="851" t="s">
        <v>614</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610</v>
      </c>
      <c r="BT8" s="855"/>
      <c r="BU8" s="855"/>
      <c r="BV8" s="855"/>
      <c r="BW8" s="855"/>
      <c r="BX8" s="855"/>
      <c r="BY8" s="855"/>
      <c r="BZ8" s="855"/>
      <c r="CA8" s="855"/>
      <c r="CB8" s="855"/>
      <c r="CC8" s="855"/>
      <c r="CD8" s="855"/>
      <c r="CE8" s="855"/>
      <c r="CF8" s="855"/>
      <c r="CG8" s="856"/>
      <c r="CH8" s="867">
        <v>1</v>
      </c>
      <c r="CI8" s="868"/>
      <c r="CJ8" s="868"/>
      <c r="CK8" s="868"/>
      <c r="CL8" s="869"/>
      <c r="CM8" s="867">
        <v>105</v>
      </c>
      <c r="CN8" s="868"/>
      <c r="CO8" s="868"/>
      <c r="CP8" s="868"/>
      <c r="CQ8" s="869"/>
      <c r="CR8" s="867">
        <v>50</v>
      </c>
      <c r="CS8" s="868"/>
      <c r="CT8" s="868"/>
      <c r="CU8" s="868"/>
      <c r="CV8" s="869"/>
      <c r="CW8" s="867" t="s">
        <v>614</v>
      </c>
      <c r="CX8" s="868"/>
      <c r="CY8" s="868"/>
      <c r="CZ8" s="868"/>
      <c r="DA8" s="869"/>
      <c r="DB8" s="867" t="s">
        <v>614</v>
      </c>
      <c r="DC8" s="868"/>
      <c r="DD8" s="868"/>
      <c r="DE8" s="868"/>
      <c r="DF8" s="869"/>
      <c r="DG8" s="867" t="s">
        <v>614</v>
      </c>
      <c r="DH8" s="868"/>
      <c r="DI8" s="868"/>
      <c r="DJ8" s="868"/>
      <c r="DK8" s="869"/>
      <c r="DL8" s="867" t="s">
        <v>614</v>
      </c>
      <c r="DM8" s="868"/>
      <c r="DN8" s="868"/>
      <c r="DO8" s="868"/>
      <c r="DP8" s="869"/>
      <c r="DQ8" s="867" t="s">
        <v>614</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611</v>
      </c>
      <c r="BT9" s="855"/>
      <c r="BU9" s="855"/>
      <c r="BV9" s="855"/>
      <c r="BW9" s="855"/>
      <c r="BX9" s="855"/>
      <c r="BY9" s="855"/>
      <c r="BZ9" s="855"/>
      <c r="CA9" s="855"/>
      <c r="CB9" s="855"/>
      <c r="CC9" s="855"/>
      <c r="CD9" s="855"/>
      <c r="CE9" s="855"/>
      <c r="CF9" s="855"/>
      <c r="CG9" s="856"/>
      <c r="CH9" s="867">
        <v>7</v>
      </c>
      <c r="CI9" s="868"/>
      <c r="CJ9" s="868"/>
      <c r="CK9" s="868"/>
      <c r="CL9" s="869"/>
      <c r="CM9" s="867">
        <v>508</v>
      </c>
      <c r="CN9" s="868"/>
      <c r="CO9" s="868"/>
      <c r="CP9" s="868"/>
      <c r="CQ9" s="869"/>
      <c r="CR9" s="867">
        <v>200</v>
      </c>
      <c r="CS9" s="868"/>
      <c r="CT9" s="868"/>
      <c r="CU9" s="868"/>
      <c r="CV9" s="869"/>
      <c r="CW9" s="867" t="s">
        <v>614</v>
      </c>
      <c r="CX9" s="868"/>
      <c r="CY9" s="868"/>
      <c r="CZ9" s="868"/>
      <c r="DA9" s="869"/>
      <c r="DB9" s="867" t="s">
        <v>614</v>
      </c>
      <c r="DC9" s="868"/>
      <c r="DD9" s="868"/>
      <c r="DE9" s="868"/>
      <c r="DF9" s="869"/>
      <c r="DG9" s="867" t="s">
        <v>614</v>
      </c>
      <c r="DH9" s="868"/>
      <c r="DI9" s="868"/>
      <c r="DJ9" s="868"/>
      <c r="DK9" s="869"/>
      <c r="DL9" s="867" t="s">
        <v>614</v>
      </c>
      <c r="DM9" s="868"/>
      <c r="DN9" s="868"/>
      <c r="DO9" s="868"/>
      <c r="DP9" s="869"/>
      <c r="DQ9" s="867" t="s">
        <v>614</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612</v>
      </c>
      <c r="BT10" s="855"/>
      <c r="BU10" s="855"/>
      <c r="BV10" s="855"/>
      <c r="BW10" s="855"/>
      <c r="BX10" s="855"/>
      <c r="BY10" s="855"/>
      <c r="BZ10" s="855"/>
      <c r="CA10" s="855"/>
      <c r="CB10" s="855"/>
      <c r="CC10" s="855"/>
      <c r="CD10" s="855"/>
      <c r="CE10" s="855"/>
      <c r="CF10" s="855"/>
      <c r="CG10" s="856"/>
      <c r="CH10" s="867">
        <v>3</v>
      </c>
      <c r="CI10" s="868"/>
      <c r="CJ10" s="868"/>
      <c r="CK10" s="868"/>
      <c r="CL10" s="869"/>
      <c r="CM10" s="867">
        <v>174</v>
      </c>
      <c r="CN10" s="868"/>
      <c r="CO10" s="868"/>
      <c r="CP10" s="868"/>
      <c r="CQ10" s="869"/>
      <c r="CR10" s="867">
        <v>37</v>
      </c>
      <c r="CS10" s="868"/>
      <c r="CT10" s="868"/>
      <c r="CU10" s="868"/>
      <c r="CV10" s="869"/>
      <c r="CW10" s="867" t="s">
        <v>614</v>
      </c>
      <c r="CX10" s="868"/>
      <c r="CY10" s="868"/>
      <c r="CZ10" s="868"/>
      <c r="DA10" s="869"/>
      <c r="DB10" s="867" t="s">
        <v>614</v>
      </c>
      <c r="DC10" s="868"/>
      <c r="DD10" s="868"/>
      <c r="DE10" s="868"/>
      <c r="DF10" s="869"/>
      <c r="DG10" s="867" t="s">
        <v>614</v>
      </c>
      <c r="DH10" s="868"/>
      <c r="DI10" s="868"/>
      <c r="DJ10" s="868"/>
      <c r="DK10" s="869"/>
      <c r="DL10" s="867" t="s">
        <v>614</v>
      </c>
      <c r="DM10" s="868"/>
      <c r="DN10" s="868"/>
      <c r="DO10" s="868"/>
      <c r="DP10" s="869"/>
      <c r="DQ10" s="867" t="s">
        <v>614</v>
      </c>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392</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393</v>
      </c>
      <c r="B23" s="876" t="s">
        <v>394</v>
      </c>
      <c r="C23" s="877"/>
      <c r="D23" s="877"/>
      <c r="E23" s="877"/>
      <c r="F23" s="877"/>
      <c r="G23" s="877"/>
      <c r="H23" s="877"/>
      <c r="I23" s="877"/>
      <c r="J23" s="877"/>
      <c r="K23" s="877"/>
      <c r="L23" s="877"/>
      <c r="M23" s="877"/>
      <c r="N23" s="877"/>
      <c r="O23" s="877"/>
      <c r="P23" s="878"/>
      <c r="Q23" s="879">
        <v>50878</v>
      </c>
      <c r="R23" s="880"/>
      <c r="S23" s="880"/>
      <c r="T23" s="880"/>
      <c r="U23" s="880"/>
      <c r="V23" s="880">
        <v>48967</v>
      </c>
      <c r="W23" s="880"/>
      <c r="X23" s="880"/>
      <c r="Y23" s="880"/>
      <c r="Z23" s="880"/>
      <c r="AA23" s="880">
        <v>1911</v>
      </c>
      <c r="AB23" s="880"/>
      <c r="AC23" s="880"/>
      <c r="AD23" s="880"/>
      <c r="AE23" s="881"/>
      <c r="AF23" s="882">
        <v>1759</v>
      </c>
      <c r="AG23" s="880"/>
      <c r="AH23" s="880"/>
      <c r="AI23" s="880"/>
      <c r="AJ23" s="883"/>
      <c r="AK23" s="884"/>
      <c r="AL23" s="885"/>
      <c r="AM23" s="885"/>
      <c r="AN23" s="885"/>
      <c r="AO23" s="885"/>
      <c r="AP23" s="880">
        <v>24612</v>
      </c>
      <c r="AQ23" s="880"/>
      <c r="AR23" s="880"/>
      <c r="AS23" s="880"/>
      <c r="AT23" s="880"/>
      <c r="AU23" s="886"/>
      <c r="AV23" s="886"/>
      <c r="AW23" s="886"/>
      <c r="AX23" s="886"/>
      <c r="AY23" s="887"/>
      <c r="AZ23" s="895" t="s">
        <v>395</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396</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397</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373</v>
      </c>
      <c r="B26" s="827"/>
      <c r="C26" s="827"/>
      <c r="D26" s="827"/>
      <c r="E26" s="827"/>
      <c r="F26" s="827"/>
      <c r="G26" s="827"/>
      <c r="H26" s="827"/>
      <c r="I26" s="827"/>
      <c r="J26" s="827"/>
      <c r="K26" s="827"/>
      <c r="L26" s="827"/>
      <c r="M26" s="827"/>
      <c r="N26" s="827"/>
      <c r="O26" s="827"/>
      <c r="P26" s="828"/>
      <c r="Q26" s="803" t="s">
        <v>398</v>
      </c>
      <c r="R26" s="804"/>
      <c r="S26" s="804"/>
      <c r="T26" s="804"/>
      <c r="U26" s="805"/>
      <c r="V26" s="803" t="s">
        <v>399</v>
      </c>
      <c r="W26" s="804"/>
      <c r="X26" s="804"/>
      <c r="Y26" s="804"/>
      <c r="Z26" s="805"/>
      <c r="AA26" s="803" t="s">
        <v>400</v>
      </c>
      <c r="AB26" s="804"/>
      <c r="AC26" s="804"/>
      <c r="AD26" s="804"/>
      <c r="AE26" s="804"/>
      <c r="AF26" s="898" t="s">
        <v>401</v>
      </c>
      <c r="AG26" s="899"/>
      <c r="AH26" s="899"/>
      <c r="AI26" s="899"/>
      <c r="AJ26" s="900"/>
      <c r="AK26" s="804" t="s">
        <v>402</v>
      </c>
      <c r="AL26" s="804"/>
      <c r="AM26" s="804"/>
      <c r="AN26" s="804"/>
      <c r="AO26" s="805"/>
      <c r="AP26" s="803" t="s">
        <v>403</v>
      </c>
      <c r="AQ26" s="804"/>
      <c r="AR26" s="804"/>
      <c r="AS26" s="804"/>
      <c r="AT26" s="805"/>
      <c r="AU26" s="803" t="s">
        <v>404</v>
      </c>
      <c r="AV26" s="804"/>
      <c r="AW26" s="804"/>
      <c r="AX26" s="804"/>
      <c r="AY26" s="805"/>
      <c r="AZ26" s="803" t="s">
        <v>405</v>
      </c>
      <c r="BA26" s="804"/>
      <c r="BB26" s="804"/>
      <c r="BC26" s="804"/>
      <c r="BD26" s="805"/>
      <c r="BE26" s="803" t="s">
        <v>380</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406</v>
      </c>
      <c r="C28" s="818"/>
      <c r="D28" s="818"/>
      <c r="E28" s="818"/>
      <c r="F28" s="818"/>
      <c r="G28" s="818"/>
      <c r="H28" s="818"/>
      <c r="I28" s="818"/>
      <c r="J28" s="818"/>
      <c r="K28" s="818"/>
      <c r="L28" s="818"/>
      <c r="M28" s="818"/>
      <c r="N28" s="818"/>
      <c r="O28" s="818"/>
      <c r="P28" s="819"/>
      <c r="Q28" s="908">
        <v>7322</v>
      </c>
      <c r="R28" s="909"/>
      <c r="S28" s="909"/>
      <c r="T28" s="909"/>
      <c r="U28" s="909"/>
      <c r="V28" s="909">
        <v>7001</v>
      </c>
      <c r="W28" s="909"/>
      <c r="X28" s="909"/>
      <c r="Y28" s="909"/>
      <c r="Z28" s="909"/>
      <c r="AA28" s="909">
        <v>321</v>
      </c>
      <c r="AB28" s="909"/>
      <c r="AC28" s="909"/>
      <c r="AD28" s="909"/>
      <c r="AE28" s="910"/>
      <c r="AF28" s="911">
        <v>321</v>
      </c>
      <c r="AG28" s="909"/>
      <c r="AH28" s="909"/>
      <c r="AI28" s="909"/>
      <c r="AJ28" s="912"/>
      <c r="AK28" s="913">
        <v>469</v>
      </c>
      <c r="AL28" s="904"/>
      <c r="AM28" s="904"/>
      <c r="AN28" s="904"/>
      <c r="AO28" s="904"/>
      <c r="AP28" s="904" t="s">
        <v>613</v>
      </c>
      <c r="AQ28" s="904"/>
      <c r="AR28" s="904"/>
      <c r="AS28" s="904"/>
      <c r="AT28" s="904"/>
      <c r="AU28" s="904" t="s">
        <v>613</v>
      </c>
      <c r="AV28" s="904"/>
      <c r="AW28" s="904"/>
      <c r="AX28" s="904"/>
      <c r="AY28" s="904"/>
      <c r="AZ28" s="905" t="s">
        <v>613</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407</v>
      </c>
      <c r="C29" s="842"/>
      <c r="D29" s="842"/>
      <c r="E29" s="842"/>
      <c r="F29" s="842"/>
      <c r="G29" s="842"/>
      <c r="H29" s="842"/>
      <c r="I29" s="842"/>
      <c r="J29" s="842"/>
      <c r="K29" s="842"/>
      <c r="L29" s="842"/>
      <c r="M29" s="842"/>
      <c r="N29" s="842"/>
      <c r="O29" s="842"/>
      <c r="P29" s="843"/>
      <c r="Q29" s="844">
        <v>6355</v>
      </c>
      <c r="R29" s="845"/>
      <c r="S29" s="845"/>
      <c r="T29" s="845"/>
      <c r="U29" s="845"/>
      <c r="V29" s="845">
        <v>6019</v>
      </c>
      <c r="W29" s="845"/>
      <c r="X29" s="845"/>
      <c r="Y29" s="845"/>
      <c r="Z29" s="845"/>
      <c r="AA29" s="845">
        <v>336</v>
      </c>
      <c r="AB29" s="845"/>
      <c r="AC29" s="845"/>
      <c r="AD29" s="845"/>
      <c r="AE29" s="846"/>
      <c r="AF29" s="847">
        <v>336</v>
      </c>
      <c r="AG29" s="848"/>
      <c r="AH29" s="848"/>
      <c r="AI29" s="848"/>
      <c r="AJ29" s="849"/>
      <c r="AK29" s="916">
        <v>932</v>
      </c>
      <c r="AL29" s="917"/>
      <c r="AM29" s="917"/>
      <c r="AN29" s="917"/>
      <c r="AO29" s="917"/>
      <c r="AP29" s="917" t="s">
        <v>613</v>
      </c>
      <c r="AQ29" s="917"/>
      <c r="AR29" s="917"/>
      <c r="AS29" s="917"/>
      <c r="AT29" s="917"/>
      <c r="AU29" s="917" t="s">
        <v>613</v>
      </c>
      <c r="AV29" s="917"/>
      <c r="AW29" s="917"/>
      <c r="AX29" s="917"/>
      <c r="AY29" s="917"/>
      <c r="AZ29" s="918" t="s">
        <v>613</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408</v>
      </c>
      <c r="C30" s="842"/>
      <c r="D30" s="842"/>
      <c r="E30" s="842"/>
      <c r="F30" s="842"/>
      <c r="G30" s="842"/>
      <c r="H30" s="842"/>
      <c r="I30" s="842"/>
      <c r="J30" s="842"/>
      <c r="K30" s="842"/>
      <c r="L30" s="842"/>
      <c r="M30" s="842"/>
      <c r="N30" s="842"/>
      <c r="O30" s="842"/>
      <c r="P30" s="843"/>
      <c r="Q30" s="844">
        <v>1041</v>
      </c>
      <c r="R30" s="845"/>
      <c r="S30" s="845"/>
      <c r="T30" s="845"/>
      <c r="U30" s="845"/>
      <c r="V30" s="845">
        <v>1033</v>
      </c>
      <c r="W30" s="845"/>
      <c r="X30" s="845"/>
      <c r="Y30" s="845"/>
      <c r="Z30" s="845"/>
      <c r="AA30" s="845">
        <v>9</v>
      </c>
      <c r="AB30" s="845"/>
      <c r="AC30" s="845"/>
      <c r="AD30" s="845"/>
      <c r="AE30" s="846"/>
      <c r="AF30" s="847">
        <v>9</v>
      </c>
      <c r="AG30" s="848"/>
      <c r="AH30" s="848"/>
      <c r="AI30" s="848"/>
      <c r="AJ30" s="849"/>
      <c r="AK30" s="916">
        <v>122</v>
      </c>
      <c r="AL30" s="917"/>
      <c r="AM30" s="917"/>
      <c r="AN30" s="917"/>
      <c r="AO30" s="917"/>
      <c r="AP30" s="917" t="s">
        <v>613</v>
      </c>
      <c r="AQ30" s="917"/>
      <c r="AR30" s="917"/>
      <c r="AS30" s="917"/>
      <c r="AT30" s="917"/>
      <c r="AU30" s="917" t="s">
        <v>613</v>
      </c>
      <c r="AV30" s="917"/>
      <c r="AW30" s="917"/>
      <c r="AX30" s="917"/>
      <c r="AY30" s="917"/>
      <c r="AZ30" s="918" t="s">
        <v>613</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409</v>
      </c>
      <c r="C31" s="842"/>
      <c r="D31" s="842"/>
      <c r="E31" s="842"/>
      <c r="F31" s="842"/>
      <c r="G31" s="842"/>
      <c r="H31" s="842"/>
      <c r="I31" s="842"/>
      <c r="J31" s="842"/>
      <c r="K31" s="842"/>
      <c r="L31" s="842"/>
      <c r="M31" s="842"/>
      <c r="N31" s="842"/>
      <c r="O31" s="842"/>
      <c r="P31" s="843"/>
      <c r="Q31" s="844">
        <v>1304</v>
      </c>
      <c r="R31" s="845"/>
      <c r="S31" s="845"/>
      <c r="T31" s="845"/>
      <c r="U31" s="845"/>
      <c r="V31" s="845">
        <v>1114</v>
      </c>
      <c r="W31" s="845"/>
      <c r="X31" s="845"/>
      <c r="Y31" s="845"/>
      <c r="Z31" s="845"/>
      <c r="AA31" s="845">
        <v>190</v>
      </c>
      <c r="AB31" s="845"/>
      <c r="AC31" s="845"/>
      <c r="AD31" s="845"/>
      <c r="AE31" s="846"/>
      <c r="AF31" s="847">
        <v>4129</v>
      </c>
      <c r="AG31" s="848"/>
      <c r="AH31" s="848"/>
      <c r="AI31" s="848"/>
      <c r="AJ31" s="849"/>
      <c r="AK31" s="916" t="s">
        <v>613</v>
      </c>
      <c r="AL31" s="917"/>
      <c r="AM31" s="917"/>
      <c r="AN31" s="917"/>
      <c r="AO31" s="917"/>
      <c r="AP31" s="917">
        <v>565</v>
      </c>
      <c r="AQ31" s="917"/>
      <c r="AR31" s="917"/>
      <c r="AS31" s="917"/>
      <c r="AT31" s="917"/>
      <c r="AU31" s="917" t="s">
        <v>613</v>
      </c>
      <c r="AV31" s="917"/>
      <c r="AW31" s="917"/>
      <c r="AX31" s="917"/>
      <c r="AY31" s="917"/>
      <c r="AZ31" s="918" t="s">
        <v>613</v>
      </c>
      <c r="BA31" s="918"/>
      <c r="BB31" s="918"/>
      <c r="BC31" s="918"/>
      <c r="BD31" s="918"/>
      <c r="BE31" s="914" t="s">
        <v>410</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411</v>
      </c>
      <c r="C32" s="842"/>
      <c r="D32" s="842"/>
      <c r="E32" s="842"/>
      <c r="F32" s="842"/>
      <c r="G32" s="842"/>
      <c r="H32" s="842"/>
      <c r="I32" s="842"/>
      <c r="J32" s="842"/>
      <c r="K32" s="842"/>
      <c r="L32" s="842"/>
      <c r="M32" s="842"/>
      <c r="N32" s="842"/>
      <c r="O32" s="842"/>
      <c r="P32" s="843"/>
      <c r="Q32" s="844">
        <v>66</v>
      </c>
      <c r="R32" s="845"/>
      <c r="S32" s="845"/>
      <c r="T32" s="845"/>
      <c r="U32" s="845"/>
      <c r="V32" s="845">
        <v>33</v>
      </c>
      <c r="W32" s="845"/>
      <c r="X32" s="845"/>
      <c r="Y32" s="845"/>
      <c r="Z32" s="845"/>
      <c r="AA32" s="845">
        <v>33</v>
      </c>
      <c r="AB32" s="845"/>
      <c r="AC32" s="845"/>
      <c r="AD32" s="845"/>
      <c r="AE32" s="846"/>
      <c r="AF32" s="847">
        <v>484</v>
      </c>
      <c r="AG32" s="848"/>
      <c r="AH32" s="848"/>
      <c r="AI32" s="848"/>
      <c r="AJ32" s="849"/>
      <c r="AK32" s="916" t="s">
        <v>613</v>
      </c>
      <c r="AL32" s="917"/>
      <c r="AM32" s="917"/>
      <c r="AN32" s="917"/>
      <c r="AO32" s="917"/>
      <c r="AP32" s="917" t="s">
        <v>613</v>
      </c>
      <c r="AQ32" s="917"/>
      <c r="AR32" s="917"/>
      <c r="AS32" s="917"/>
      <c r="AT32" s="917"/>
      <c r="AU32" s="917" t="s">
        <v>613</v>
      </c>
      <c r="AV32" s="917"/>
      <c r="AW32" s="917"/>
      <c r="AX32" s="917"/>
      <c r="AY32" s="917"/>
      <c r="AZ32" s="918" t="s">
        <v>613</v>
      </c>
      <c r="BA32" s="918"/>
      <c r="BB32" s="918"/>
      <c r="BC32" s="918"/>
      <c r="BD32" s="918"/>
      <c r="BE32" s="914" t="s">
        <v>412</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413</v>
      </c>
      <c r="C33" s="842"/>
      <c r="D33" s="842"/>
      <c r="E33" s="842"/>
      <c r="F33" s="842"/>
      <c r="G33" s="842"/>
      <c r="H33" s="842"/>
      <c r="I33" s="842"/>
      <c r="J33" s="842"/>
      <c r="K33" s="842"/>
      <c r="L33" s="842"/>
      <c r="M33" s="842"/>
      <c r="N33" s="842"/>
      <c r="O33" s="842"/>
      <c r="P33" s="843"/>
      <c r="Q33" s="844">
        <v>81</v>
      </c>
      <c r="R33" s="845"/>
      <c r="S33" s="845"/>
      <c r="T33" s="845"/>
      <c r="U33" s="845"/>
      <c r="V33" s="845">
        <v>81</v>
      </c>
      <c r="W33" s="845"/>
      <c r="X33" s="845"/>
      <c r="Y33" s="845"/>
      <c r="Z33" s="845"/>
      <c r="AA33" s="845" t="s">
        <v>613</v>
      </c>
      <c r="AB33" s="845"/>
      <c r="AC33" s="845"/>
      <c r="AD33" s="845"/>
      <c r="AE33" s="846"/>
      <c r="AF33" s="847">
        <v>4</v>
      </c>
      <c r="AG33" s="848"/>
      <c r="AH33" s="848"/>
      <c r="AI33" s="848"/>
      <c r="AJ33" s="849"/>
      <c r="AK33" s="916">
        <v>30</v>
      </c>
      <c r="AL33" s="917"/>
      <c r="AM33" s="917"/>
      <c r="AN33" s="917"/>
      <c r="AO33" s="917"/>
      <c r="AP33" s="917" t="s">
        <v>613</v>
      </c>
      <c r="AQ33" s="917"/>
      <c r="AR33" s="917"/>
      <c r="AS33" s="917"/>
      <c r="AT33" s="917"/>
      <c r="AU33" s="917" t="s">
        <v>613</v>
      </c>
      <c r="AV33" s="917"/>
      <c r="AW33" s="917"/>
      <c r="AX33" s="917"/>
      <c r="AY33" s="917"/>
      <c r="AZ33" s="918" t="s">
        <v>613</v>
      </c>
      <c r="BA33" s="918"/>
      <c r="BB33" s="918"/>
      <c r="BC33" s="918"/>
      <c r="BD33" s="918"/>
      <c r="BE33" s="914" t="s">
        <v>414</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415</v>
      </c>
      <c r="C34" s="842"/>
      <c r="D34" s="842"/>
      <c r="E34" s="842"/>
      <c r="F34" s="842"/>
      <c r="G34" s="842"/>
      <c r="H34" s="842"/>
      <c r="I34" s="842"/>
      <c r="J34" s="842"/>
      <c r="K34" s="842"/>
      <c r="L34" s="842"/>
      <c r="M34" s="842"/>
      <c r="N34" s="842"/>
      <c r="O34" s="842"/>
      <c r="P34" s="843"/>
      <c r="Q34" s="844">
        <v>1047</v>
      </c>
      <c r="R34" s="845"/>
      <c r="S34" s="845"/>
      <c r="T34" s="845"/>
      <c r="U34" s="845"/>
      <c r="V34" s="845">
        <v>1061</v>
      </c>
      <c r="W34" s="845"/>
      <c r="X34" s="845"/>
      <c r="Y34" s="845"/>
      <c r="Z34" s="845"/>
      <c r="AA34" s="845">
        <v>-14</v>
      </c>
      <c r="AB34" s="845"/>
      <c r="AC34" s="845"/>
      <c r="AD34" s="845"/>
      <c r="AE34" s="846"/>
      <c r="AF34" s="847">
        <v>89</v>
      </c>
      <c r="AG34" s="848"/>
      <c r="AH34" s="848"/>
      <c r="AI34" s="848"/>
      <c r="AJ34" s="849"/>
      <c r="AK34" s="916">
        <v>554</v>
      </c>
      <c r="AL34" s="917"/>
      <c r="AM34" s="917"/>
      <c r="AN34" s="917"/>
      <c r="AO34" s="917"/>
      <c r="AP34" s="917">
        <v>9047</v>
      </c>
      <c r="AQ34" s="917"/>
      <c r="AR34" s="917"/>
      <c r="AS34" s="917"/>
      <c r="AT34" s="917"/>
      <c r="AU34" s="917">
        <v>5275</v>
      </c>
      <c r="AV34" s="917"/>
      <c r="AW34" s="917"/>
      <c r="AX34" s="917"/>
      <c r="AY34" s="917"/>
      <c r="AZ34" s="918" t="s">
        <v>613</v>
      </c>
      <c r="BA34" s="918"/>
      <c r="BB34" s="918"/>
      <c r="BC34" s="918"/>
      <c r="BD34" s="918"/>
      <c r="BE34" s="914" t="s">
        <v>416</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417</v>
      </c>
      <c r="C35" s="842"/>
      <c r="D35" s="842"/>
      <c r="E35" s="842"/>
      <c r="F35" s="842"/>
      <c r="G35" s="842"/>
      <c r="H35" s="842"/>
      <c r="I35" s="842"/>
      <c r="J35" s="842"/>
      <c r="K35" s="842"/>
      <c r="L35" s="842"/>
      <c r="M35" s="842"/>
      <c r="N35" s="842"/>
      <c r="O35" s="842"/>
      <c r="P35" s="843"/>
      <c r="Q35" s="844">
        <v>71</v>
      </c>
      <c r="R35" s="845"/>
      <c r="S35" s="845"/>
      <c r="T35" s="845"/>
      <c r="U35" s="845"/>
      <c r="V35" s="845">
        <v>65</v>
      </c>
      <c r="W35" s="845"/>
      <c r="X35" s="845"/>
      <c r="Y35" s="845"/>
      <c r="Z35" s="845"/>
      <c r="AA35" s="845">
        <v>6</v>
      </c>
      <c r="AB35" s="845"/>
      <c r="AC35" s="845"/>
      <c r="AD35" s="845"/>
      <c r="AE35" s="846"/>
      <c r="AF35" s="847">
        <v>4</v>
      </c>
      <c r="AG35" s="848"/>
      <c r="AH35" s="848"/>
      <c r="AI35" s="848"/>
      <c r="AJ35" s="849"/>
      <c r="AK35" s="916">
        <v>35</v>
      </c>
      <c r="AL35" s="917"/>
      <c r="AM35" s="917"/>
      <c r="AN35" s="917"/>
      <c r="AO35" s="917"/>
      <c r="AP35" s="917">
        <v>164</v>
      </c>
      <c r="AQ35" s="917"/>
      <c r="AR35" s="917"/>
      <c r="AS35" s="917"/>
      <c r="AT35" s="917"/>
      <c r="AU35" s="917">
        <v>155</v>
      </c>
      <c r="AV35" s="917"/>
      <c r="AW35" s="917"/>
      <c r="AX35" s="917"/>
      <c r="AY35" s="917"/>
      <c r="AZ35" s="918" t="s">
        <v>613</v>
      </c>
      <c r="BA35" s="918"/>
      <c r="BB35" s="918"/>
      <c r="BC35" s="918"/>
      <c r="BD35" s="918"/>
      <c r="BE35" s="914" t="s">
        <v>410</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t="s">
        <v>418</v>
      </c>
      <c r="C36" s="842"/>
      <c r="D36" s="842"/>
      <c r="E36" s="842"/>
      <c r="F36" s="842"/>
      <c r="G36" s="842"/>
      <c r="H36" s="842"/>
      <c r="I36" s="842"/>
      <c r="J36" s="842"/>
      <c r="K36" s="842"/>
      <c r="L36" s="842"/>
      <c r="M36" s="842"/>
      <c r="N36" s="842"/>
      <c r="O36" s="842"/>
      <c r="P36" s="843"/>
      <c r="Q36" s="844">
        <v>60</v>
      </c>
      <c r="R36" s="845"/>
      <c r="S36" s="845"/>
      <c r="T36" s="845"/>
      <c r="U36" s="845"/>
      <c r="V36" s="845">
        <v>67</v>
      </c>
      <c r="W36" s="845"/>
      <c r="X36" s="845"/>
      <c r="Y36" s="845"/>
      <c r="Z36" s="845"/>
      <c r="AA36" s="845">
        <v>7</v>
      </c>
      <c r="AB36" s="845"/>
      <c r="AC36" s="845"/>
      <c r="AD36" s="845"/>
      <c r="AE36" s="846"/>
      <c r="AF36" s="847">
        <v>7</v>
      </c>
      <c r="AG36" s="848"/>
      <c r="AH36" s="848"/>
      <c r="AI36" s="848"/>
      <c r="AJ36" s="849"/>
      <c r="AK36" s="916">
        <v>62</v>
      </c>
      <c r="AL36" s="917"/>
      <c r="AM36" s="917"/>
      <c r="AN36" s="917"/>
      <c r="AO36" s="917"/>
      <c r="AP36" s="917" t="s">
        <v>613</v>
      </c>
      <c r="AQ36" s="917"/>
      <c r="AR36" s="917"/>
      <c r="AS36" s="917"/>
      <c r="AT36" s="917"/>
      <c r="AU36" s="917" t="s">
        <v>613</v>
      </c>
      <c r="AV36" s="917"/>
      <c r="AW36" s="917"/>
      <c r="AX36" s="917"/>
      <c r="AY36" s="917"/>
      <c r="AZ36" s="918" t="s">
        <v>613</v>
      </c>
      <c r="BA36" s="918"/>
      <c r="BB36" s="918"/>
      <c r="BC36" s="918"/>
      <c r="BD36" s="918"/>
      <c r="BE36" s="914" t="s">
        <v>419</v>
      </c>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t="s">
        <v>420</v>
      </c>
      <c r="C37" s="842"/>
      <c r="D37" s="842"/>
      <c r="E37" s="842"/>
      <c r="F37" s="842"/>
      <c r="G37" s="842"/>
      <c r="H37" s="842"/>
      <c r="I37" s="842"/>
      <c r="J37" s="842"/>
      <c r="K37" s="842"/>
      <c r="L37" s="842"/>
      <c r="M37" s="842"/>
      <c r="N37" s="842"/>
      <c r="O37" s="842"/>
      <c r="P37" s="843"/>
      <c r="Q37" s="844">
        <v>67</v>
      </c>
      <c r="R37" s="845"/>
      <c r="S37" s="845"/>
      <c r="T37" s="845"/>
      <c r="U37" s="845"/>
      <c r="V37" s="845">
        <v>79</v>
      </c>
      <c r="W37" s="845"/>
      <c r="X37" s="845"/>
      <c r="Y37" s="845"/>
      <c r="Z37" s="845"/>
      <c r="AA37" s="845">
        <v>12</v>
      </c>
      <c r="AB37" s="845"/>
      <c r="AC37" s="845"/>
      <c r="AD37" s="845"/>
      <c r="AE37" s="846"/>
      <c r="AF37" s="847">
        <v>12</v>
      </c>
      <c r="AG37" s="848"/>
      <c r="AH37" s="848"/>
      <c r="AI37" s="848"/>
      <c r="AJ37" s="849"/>
      <c r="AK37" s="916">
        <v>44</v>
      </c>
      <c r="AL37" s="917"/>
      <c r="AM37" s="917"/>
      <c r="AN37" s="917"/>
      <c r="AO37" s="917"/>
      <c r="AP37" s="917" t="s">
        <v>613</v>
      </c>
      <c r="AQ37" s="917"/>
      <c r="AR37" s="917"/>
      <c r="AS37" s="917"/>
      <c r="AT37" s="917"/>
      <c r="AU37" s="917" t="s">
        <v>613</v>
      </c>
      <c r="AV37" s="917"/>
      <c r="AW37" s="917"/>
      <c r="AX37" s="917"/>
      <c r="AY37" s="917"/>
      <c r="AZ37" s="918" t="s">
        <v>613</v>
      </c>
      <c r="BA37" s="918"/>
      <c r="BB37" s="918"/>
      <c r="BC37" s="918"/>
      <c r="BD37" s="918"/>
      <c r="BE37" s="914" t="s">
        <v>421</v>
      </c>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422</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393</v>
      </c>
      <c r="B63" s="876" t="s">
        <v>423</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5396</v>
      </c>
      <c r="AG63" s="928"/>
      <c r="AH63" s="928"/>
      <c r="AI63" s="928"/>
      <c r="AJ63" s="929"/>
      <c r="AK63" s="930"/>
      <c r="AL63" s="925"/>
      <c r="AM63" s="925"/>
      <c r="AN63" s="925"/>
      <c r="AO63" s="925"/>
      <c r="AP63" s="928">
        <v>9776</v>
      </c>
      <c r="AQ63" s="928"/>
      <c r="AR63" s="928"/>
      <c r="AS63" s="928"/>
      <c r="AT63" s="928"/>
      <c r="AU63" s="928">
        <v>5430</v>
      </c>
      <c r="AV63" s="928"/>
      <c r="AW63" s="928"/>
      <c r="AX63" s="928"/>
      <c r="AY63" s="928"/>
      <c r="AZ63" s="932"/>
      <c r="BA63" s="932"/>
      <c r="BB63" s="932"/>
      <c r="BC63" s="932"/>
      <c r="BD63" s="932"/>
      <c r="BE63" s="933"/>
      <c r="BF63" s="933"/>
      <c r="BG63" s="933"/>
      <c r="BH63" s="933"/>
      <c r="BI63" s="934"/>
      <c r="BJ63" s="935" t="s">
        <v>424</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425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426</v>
      </c>
      <c r="B66" s="827"/>
      <c r="C66" s="827"/>
      <c r="D66" s="827"/>
      <c r="E66" s="827"/>
      <c r="F66" s="827"/>
      <c r="G66" s="827"/>
      <c r="H66" s="827"/>
      <c r="I66" s="827"/>
      <c r="J66" s="827"/>
      <c r="K66" s="827"/>
      <c r="L66" s="827"/>
      <c r="M66" s="827"/>
      <c r="N66" s="827"/>
      <c r="O66" s="827"/>
      <c r="P66" s="828"/>
      <c r="Q66" s="803" t="s">
        <v>427</v>
      </c>
      <c r="R66" s="804"/>
      <c r="S66" s="804"/>
      <c r="T66" s="804"/>
      <c r="U66" s="805"/>
      <c r="V66" s="803" t="s">
        <v>428</v>
      </c>
      <c r="W66" s="804"/>
      <c r="X66" s="804"/>
      <c r="Y66" s="804"/>
      <c r="Z66" s="805"/>
      <c r="AA66" s="803" t="s">
        <v>429</v>
      </c>
      <c r="AB66" s="804"/>
      <c r="AC66" s="804"/>
      <c r="AD66" s="804"/>
      <c r="AE66" s="805"/>
      <c r="AF66" s="938" t="s">
        <v>430</v>
      </c>
      <c r="AG66" s="899"/>
      <c r="AH66" s="899"/>
      <c r="AI66" s="899"/>
      <c r="AJ66" s="939"/>
      <c r="AK66" s="803" t="s">
        <v>431</v>
      </c>
      <c r="AL66" s="827"/>
      <c r="AM66" s="827"/>
      <c r="AN66" s="827"/>
      <c r="AO66" s="828"/>
      <c r="AP66" s="803" t="s">
        <v>432</v>
      </c>
      <c r="AQ66" s="804"/>
      <c r="AR66" s="804"/>
      <c r="AS66" s="804"/>
      <c r="AT66" s="805"/>
      <c r="AU66" s="803" t="s">
        <v>433</v>
      </c>
      <c r="AV66" s="804"/>
      <c r="AW66" s="804"/>
      <c r="AX66" s="804"/>
      <c r="AY66" s="805"/>
      <c r="AZ66" s="803" t="s">
        <v>380</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603</v>
      </c>
      <c r="C68" s="956"/>
      <c r="D68" s="956"/>
      <c r="E68" s="956"/>
      <c r="F68" s="956"/>
      <c r="G68" s="956"/>
      <c r="H68" s="956"/>
      <c r="I68" s="956"/>
      <c r="J68" s="956"/>
      <c r="K68" s="956"/>
      <c r="L68" s="956"/>
      <c r="M68" s="956"/>
      <c r="N68" s="956"/>
      <c r="O68" s="956"/>
      <c r="P68" s="957"/>
      <c r="Q68" s="958">
        <v>3299</v>
      </c>
      <c r="R68" s="952"/>
      <c r="S68" s="952"/>
      <c r="T68" s="952"/>
      <c r="U68" s="952"/>
      <c r="V68" s="952">
        <v>3180</v>
      </c>
      <c r="W68" s="952"/>
      <c r="X68" s="952"/>
      <c r="Y68" s="952"/>
      <c r="Z68" s="952"/>
      <c r="AA68" s="952">
        <v>119</v>
      </c>
      <c r="AB68" s="952"/>
      <c r="AC68" s="952"/>
      <c r="AD68" s="952"/>
      <c r="AE68" s="952"/>
      <c r="AF68" s="952">
        <v>119</v>
      </c>
      <c r="AG68" s="952"/>
      <c r="AH68" s="952"/>
      <c r="AI68" s="952"/>
      <c r="AJ68" s="952"/>
      <c r="AK68" s="952" t="s">
        <v>613</v>
      </c>
      <c r="AL68" s="952"/>
      <c r="AM68" s="952"/>
      <c r="AN68" s="952"/>
      <c r="AO68" s="952"/>
      <c r="AP68" s="952">
        <v>1700</v>
      </c>
      <c r="AQ68" s="952"/>
      <c r="AR68" s="952"/>
      <c r="AS68" s="952"/>
      <c r="AT68" s="952"/>
      <c r="AU68" s="952">
        <v>1377</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604</v>
      </c>
      <c r="C69" s="960"/>
      <c r="D69" s="960"/>
      <c r="E69" s="960"/>
      <c r="F69" s="960"/>
      <c r="G69" s="960"/>
      <c r="H69" s="960"/>
      <c r="I69" s="960"/>
      <c r="J69" s="960"/>
      <c r="K69" s="960"/>
      <c r="L69" s="960"/>
      <c r="M69" s="960"/>
      <c r="N69" s="960"/>
      <c r="O69" s="960"/>
      <c r="P69" s="961"/>
      <c r="Q69" s="962">
        <v>45</v>
      </c>
      <c r="R69" s="917"/>
      <c r="S69" s="917"/>
      <c r="T69" s="917"/>
      <c r="U69" s="917"/>
      <c r="V69" s="917">
        <v>39</v>
      </c>
      <c r="W69" s="917"/>
      <c r="X69" s="917"/>
      <c r="Y69" s="917"/>
      <c r="Z69" s="917"/>
      <c r="AA69" s="917">
        <v>6</v>
      </c>
      <c r="AB69" s="917"/>
      <c r="AC69" s="917"/>
      <c r="AD69" s="917"/>
      <c r="AE69" s="917"/>
      <c r="AF69" s="917">
        <v>6</v>
      </c>
      <c r="AG69" s="917"/>
      <c r="AH69" s="917"/>
      <c r="AI69" s="917"/>
      <c r="AJ69" s="917"/>
      <c r="AK69" s="917" t="s">
        <v>613</v>
      </c>
      <c r="AL69" s="917"/>
      <c r="AM69" s="917"/>
      <c r="AN69" s="917"/>
      <c r="AO69" s="917"/>
      <c r="AP69" s="917" t="s">
        <v>613</v>
      </c>
      <c r="AQ69" s="917"/>
      <c r="AR69" s="917"/>
      <c r="AS69" s="917"/>
      <c r="AT69" s="917"/>
      <c r="AU69" s="917" t="s">
        <v>613</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605</v>
      </c>
      <c r="C70" s="960"/>
      <c r="D70" s="960"/>
      <c r="E70" s="960"/>
      <c r="F70" s="960"/>
      <c r="G70" s="960"/>
      <c r="H70" s="960"/>
      <c r="I70" s="960"/>
      <c r="J70" s="960"/>
      <c r="K70" s="960"/>
      <c r="L70" s="960"/>
      <c r="M70" s="960"/>
      <c r="N70" s="960"/>
      <c r="O70" s="960"/>
      <c r="P70" s="961"/>
      <c r="Q70" s="962">
        <v>13</v>
      </c>
      <c r="R70" s="917"/>
      <c r="S70" s="917"/>
      <c r="T70" s="917"/>
      <c r="U70" s="917"/>
      <c r="V70" s="917">
        <v>8</v>
      </c>
      <c r="W70" s="917"/>
      <c r="X70" s="917"/>
      <c r="Y70" s="917"/>
      <c r="Z70" s="917"/>
      <c r="AA70" s="917">
        <v>5</v>
      </c>
      <c r="AB70" s="917"/>
      <c r="AC70" s="917"/>
      <c r="AD70" s="917"/>
      <c r="AE70" s="917"/>
      <c r="AF70" s="917">
        <v>5</v>
      </c>
      <c r="AG70" s="917"/>
      <c r="AH70" s="917"/>
      <c r="AI70" s="917"/>
      <c r="AJ70" s="917"/>
      <c r="AK70" s="917" t="s">
        <v>613</v>
      </c>
      <c r="AL70" s="917"/>
      <c r="AM70" s="917"/>
      <c r="AN70" s="917"/>
      <c r="AO70" s="917"/>
      <c r="AP70" s="917" t="s">
        <v>613</v>
      </c>
      <c r="AQ70" s="917"/>
      <c r="AR70" s="917"/>
      <c r="AS70" s="917"/>
      <c r="AT70" s="917"/>
      <c r="AU70" s="917" t="s">
        <v>613</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606</v>
      </c>
      <c r="C71" s="960"/>
      <c r="D71" s="960"/>
      <c r="E71" s="960"/>
      <c r="F71" s="960"/>
      <c r="G71" s="960"/>
      <c r="H71" s="960"/>
      <c r="I71" s="960"/>
      <c r="J71" s="960"/>
      <c r="K71" s="960"/>
      <c r="L71" s="960"/>
      <c r="M71" s="960"/>
      <c r="N71" s="960"/>
      <c r="O71" s="960"/>
      <c r="P71" s="961"/>
      <c r="Q71" s="962">
        <v>486</v>
      </c>
      <c r="R71" s="917"/>
      <c r="S71" s="917"/>
      <c r="T71" s="917"/>
      <c r="U71" s="917"/>
      <c r="V71" s="917">
        <v>483</v>
      </c>
      <c r="W71" s="917"/>
      <c r="X71" s="917"/>
      <c r="Y71" s="917"/>
      <c r="Z71" s="917"/>
      <c r="AA71" s="917">
        <v>4</v>
      </c>
      <c r="AB71" s="917"/>
      <c r="AC71" s="917"/>
      <c r="AD71" s="917"/>
      <c r="AE71" s="917"/>
      <c r="AF71" s="917">
        <v>4</v>
      </c>
      <c r="AG71" s="917"/>
      <c r="AH71" s="917"/>
      <c r="AI71" s="917"/>
      <c r="AJ71" s="917"/>
      <c r="AK71" s="917" t="s">
        <v>613</v>
      </c>
      <c r="AL71" s="917"/>
      <c r="AM71" s="917"/>
      <c r="AN71" s="917"/>
      <c r="AO71" s="917"/>
      <c r="AP71" s="917" t="s">
        <v>613</v>
      </c>
      <c r="AQ71" s="917"/>
      <c r="AR71" s="917"/>
      <c r="AS71" s="917"/>
      <c r="AT71" s="917"/>
      <c r="AU71" s="917" t="s">
        <v>613</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607</v>
      </c>
      <c r="C72" s="960"/>
      <c r="D72" s="960"/>
      <c r="E72" s="960"/>
      <c r="F72" s="960"/>
      <c r="G72" s="960"/>
      <c r="H72" s="960"/>
      <c r="I72" s="960"/>
      <c r="J72" s="960"/>
      <c r="K72" s="960"/>
      <c r="L72" s="960"/>
      <c r="M72" s="960"/>
      <c r="N72" s="960"/>
      <c r="O72" s="960"/>
      <c r="P72" s="961"/>
      <c r="Q72" s="962">
        <v>44293</v>
      </c>
      <c r="R72" s="917"/>
      <c r="S72" s="917"/>
      <c r="T72" s="917"/>
      <c r="U72" s="917"/>
      <c r="V72" s="917">
        <v>419504</v>
      </c>
      <c r="W72" s="917"/>
      <c r="X72" s="917"/>
      <c r="Y72" s="917"/>
      <c r="Z72" s="917"/>
      <c r="AA72" s="917">
        <v>20789</v>
      </c>
      <c r="AB72" s="917"/>
      <c r="AC72" s="917"/>
      <c r="AD72" s="917"/>
      <c r="AE72" s="917"/>
      <c r="AF72" s="917">
        <v>20789</v>
      </c>
      <c r="AG72" s="917"/>
      <c r="AH72" s="917"/>
      <c r="AI72" s="917"/>
      <c r="AJ72" s="917"/>
      <c r="AK72" s="917">
        <v>358</v>
      </c>
      <c r="AL72" s="917"/>
      <c r="AM72" s="917"/>
      <c r="AN72" s="917"/>
      <c r="AO72" s="917"/>
      <c r="AP72" s="917" t="s">
        <v>613</v>
      </c>
      <c r="AQ72" s="917"/>
      <c r="AR72" s="917"/>
      <c r="AS72" s="917"/>
      <c r="AT72" s="917"/>
      <c r="AU72" s="917" t="s">
        <v>613</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608</v>
      </c>
      <c r="C73" s="960"/>
      <c r="D73" s="960"/>
      <c r="E73" s="960"/>
      <c r="F73" s="960"/>
      <c r="G73" s="960"/>
      <c r="H73" s="960"/>
      <c r="I73" s="960"/>
      <c r="J73" s="960"/>
      <c r="K73" s="960"/>
      <c r="L73" s="960"/>
      <c r="M73" s="960"/>
      <c r="N73" s="960"/>
      <c r="O73" s="960"/>
      <c r="P73" s="961"/>
      <c r="Q73" s="962">
        <v>320</v>
      </c>
      <c r="R73" s="917"/>
      <c r="S73" s="917"/>
      <c r="T73" s="917"/>
      <c r="U73" s="917"/>
      <c r="V73" s="917">
        <v>313</v>
      </c>
      <c r="W73" s="917"/>
      <c r="X73" s="917"/>
      <c r="Y73" s="917"/>
      <c r="Z73" s="917"/>
      <c r="AA73" s="917">
        <v>7</v>
      </c>
      <c r="AB73" s="917"/>
      <c r="AC73" s="917"/>
      <c r="AD73" s="917"/>
      <c r="AE73" s="917"/>
      <c r="AF73" s="917">
        <v>7</v>
      </c>
      <c r="AG73" s="917"/>
      <c r="AH73" s="917"/>
      <c r="AI73" s="917"/>
      <c r="AJ73" s="917"/>
      <c r="AK73" s="917">
        <v>4</v>
      </c>
      <c r="AL73" s="917"/>
      <c r="AM73" s="917"/>
      <c r="AN73" s="917"/>
      <c r="AO73" s="917"/>
      <c r="AP73" s="917" t="s">
        <v>613</v>
      </c>
      <c r="AQ73" s="917"/>
      <c r="AR73" s="917"/>
      <c r="AS73" s="917"/>
      <c r="AT73" s="917"/>
      <c r="AU73" s="917" t="s">
        <v>613</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393</v>
      </c>
      <c r="B88" s="876" t="s">
        <v>434</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20930</v>
      </c>
      <c r="AG88" s="928"/>
      <c r="AH88" s="928"/>
      <c r="AI88" s="928"/>
      <c r="AJ88" s="928"/>
      <c r="AK88" s="925"/>
      <c r="AL88" s="925"/>
      <c r="AM88" s="925"/>
      <c r="AN88" s="925"/>
      <c r="AO88" s="925"/>
      <c r="AP88" s="928">
        <v>1700</v>
      </c>
      <c r="AQ88" s="928"/>
      <c r="AR88" s="928"/>
      <c r="AS88" s="928"/>
      <c r="AT88" s="928"/>
      <c r="AU88" s="928">
        <v>1377</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76" t="s">
        <v>435</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289</v>
      </c>
      <c r="CS102" s="936"/>
      <c r="CT102" s="936"/>
      <c r="CU102" s="936"/>
      <c r="CV102" s="979"/>
      <c r="CW102" s="978">
        <v>3</v>
      </c>
      <c r="CX102" s="936"/>
      <c r="CY102" s="936"/>
      <c r="CZ102" s="936"/>
      <c r="DA102" s="979"/>
      <c r="DB102" s="978" t="s">
        <v>616</v>
      </c>
      <c r="DC102" s="936"/>
      <c r="DD102" s="936"/>
      <c r="DE102" s="936"/>
      <c r="DF102" s="979"/>
      <c r="DG102" s="978">
        <v>454</v>
      </c>
      <c r="DH102" s="936"/>
      <c r="DI102" s="936"/>
      <c r="DJ102" s="936"/>
      <c r="DK102" s="979"/>
      <c r="DL102" s="978" t="s">
        <v>616</v>
      </c>
      <c r="DM102" s="936"/>
      <c r="DN102" s="936"/>
      <c r="DO102" s="936"/>
      <c r="DP102" s="979"/>
      <c r="DQ102" s="978" t="s">
        <v>616</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440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441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442</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443</v>
      </c>
      <c r="AB109" s="981"/>
      <c r="AC109" s="981"/>
      <c r="AD109" s="981"/>
      <c r="AE109" s="982"/>
      <c r="AF109" s="980" t="s">
        <v>444</v>
      </c>
      <c r="AG109" s="981"/>
      <c r="AH109" s="981"/>
      <c r="AI109" s="981"/>
      <c r="AJ109" s="982"/>
      <c r="AK109" s="980" t="s">
        <v>308</v>
      </c>
      <c r="AL109" s="981"/>
      <c r="AM109" s="981"/>
      <c r="AN109" s="981"/>
      <c r="AO109" s="982"/>
      <c r="AP109" s="980" t="s">
        <v>445</v>
      </c>
      <c r="AQ109" s="981"/>
      <c r="AR109" s="981"/>
      <c r="AS109" s="981"/>
      <c r="AT109" s="983"/>
      <c r="AU109" s="1000" t="s">
        <v>442</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443</v>
      </c>
      <c r="BR109" s="981"/>
      <c r="BS109" s="981"/>
      <c r="BT109" s="981"/>
      <c r="BU109" s="982"/>
      <c r="BV109" s="980" t="s">
        <v>444</v>
      </c>
      <c r="BW109" s="981"/>
      <c r="BX109" s="981"/>
      <c r="BY109" s="981"/>
      <c r="BZ109" s="982"/>
      <c r="CA109" s="980" t="s">
        <v>308</v>
      </c>
      <c r="CB109" s="981"/>
      <c r="CC109" s="981"/>
      <c r="CD109" s="981"/>
      <c r="CE109" s="982"/>
      <c r="CF109" s="1001" t="s">
        <v>445</v>
      </c>
      <c r="CG109" s="1001"/>
      <c r="CH109" s="1001"/>
      <c r="CI109" s="1001"/>
      <c r="CJ109" s="1001"/>
      <c r="CK109" s="980" t="s">
        <v>446</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443</v>
      </c>
      <c r="DH109" s="981"/>
      <c r="DI109" s="981"/>
      <c r="DJ109" s="981"/>
      <c r="DK109" s="982"/>
      <c r="DL109" s="980" t="s">
        <v>444</v>
      </c>
      <c r="DM109" s="981"/>
      <c r="DN109" s="981"/>
      <c r="DO109" s="981"/>
      <c r="DP109" s="982"/>
      <c r="DQ109" s="980" t="s">
        <v>308</v>
      </c>
      <c r="DR109" s="981"/>
      <c r="DS109" s="981"/>
      <c r="DT109" s="981"/>
      <c r="DU109" s="982"/>
      <c r="DV109" s="980" t="s">
        <v>445</v>
      </c>
      <c r="DW109" s="981"/>
      <c r="DX109" s="981"/>
      <c r="DY109" s="981"/>
      <c r="DZ109" s="983"/>
    </row>
    <row r="110" spans="1:131" s="248" customFormat="1" ht="26.25" customHeight="1" x14ac:dyDescent="0.15">
      <c r="A110" s="984" t="s">
        <v>447</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2884798</v>
      </c>
      <c r="AB110" s="988"/>
      <c r="AC110" s="988"/>
      <c r="AD110" s="988"/>
      <c r="AE110" s="989"/>
      <c r="AF110" s="990">
        <v>2894457</v>
      </c>
      <c r="AG110" s="988"/>
      <c r="AH110" s="988"/>
      <c r="AI110" s="988"/>
      <c r="AJ110" s="989"/>
      <c r="AK110" s="990">
        <v>2914922</v>
      </c>
      <c r="AL110" s="988"/>
      <c r="AM110" s="988"/>
      <c r="AN110" s="988"/>
      <c r="AO110" s="989"/>
      <c r="AP110" s="991">
        <v>16.5</v>
      </c>
      <c r="AQ110" s="992"/>
      <c r="AR110" s="992"/>
      <c r="AS110" s="992"/>
      <c r="AT110" s="993"/>
      <c r="AU110" s="994" t="s">
        <v>73</v>
      </c>
      <c r="AV110" s="995"/>
      <c r="AW110" s="995"/>
      <c r="AX110" s="995"/>
      <c r="AY110" s="995"/>
      <c r="AZ110" s="1036" t="s">
        <v>448</v>
      </c>
      <c r="BA110" s="985"/>
      <c r="BB110" s="985"/>
      <c r="BC110" s="985"/>
      <c r="BD110" s="985"/>
      <c r="BE110" s="985"/>
      <c r="BF110" s="985"/>
      <c r="BG110" s="985"/>
      <c r="BH110" s="985"/>
      <c r="BI110" s="985"/>
      <c r="BJ110" s="985"/>
      <c r="BK110" s="985"/>
      <c r="BL110" s="985"/>
      <c r="BM110" s="985"/>
      <c r="BN110" s="985"/>
      <c r="BO110" s="985"/>
      <c r="BP110" s="986"/>
      <c r="BQ110" s="1022">
        <v>26299809</v>
      </c>
      <c r="BR110" s="1023"/>
      <c r="BS110" s="1023"/>
      <c r="BT110" s="1023"/>
      <c r="BU110" s="1023"/>
      <c r="BV110" s="1023">
        <v>25441225</v>
      </c>
      <c r="BW110" s="1023"/>
      <c r="BX110" s="1023"/>
      <c r="BY110" s="1023"/>
      <c r="BZ110" s="1023"/>
      <c r="CA110" s="1023">
        <v>24612078</v>
      </c>
      <c r="CB110" s="1023"/>
      <c r="CC110" s="1023"/>
      <c r="CD110" s="1023"/>
      <c r="CE110" s="1023"/>
      <c r="CF110" s="1037">
        <v>139.4</v>
      </c>
      <c r="CG110" s="1038"/>
      <c r="CH110" s="1038"/>
      <c r="CI110" s="1038"/>
      <c r="CJ110" s="1038"/>
      <c r="CK110" s="1039" t="s">
        <v>449</v>
      </c>
      <c r="CL110" s="1040"/>
      <c r="CM110" s="1019" t="s">
        <v>450</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v>481088</v>
      </c>
      <c r="DH110" s="1023"/>
      <c r="DI110" s="1023"/>
      <c r="DJ110" s="1023"/>
      <c r="DK110" s="1023"/>
      <c r="DL110" s="1023">
        <v>412539</v>
      </c>
      <c r="DM110" s="1023"/>
      <c r="DN110" s="1023"/>
      <c r="DO110" s="1023"/>
      <c r="DP110" s="1023"/>
      <c r="DQ110" s="1023">
        <v>343932</v>
      </c>
      <c r="DR110" s="1023"/>
      <c r="DS110" s="1023"/>
      <c r="DT110" s="1023"/>
      <c r="DU110" s="1023"/>
      <c r="DV110" s="1024">
        <v>1.9</v>
      </c>
      <c r="DW110" s="1024"/>
      <c r="DX110" s="1024"/>
      <c r="DY110" s="1024"/>
      <c r="DZ110" s="1025"/>
    </row>
    <row r="111" spans="1:131" s="248" customFormat="1" ht="26.25" customHeight="1" x14ac:dyDescent="0.15">
      <c r="A111" s="1026" t="s">
        <v>451</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452</v>
      </c>
      <c r="AB111" s="1030"/>
      <c r="AC111" s="1030"/>
      <c r="AD111" s="1030"/>
      <c r="AE111" s="1031"/>
      <c r="AF111" s="1032" t="s">
        <v>453</v>
      </c>
      <c r="AG111" s="1030"/>
      <c r="AH111" s="1030"/>
      <c r="AI111" s="1030"/>
      <c r="AJ111" s="1031"/>
      <c r="AK111" s="1032" t="s">
        <v>454</v>
      </c>
      <c r="AL111" s="1030"/>
      <c r="AM111" s="1030"/>
      <c r="AN111" s="1030"/>
      <c r="AO111" s="1031"/>
      <c r="AP111" s="1033" t="s">
        <v>455</v>
      </c>
      <c r="AQ111" s="1034"/>
      <c r="AR111" s="1034"/>
      <c r="AS111" s="1034"/>
      <c r="AT111" s="1035"/>
      <c r="AU111" s="996"/>
      <c r="AV111" s="997"/>
      <c r="AW111" s="997"/>
      <c r="AX111" s="997"/>
      <c r="AY111" s="997"/>
      <c r="AZ111" s="1045" t="s">
        <v>456</v>
      </c>
      <c r="BA111" s="1046"/>
      <c r="BB111" s="1046"/>
      <c r="BC111" s="1046"/>
      <c r="BD111" s="1046"/>
      <c r="BE111" s="1046"/>
      <c r="BF111" s="1046"/>
      <c r="BG111" s="1046"/>
      <c r="BH111" s="1046"/>
      <c r="BI111" s="1046"/>
      <c r="BJ111" s="1046"/>
      <c r="BK111" s="1046"/>
      <c r="BL111" s="1046"/>
      <c r="BM111" s="1046"/>
      <c r="BN111" s="1046"/>
      <c r="BO111" s="1046"/>
      <c r="BP111" s="1047"/>
      <c r="BQ111" s="1015">
        <v>972411</v>
      </c>
      <c r="BR111" s="1016"/>
      <c r="BS111" s="1016"/>
      <c r="BT111" s="1016"/>
      <c r="BU111" s="1016"/>
      <c r="BV111" s="1016">
        <v>1331760</v>
      </c>
      <c r="BW111" s="1016"/>
      <c r="BX111" s="1016"/>
      <c r="BY111" s="1016"/>
      <c r="BZ111" s="1016"/>
      <c r="CA111" s="1016">
        <v>1122998</v>
      </c>
      <c r="CB111" s="1016"/>
      <c r="CC111" s="1016"/>
      <c r="CD111" s="1016"/>
      <c r="CE111" s="1016"/>
      <c r="CF111" s="1010">
        <v>6.4</v>
      </c>
      <c r="CG111" s="1011"/>
      <c r="CH111" s="1011"/>
      <c r="CI111" s="1011"/>
      <c r="CJ111" s="1011"/>
      <c r="CK111" s="1041"/>
      <c r="CL111" s="1042"/>
      <c r="CM111" s="1012" t="s">
        <v>457</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453</v>
      </c>
      <c r="DH111" s="1016"/>
      <c r="DI111" s="1016"/>
      <c r="DJ111" s="1016"/>
      <c r="DK111" s="1016"/>
      <c r="DL111" s="1016" t="s">
        <v>454</v>
      </c>
      <c r="DM111" s="1016"/>
      <c r="DN111" s="1016"/>
      <c r="DO111" s="1016"/>
      <c r="DP111" s="1016"/>
      <c r="DQ111" s="1016" t="s">
        <v>458</v>
      </c>
      <c r="DR111" s="1016"/>
      <c r="DS111" s="1016"/>
      <c r="DT111" s="1016"/>
      <c r="DU111" s="1016"/>
      <c r="DV111" s="1017" t="s">
        <v>453</v>
      </c>
      <c r="DW111" s="1017"/>
      <c r="DX111" s="1017"/>
      <c r="DY111" s="1017"/>
      <c r="DZ111" s="1018"/>
    </row>
    <row r="112" spans="1:131" s="248" customFormat="1" ht="26.25" customHeight="1" x14ac:dyDescent="0.15">
      <c r="A112" s="1048" t="s">
        <v>459</v>
      </c>
      <c r="B112" s="1049"/>
      <c r="C112" s="1046" t="s">
        <v>460</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461</v>
      </c>
      <c r="AB112" s="1055"/>
      <c r="AC112" s="1055"/>
      <c r="AD112" s="1055"/>
      <c r="AE112" s="1056"/>
      <c r="AF112" s="1057" t="s">
        <v>424</v>
      </c>
      <c r="AG112" s="1055"/>
      <c r="AH112" s="1055"/>
      <c r="AI112" s="1055"/>
      <c r="AJ112" s="1056"/>
      <c r="AK112" s="1057" t="s">
        <v>454</v>
      </c>
      <c r="AL112" s="1055"/>
      <c r="AM112" s="1055"/>
      <c r="AN112" s="1055"/>
      <c r="AO112" s="1056"/>
      <c r="AP112" s="1058" t="s">
        <v>454</v>
      </c>
      <c r="AQ112" s="1059"/>
      <c r="AR112" s="1059"/>
      <c r="AS112" s="1059"/>
      <c r="AT112" s="1060"/>
      <c r="AU112" s="996"/>
      <c r="AV112" s="997"/>
      <c r="AW112" s="997"/>
      <c r="AX112" s="997"/>
      <c r="AY112" s="997"/>
      <c r="AZ112" s="1045" t="s">
        <v>462</v>
      </c>
      <c r="BA112" s="1046"/>
      <c r="BB112" s="1046"/>
      <c r="BC112" s="1046"/>
      <c r="BD112" s="1046"/>
      <c r="BE112" s="1046"/>
      <c r="BF112" s="1046"/>
      <c r="BG112" s="1046"/>
      <c r="BH112" s="1046"/>
      <c r="BI112" s="1046"/>
      <c r="BJ112" s="1046"/>
      <c r="BK112" s="1046"/>
      <c r="BL112" s="1046"/>
      <c r="BM112" s="1046"/>
      <c r="BN112" s="1046"/>
      <c r="BO112" s="1046"/>
      <c r="BP112" s="1047"/>
      <c r="BQ112" s="1015">
        <v>6211829</v>
      </c>
      <c r="BR112" s="1016"/>
      <c r="BS112" s="1016"/>
      <c r="BT112" s="1016"/>
      <c r="BU112" s="1016"/>
      <c r="BV112" s="1016">
        <v>6880159</v>
      </c>
      <c r="BW112" s="1016"/>
      <c r="BX112" s="1016"/>
      <c r="BY112" s="1016"/>
      <c r="BZ112" s="1016"/>
      <c r="CA112" s="1016">
        <v>6790857</v>
      </c>
      <c r="CB112" s="1016"/>
      <c r="CC112" s="1016"/>
      <c r="CD112" s="1016"/>
      <c r="CE112" s="1016"/>
      <c r="CF112" s="1010">
        <v>38.5</v>
      </c>
      <c r="CG112" s="1011"/>
      <c r="CH112" s="1011"/>
      <c r="CI112" s="1011"/>
      <c r="CJ112" s="1011"/>
      <c r="CK112" s="1041"/>
      <c r="CL112" s="1042"/>
      <c r="CM112" s="1012" t="s">
        <v>463</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464</v>
      </c>
      <c r="DH112" s="1016"/>
      <c r="DI112" s="1016"/>
      <c r="DJ112" s="1016"/>
      <c r="DK112" s="1016"/>
      <c r="DL112" s="1016" t="s">
        <v>229</v>
      </c>
      <c r="DM112" s="1016"/>
      <c r="DN112" s="1016"/>
      <c r="DO112" s="1016"/>
      <c r="DP112" s="1016"/>
      <c r="DQ112" s="1016" t="s">
        <v>465</v>
      </c>
      <c r="DR112" s="1016"/>
      <c r="DS112" s="1016"/>
      <c r="DT112" s="1016"/>
      <c r="DU112" s="1016"/>
      <c r="DV112" s="1017" t="s">
        <v>454</v>
      </c>
      <c r="DW112" s="1017"/>
      <c r="DX112" s="1017"/>
      <c r="DY112" s="1017"/>
      <c r="DZ112" s="1018"/>
    </row>
    <row r="113" spans="1:130" s="248" customFormat="1" ht="26.25" customHeight="1" x14ac:dyDescent="0.15">
      <c r="A113" s="1050"/>
      <c r="B113" s="1051"/>
      <c r="C113" s="1046" t="s">
        <v>466</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623564</v>
      </c>
      <c r="AB113" s="1030"/>
      <c r="AC113" s="1030"/>
      <c r="AD113" s="1030"/>
      <c r="AE113" s="1031"/>
      <c r="AF113" s="1032">
        <v>489529</v>
      </c>
      <c r="AG113" s="1030"/>
      <c r="AH113" s="1030"/>
      <c r="AI113" s="1030"/>
      <c r="AJ113" s="1031"/>
      <c r="AK113" s="1032">
        <v>496003</v>
      </c>
      <c r="AL113" s="1030"/>
      <c r="AM113" s="1030"/>
      <c r="AN113" s="1030"/>
      <c r="AO113" s="1031"/>
      <c r="AP113" s="1033">
        <v>2.8</v>
      </c>
      <c r="AQ113" s="1034"/>
      <c r="AR113" s="1034"/>
      <c r="AS113" s="1034"/>
      <c r="AT113" s="1035"/>
      <c r="AU113" s="996"/>
      <c r="AV113" s="997"/>
      <c r="AW113" s="997"/>
      <c r="AX113" s="997"/>
      <c r="AY113" s="997"/>
      <c r="AZ113" s="1045" t="s">
        <v>467</v>
      </c>
      <c r="BA113" s="1046"/>
      <c r="BB113" s="1046"/>
      <c r="BC113" s="1046"/>
      <c r="BD113" s="1046"/>
      <c r="BE113" s="1046"/>
      <c r="BF113" s="1046"/>
      <c r="BG113" s="1046"/>
      <c r="BH113" s="1046"/>
      <c r="BI113" s="1046"/>
      <c r="BJ113" s="1046"/>
      <c r="BK113" s="1046"/>
      <c r="BL113" s="1046"/>
      <c r="BM113" s="1046"/>
      <c r="BN113" s="1046"/>
      <c r="BO113" s="1046"/>
      <c r="BP113" s="1047"/>
      <c r="BQ113" s="1015">
        <v>1629179</v>
      </c>
      <c r="BR113" s="1016"/>
      <c r="BS113" s="1016"/>
      <c r="BT113" s="1016"/>
      <c r="BU113" s="1016"/>
      <c r="BV113" s="1016">
        <v>1558660</v>
      </c>
      <c r="BW113" s="1016"/>
      <c r="BX113" s="1016"/>
      <c r="BY113" s="1016"/>
      <c r="BZ113" s="1016"/>
      <c r="CA113" s="1016">
        <v>1377178</v>
      </c>
      <c r="CB113" s="1016"/>
      <c r="CC113" s="1016"/>
      <c r="CD113" s="1016"/>
      <c r="CE113" s="1016"/>
      <c r="CF113" s="1010">
        <v>7.8</v>
      </c>
      <c r="CG113" s="1011"/>
      <c r="CH113" s="1011"/>
      <c r="CI113" s="1011"/>
      <c r="CJ113" s="1011"/>
      <c r="CK113" s="1041"/>
      <c r="CL113" s="1042"/>
      <c r="CM113" s="1012" t="s">
        <v>468</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424</v>
      </c>
      <c r="DH113" s="1055"/>
      <c r="DI113" s="1055"/>
      <c r="DJ113" s="1055"/>
      <c r="DK113" s="1056"/>
      <c r="DL113" s="1057" t="s">
        <v>461</v>
      </c>
      <c r="DM113" s="1055"/>
      <c r="DN113" s="1055"/>
      <c r="DO113" s="1055"/>
      <c r="DP113" s="1056"/>
      <c r="DQ113" s="1057" t="s">
        <v>454</v>
      </c>
      <c r="DR113" s="1055"/>
      <c r="DS113" s="1055"/>
      <c r="DT113" s="1055"/>
      <c r="DU113" s="1056"/>
      <c r="DV113" s="1058" t="s">
        <v>461</v>
      </c>
      <c r="DW113" s="1059"/>
      <c r="DX113" s="1059"/>
      <c r="DY113" s="1059"/>
      <c r="DZ113" s="1060"/>
    </row>
    <row r="114" spans="1:130" s="248" customFormat="1" ht="26.25" customHeight="1" x14ac:dyDescent="0.15">
      <c r="A114" s="1050"/>
      <c r="B114" s="1051"/>
      <c r="C114" s="1046" t="s">
        <v>469</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114199</v>
      </c>
      <c r="AB114" s="1055"/>
      <c r="AC114" s="1055"/>
      <c r="AD114" s="1055"/>
      <c r="AE114" s="1056"/>
      <c r="AF114" s="1057">
        <v>108180</v>
      </c>
      <c r="AG114" s="1055"/>
      <c r="AH114" s="1055"/>
      <c r="AI114" s="1055"/>
      <c r="AJ114" s="1056"/>
      <c r="AK114" s="1057">
        <v>195589</v>
      </c>
      <c r="AL114" s="1055"/>
      <c r="AM114" s="1055"/>
      <c r="AN114" s="1055"/>
      <c r="AO114" s="1056"/>
      <c r="AP114" s="1058">
        <v>1.1000000000000001</v>
      </c>
      <c r="AQ114" s="1059"/>
      <c r="AR114" s="1059"/>
      <c r="AS114" s="1059"/>
      <c r="AT114" s="1060"/>
      <c r="AU114" s="996"/>
      <c r="AV114" s="997"/>
      <c r="AW114" s="997"/>
      <c r="AX114" s="997"/>
      <c r="AY114" s="997"/>
      <c r="AZ114" s="1045" t="s">
        <v>470</v>
      </c>
      <c r="BA114" s="1046"/>
      <c r="BB114" s="1046"/>
      <c r="BC114" s="1046"/>
      <c r="BD114" s="1046"/>
      <c r="BE114" s="1046"/>
      <c r="BF114" s="1046"/>
      <c r="BG114" s="1046"/>
      <c r="BH114" s="1046"/>
      <c r="BI114" s="1046"/>
      <c r="BJ114" s="1046"/>
      <c r="BK114" s="1046"/>
      <c r="BL114" s="1046"/>
      <c r="BM114" s="1046"/>
      <c r="BN114" s="1046"/>
      <c r="BO114" s="1046"/>
      <c r="BP114" s="1047"/>
      <c r="BQ114" s="1015">
        <v>4015541</v>
      </c>
      <c r="BR114" s="1016"/>
      <c r="BS114" s="1016"/>
      <c r="BT114" s="1016"/>
      <c r="BU114" s="1016"/>
      <c r="BV114" s="1016">
        <v>4026386</v>
      </c>
      <c r="BW114" s="1016"/>
      <c r="BX114" s="1016"/>
      <c r="BY114" s="1016"/>
      <c r="BZ114" s="1016"/>
      <c r="CA114" s="1016">
        <v>4159731</v>
      </c>
      <c r="CB114" s="1016"/>
      <c r="CC114" s="1016"/>
      <c r="CD114" s="1016"/>
      <c r="CE114" s="1016"/>
      <c r="CF114" s="1010">
        <v>23.6</v>
      </c>
      <c r="CG114" s="1011"/>
      <c r="CH114" s="1011"/>
      <c r="CI114" s="1011"/>
      <c r="CJ114" s="1011"/>
      <c r="CK114" s="1041"/>
      <c r="CL114" s="1042"/>
      <c r="CM114" s="1012" t="s">
        <v>471</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472</v>
      </c>
      <c r="DH114" s="1055"/>
      <c r="DI114" s="1055"/>
      <c r="DJ114" s="1055"/>
      <c r="DK114" s="1056"/>
      <c r="DL114" s="1057" t="s">
        <v>473</v>
      </c>
      <c r="DM114" s="1055"/>
      <c r="DN114" s="1055"/>
      <c r="DO114" s="1055"/>
      <c r="DP114" s="1056"/>
      <c r="DQ114" s="1057" t="s">
        <v>454</v>
      </c>
      <c r="DR114" s="1055"/>
      <c r="DS114" s="1055"/>
      <c r="DT114" s="1055"/>
      <c r="DU114" s="1056"/>
      <c r="DV114" s="1058" t="s">
        <v>454</v>
      </c>
      <c r="DW114" s="1059"/>
      <c r="DX114" s="1059"/>
      <c r="DY114" s="1059"/>
      <c r="DZ114" s="1060"/>
    </row>
    <row r="115" spans="1:130" s="248" customFormat="1" ht="26.25" customHeight="1" x14ac:dyDescent="0.15">
      <c r="A115" s="1050"/>
      <c r="B115" s="1051"/>
      <c r="C115" s="1046" t="s">
        <v>474</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68494</v>
      </c>
      <c r="AB115" s="1030"/>
      <c r="AC115" s="1030"/>
      <c r="AD115" s="1030"/>
      <c r="AE115" s="1031"/>
      <c r="AF115" s="1032">
        <v>68550</v>
      </c>
      <c r="AG115" s="1030"/>
      <c r="AH115" s="1030"/>
      <c r="AI115" s="1030"/>
      <c r="AJ115" s="1031"/>
      <c r="AK115" s="1032">
        <v>68607</v>
      </c>
      <c r="AL115" s="1030"/>
      <c r="AM115" s="1030"/>
      <c r="AN115" s="1030"/>
      <c r="AO115" s="1031"/>
      <c r="AP115" s="1033">
        <v>0.4</v>
      </c>
      <c r="AQ115" s="1034"/>
      <c r="AR115" s="1034"/>
      <c r="AS115" s="1034"/>
      <c r="AT115" s="1035"/>
      <c r="AU115" s="996"/>
      <c r="AV115" s="997"/>
      <c r="AW115" s="997"/>
      <c r="AX115" s="997"/>
      <c r="AY115" s="997"/>
      <c r="AZ115" s="1045" t="s">
        <v>475</v>
      </c>
      <c r="BA115" s="1046"/>
      <c r="BB115" s="1046"/>
      <c r="BC115" s="1046"/>
      <c r="BD115" s="1046"/>
      <c r="BE115" s="1046"/>
      <c r="BF115" s="1046"/>
      <c r="BG115" s="1046"/>
      <c r="BH115" s="1046"/>
      <c r="BI115" s="1046"/>
      <c r="BJ115" s="1046"/>
      <c r="BK115" s="1046"/>
      <c r="BL115" s="1046"/>
      <c r="BM115" s="1046"/>
      <c r="BN115" s="1046"/>
      <c r="BO115" s="1046"/>
      <c r="BP115" s="1047"/>
      <c r="BQ115" s="1015" t="s">
        <v>473</v>
      </c>
      <c r="BR115" s="1016"/>
      <c r="BS115" s="1016"/>
      <c r="BT115" s="1016"/>
      <c r="BU115" s="1016"/>
      <c r="BV115" s="1016" t="s">
        <v>455</v>
      </c>
      <c r="BW115" s="1016"/>
      <c r="BX115" s="1016"/>
      <c r="BY115" s="1016"/>
      <c r="BZ115" s="1016"/>
      <c r="CA115" s="1016" t="s">
        <v>476</v>
      </c>
      <c r="CB115" s="1016"/>
      <c r="CC115" s="1016"/>
      <c r="CD115" s="1016"/>
      <c r="CE115" s="1016"/>
      <c r="CF115" s="1010" t="s">
        <v>477</v>
      </c>
      <c r="CG115" s="1011"/>
      <c r="CH115" s="1011"/>
      <c r="CI115" s="1011"/>
      <c r="CJ115" s="1011"/>
      <c r="CK115" s="1041"/>
      <c r="CL115" s="1042"/>
      <c r="CM115" s="1045" t="s">
        <v>478</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v>491323</v>
      </c>
      <c r="DH115" s="1055"/>
      <c r="DI115" s="1055"/>
      <c r="DJ115" s="1055"/>
      <c r="DK115" s="1056"/>
      <c r="DL115" s="1057">
        <v>919221</v>
      </c>
      <c r="DM115" s="1055"/>
      <c r="DN115" s="1055"/>
      <c r="DO115" s="1055"/>
      <c r="DP115" s="1056"/>
      <c r="DQ115" s="1057">
        <v>779066</v>
      </c>
      <c r="DR115" s="1055"/>
      <c r="DS115" s="1055"/>
      <c r="DT115" s="1055"/>
      <c r="DU115" s="1056"/>
      <c r="DV115" s="1058">
        <v>4.4000000000000004</v>
      </c>
      <c r="DW115" s="1059"/>
      <c r="DX115" s="1059"/>
      <c r="DY115" s="1059"/>
      <c r="DZ115" s="1060"/>
    </row>
    <row r="116" spans="1:130" s="248" customFormat="1" ht="26.25" customHeight="1" x14ac:dyDescent="0.15">
      <c r="A116" s="1052"/>
      <c r="B116" s="1053"/>
      <c r="C116" s="1061" t="s">
        <v>479</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454</v>
      </c>
      <c r="AB116" s="1055"/>
      <c r="AC116" s="1055"/>
      <c r="AD116" s="1055"/>
      <c r="AE116" s="1056"/>
      <c r="AF116" s="1057" t="s">
        <v>455</v>
      </c>
      <c r="AG116" s="1055"/>
      <c r="AH116" s="1055"/>
      <c r="AI116" s="1055"/>
      <c r="AJ116" s="1056"/>
      <c r="AK116" s="1057" t="s">
        <v>464</v>
      </c>
      <c r="AL116" s="1055"/>
      <c r="AM116" s="1055"/>
      <c r="AN116" s="1055"/>
      <c r="AO116" s="1056"/>
      <c r="AP116" s="1058" t="s">
        <v>424</v>
      </c>
      <c r="AQ116" s="1059"/>
      <c r="AR116" s="1059"/>
      <c r="AS116" s="1059"/>
      <c r="AT116" s="1060"/>
      <c r="AU116" s="996"/>
      <c r="AV116" s="997"/>
      <c r="AW116" s="997"/>
      <c r="AX116" s="997"/>
      <c r="AY116" s="997"/>
      <c r="AZ116" s="1063" t="s">
        <v>480</v>
      </c>
      <c r="BA116" s="1064"/>
      <c r="BB116" s="1064"/>
      <c r="BC116" s="1064"/>
      <c r="BD116" s="1064"/>
      <c r="BE116" s="1064"/>
      <c r="BF116" s="1064"/>
      <c r="BG116" s="1064"/>
      <c r="BH116" s="1064"/>
      <c r="BI116" s="1064"/>
      <c r="BJ116" s="1064"/>
      <c r="BK116" s="1064"/>
      <c r="BL116" s="1064"/>
      <c r="BM116" s="1064"/>
      <c r="BN116" s="1064"/>
      <c r="BO116" s="1064"/>
      <c r="BP116" s="1065"/>
      <c r="BQ116" s="1015" t="s">
        <v>454</v>
      </c>
      <c r="BR116" s="1016"/>
      <c r="BS116" s="1016"/>
      <c r="BT116" s="1016"/>
      <c r="BU116" s="1016"/>
      <c r="BV116" s="1016" t="s">
        <v>473</v>
      </c>
      <c r="BW116" s="1016"/>
      <c r="BX116" s="1016"/>
      <c r="BY116" s="1016"/>
      <c r="BZ116" s="1016"/>
      <c r="CA116" s="1016" t="s">
        <v>473</v>
      </c>
      <c r="CB116" s="1016"/>
      <c r="CC116" s="1016"/>
      <c r="CD116" s="1016"/>
      <c r="CE116" s="1016"/>
      <c r="CF116" s="1010" t="s">
        <v>454</v>
      </c>
      <c r="CG116" s="1011"/>
      <c r="CH116" s="1011"/>
      <c r="CI116" s="1011"/>
      <c r="CJ116" s="1011"/>
      <c r="CK116" s="1041"/>
      <c r="CL116" s="1042"/>
      <c r="CM116" s="1012" t="s">
        <v>481</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454</v>
      </c>
      <c r="DH116" s="1055"/>
      <c r="DI116" s="1055"/>
      <c r="DJ116" s="1055"/>
      <c r="DK116" s="1056"/>
      <c r="DL116" s="1057" t="s">
        <v>452</v>
      </c>
      <c r="DM116" s="1055"/>
      <c r="DN116" s="1055"/>
      <c r="DO116" s="1055"/>
      <c r="DP116" s="1056"/>
      <c r="DQ116" s="1057" t="s">
        <v>455</v>
      </c>
      <c r="DR116" s="1055"/>
      <c r="DS116" s="1055"/>
      <c r="DT116" s="1055"/>
      <c r="DU116" s="1056"/>
      <c r="DV116" s="1058" t="s">
        <v>454</v>
      </c>
      <c r="DW116" s="1059"/>
      <c r="DX116" s="1059"/>
      <c r="DY116" s="1059"/>
      <c r="DZ116" s="1060"/>
    </row>
    <row r="117" spans="1:130" s="248" customFormat="1" ht="26.25" customHeight="1" x14ac:dyDescent="0.15">
      <c r="A117" s="1000" t="s">
        <v>190</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482</v>
      </c>
      <c r="Z117" s="982"/>
      <c r="AA117" s="1072">
        <v>3691055</v>
      </c>
      <c r="AB117" s="1073"/>
      <c r="AC117" s="1073"/>
      <c r="AD117" s="1073"/>
      <c r="AE117" s="1074"/>
      <c r="AF117" s="1075">
        <v>3560716</v>
      </c>
      <c r="AG117" s="1073"/>
      <c r="AH117" s="1073"/>
      <c r="AI117" s="1073"/>
      <c r="AJ117" s="1074"/>
      <c r="AK117" s="1075">
        <v>3675121</v>
      </c>
      <c r="AL117" s="1073"/>
      <c r="AM117" s="1073"/>
      <c r="AN117" s="1073"/>
      <c r="AO117" s="1074"/>
      <c r="AP117" s="1076"/>
      <c r="AQ117" s="1077"/>
      <c r="AR117" s="1077"/>
      <c r="AS117" s="1077"/>
      <c r="AT117" s="1078"/>
      <c r="AU117" s="996"/>
      <c r="AV117" s="997"/>
      <c r="AW117" s="997"/>
      <c r="AX117" s="997"/>
      <c r="AY117" s="997"/>
      <c r="AZ117" s="1063" t="s">
        <v>483</v>
      </c>
      <c r="BA117" s="1064"/>
      <c r="BB117" s="1064"/>
      <c r="BC117" s="1064"/>
      <c r="BD117" s="1064"/>
      <c r="BE117" s="1064"/>
      <c r="BF117" s="1064"/>
      <c r="BG117" s="1064"/>
      <c r="BH117" s="1064"/>
      <c r="BI117" s="1064"/>
      <c r="BJ117" s="1064"/>
      <c r="BK117" s="1064"/>
      <c r="BL117" s="1064"/>
      <c r="BM117" s="1064"/>
      <c r="BN117" s="1064"/>
      <c r="BO117" s="1064"/>
      <c r="BP117" s="1065"/>
      <c r="BQ117" s="1015" t="s">
        <v>476</v>
      </c>
      <c r="BR117" s="1016"/>
      <c r="BS117" s="1016"/>
      <c r="BT117" s="1016"/>
      <c r="BU117" s="1016"/>
      <c r="BV117" s="1016" t="s">
        <v>454</v>
      </c>
      <c r="BW117" s="1016"/>
      <c r="BX117" s="1016"/>
      <c r="BY117" s="1016"/>
      <c r="BZ117" s="1016"/>
      <c r="CA117" s="1016" t="s">
        <v>484</v>
      </c>
      <c r="CB117" s="1016"/>
      <c r="CC117" s="1016"/>
      <c r="CD117" s="1016"/>
      <c r="CE117" s="1016"/>
      <c r="CF117" s="1010" t="s">
        <v>485</v>
      </c>
      <c r="CG117" s="1011"/>
      <c r="CH117" s="1011"/>
      <c r="CI117" s="1011"/>
      <c r="CJ117" s="1011"/>
      <c r="CK117" s="1041"/>
      <c r="CL117" s="1042"/>
      <c r="CM117" s="1012" t="s">
        <v>486</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476</v>
      </c>
      <c r="DH117" s="1055"/>
      <c r="DI117" s="1055"/>
      <c r="DJ117" s="1055"/>
      <c r="DK117" s="1056"/>
      <c r="DL117" s="1057" t="s">
        <v>454</v>
      </c>
      <c r="DM117" s="1055"/>
      <c r="DN117" s="1055"/>
      <c r="DO117" s="1055"/>
      <c r="DP117" s="1056"/>
      <c r="DQ117" s="1057" t="s">
        <v>464</v>
      </c>
      <c r="DR117" s="1055"/>
      <c r="DS117" s="1055"/>
      <c r="DT117" s="1055"/>
      <c r="DU117" s="1056"/>
      <c r="DV117" s="1058" t="s">
        <v>476</v>
      </c>
      <c r="DW117" s="1059"/>
      <c r="DX117" s="1059"/>
      <c r="DY117" s="1059"/>
      <c r="DZ117" s="1060"/>
    </row>
    <row r="118" spans="1:130" s="248" customFormat="1" ht="26.25" customHeight="1" x14ac:dyDescent="0.15">
      <c r="A118" s="1000" t="s">
        <v>446</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443</v>
      </c>
      <c r="AB118" s="981"/>
      <c r="AC118" s="981"/>
      <c r="AD118" s="981"/>
      <c r="AE118" s="982"/>
      <c r="AF118" s="980" t="s">
        <v>444</v>
      </c>
      <c r="AG118" s="981"/>
      <c r="AH118" s="981"/>
      <c r="AI118" s="981"/>
      <c r="AJ118" s="982"/>
      <c r="AK118" s="980" t="s">
        <v>308</v>
      </c>
      <c r="AL118" s="981"/>
      <c r="AM118" s="981"/>
      <c r="AN118" s="981"/>
      <c r="AO118" s="982"/>
      <c r="AP118" s="1067" t="s">
        <v>445</v>
      </c>
      <c r="AQ118" s="1068"/>
      <c r="AR118" s="1068"/>
      <c r="AS118" s="1068"/>
      <c r="AT118" s="1069"/>
      <c r="AU118" s="996"/>
      <c r="AV118" s="997"/>
      <c r="AW118" s="997"/>
      <c r="AX118" s="997"/>
      <c r="AY118" s="997"/>
      <c r="AZ118" s="1070" t="s">
        <v>487</v>
      </c>
      <c r="BA118" s="1061"/>
      <c r="BB118" s="1061"/>
      <c r="BC118" s="1061"/>
      <c r="BD118" s="1061"/>
      <c r="BE118" s="1061"/>
      <c r="BF118" s="1061"/>
      <c r="BG118" s="1061"/>
      <c r="BH118" s="1061"/>
      <c r="BI118" s="1061"/>
      <c r="BJ118" s="1061"/>
      <c r="BK118" s="1061"/>
      <c r="BL118" s="1061"/>
      <c r="BM118" s="1061"/>
      <c r="BN118" s="1061"/>
      <c r="BO118" s="1061"/>
      <c r="BP118" s="1062"/>
      <c r="BQ118" s="1093" t="s">
        <v>488</v>
      </c>
      <c r="BR118" s="1094"/>
      <c r="BS118" s="1094"/>
      <c r="BT118" s="1094"/>
      <c r="BU118" s="1094"/>
      <c r="BV118" s="1094" t="s">
        <v>454</v>
      </c>
      <c r="BW118" s="1094"/>
      <c r="BX118" s="1094"/>
      <c r="BY118" s="1094"/>
      <c r="BZ118" s="1094"/>
      <c r="CA118" s="1094" t="s">
        <v>465</v>
      </c>
      <c r="CB118" s="1094"/>
      <c r="CC118" s="1094"/>
      <c r="CD118" s="1094"/>
      <c r="CE118" s="1094"/>
      <c r="CF118" s="1010" t="s">
        <v>465</v>
      </c>
      <c r="CG118" s="1011"/>
      <c r="CH118" s="1011"/>
      <c r="CI118" s="1011"/>
      <c r="CJ118" s="1011"/>
      <c r="CK118" s="1041"/>
      <c r="CL118" s="1042"/>
      <c r="CM118" s="1012" t="s">
        <v>489</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454</v>
      </c>
      <c r="DH118" s="1055"/>
      <c r="DI118" s="1055"/>
      <c r="DJ118" s="1055"/>
      <c r="DK118" s="1056"/>
      <c r="DL118" s="1057" t="s">
        <v>454</v>
      </c>
      <c r="DM118" s="1055"/>
      <c r="DN118" s="1055"/>
      <c r="DO118" s="1055"/>
      <c r="DP118" s="1056"/>
      <c r="DQ118" s="1057" t="s">
        <v>488</v>
      </c>
      <c r="DR118" s="1055"/>
      <c r="DS118" s="1055"/>
      <c r="DT118" s="1055"/>
      <c r="DU118" s="1056"/>
      <c r="DV118" s="1058" t="s">
        <v>488</v>
      </c>
      <c r="DW118" s="1059"/>
      <c r="DX118" s="1059"/>
      <c r="DY118" s="1059"/>
      <c r="DZ118" s="1060"/>
    </row>
    <row r="119" spans="1:130" s="248" customFormat="1" ht="26.25" customHeight="1" x14ac:dyDescent="0.15">
      <c r="A119" s="1154" t="s">
        <v>449</v>
      </c>
      <c r="B119" s="1040"/>
      <c r="C119" s="1019" t="s">
        <v>450</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v>68494</v>
      </c>
      <c r="AB119" s="988"/>
      <c r="AC119" s="988"/>
      <c r="AD119" s="988"/>
      <c r="AE119" s="989"/>
      <c r="AF119" s="990">
        <v>68550</v>
      </c>
      <c r="AG119" s="988"/>
      <c r="AH119" s="988"/>
      <c r="AI119" s="988"/>
      <c r="AJ119" s="989"/>
      <c r="AK119" s="990">
        <v>68607</v>
      </c>
      <c r="AL119" s="988"/>
      <c r="AM119" s="988"/>
      <c r="AN119" s="988"/>
      <c r="AO119" s="989"/>
      <c r="AP119" s="991">
        <v>0.4</v>
      </c>
      <c r="AQ119" s="992"/>
      <c r="AR119" s="992"/>
      <c r="AS119" s="992"/>
      <c r="AT119" s="993"/>
      <c r="AU119" s="998"/>
      <c r="AV119" s="999"/>
      <c r="AW119" s="999"/>
      <c r="AX119" s="999"/>
      <c r="AY119" s="999"/>
      <c r="AZ119" s="279" t="s">
        <v>190</v>
      </c>
      <c r="BA119" s="279"/>
      <c r="BB119" s="279"/>
      <c r="BC119" s="279"/>
      <c r="BD119" s="279"/>
      <c r="BE119" s="279"/>
      <c r="BF119" s="279"/>
      <c r="BG119" s="279"/>
      <c r="BH119" s="279"/>
      <c r="BI119" s="279"/>
      <c r="BJ119" s="279"/>
      <c r="BK119" s="279"/>
      <c r="BL119" s="279"/>
      <c r="BM119" s="279"/>
      <c r="BN119" s="279"/>
      <c r="BO119" s="1071" t="s">
        <v>490</v>
      </c>
      <c r="BP119" s="1102"/>
      <c r="BQ119" s="1093">
        <v>39128769</v>
      </c>
      <c r="BR119" s="1094"/>
      <c r="BS119" s="1094"/>
      <c r="BT119" s="1094"/>
      <c r="BU119" s="1094"/>
      <c r="BV119" s="1094">
        <v>39238190</v>
      </c>
      <c r="BW119" s="1094"/>
      <c r="BX119" s="1094"/>
      <c r="BY119" s="1094"/>
      <c r="BZ119" s="1094"/>
      <c r="CA119" s="1094">
        <v>38062842</v>
      </c>
      <c r="CB119" s="1094"/>
      <c r="CC119" s="1094"/>
      <c r="CD119" s="1094"/>
      <c r="CE119" s="1094"/>
      <c r="CF119" s="1095"/>
      <c r="CG119" s="1096"/>
      <c r="CH119" s="1096"/>
      <c r="CI119" s="1096"/>
      <c r="CJ119" s="1097"/>
      <c r="CK119" s="1043"/>
      <c r="CL119" s="1044"/>
      <c r="CM119" s="1098" t="s">
        <v>491</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465</v>
      </c>
      <c r="DH119" s="1080"/>
      <c r="DI119" s="1080"/>
      <c r="DJ119" s="1080"/>
      <c r="DK119" s="1081"/>
      <c r="DL119" s="1079" t="s">
        <v>484</v>
      </c>
      <c r="DM119" s="1080"/>
      <c r="DN119" s="1080"/>
      <c r="DO119" s="1080"/>
      <c r="DP119" s="1081"/>
      <c r="DQ119" s="1079" t="s">
        <v>424</v>
      </c>
      <c r="DR119" s="1080"/>
      <c r="DS119" s="1080"/>
      <c r="DT119" s="1080"/>
      <c r="DU119" s="1081"/>
      <c r="DV119" s="1082" t="s">
        <v>454</v>
      </c>
      <c r="DW119" s="1083"/>
      <c r="DX119" s="1083"/>
      <c r="DY119" s="1083"/>
      <c r="DZ119" s="1084"/>
    </row>
    <row r="120" spans="1:130" s="248" customFormat="1" ht="26.25" customHeight="1" x14ac:dyDescent="0.15">
      <c r="A120" s="1155"/>
      <c r="B120" s="1042"/>
      <c r="C120" s="1012" t="s">
        <v>457</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465</v>
      </c>
      <c r="AB120" s="1055"/>
      <c r="AC120" s="1055"/>
      <c r="AD120" s="1055"/>
      <c r="AE120" s="1056"/>
      <c r="AF120" s="1057" t="s">
        <v>465</v>
      </c>
      <c r="AG120" s="1055"/>
      <c r="AH120" s="1055"/>
      <c r="AI120" s="1055"/>
      <c r="AJ120" s="1056"/>
      <c r="AK120" s="1057" t="s">
        <v>454</v>
      </c>
      <c r="AL120" s="1055"/>
      <c r="AM120" s="1055"/>
      <c r="AN120" s="1055"/>
      <c r="AO120" s="1056"/>
      <c r="AP120" s="1058" t="s">
        <v>455</v>
      </c>
      <c r="AQ120" s="1059"/>
      <c r="AR120" s="1059"/>
      <c r="AS120" s="1059"/>
      <c r="AT120" s="1060"/>
      <c r="AU120" s="1085" t="s">
        <v>492</v>
      </c>
      <c r="AV120" s="1086"/>
      <c r="AW120" s="1086"/>
      <c r="AX120" s="1086"/>
      <c r="AY120" s="1087"/>
      <c r="AZ120" s="1036" t="s">
        <v>493</v>
      </c>
      <c r="BA120" s="985"/>
      <c r="BB120" s="985"/>
      <c r="BC120" s="985"/>
      <c r="BD120" s="985"/>
      <c r="BE120" s="985"/>
      <c r="BF120" s="985"/>
      <c r="BG120" s="985"/>
      <c r="BH120" s="985"/>
      <c r="BI120" s="985"/>
      <c r="BJ120" s="985"/>
      <c r="BK120" s="985"/>
      <c r="BL120" s="985"/>
      <c r="BM120" s="985"/>
      <c r="BN120" s="985"/>
      <c r="BO120" s="985"/>
      <c r="BP120" s="986"/>
      <c r="BQ120" s="1022">
        <v>6613377</v>
      </c>
      <c r="BR120" s="1023"/>
      <c r="BS120" s="1023"/>
      <c r="BT120" s="1023"/>
      <c r="BU120" s="1023"/>
      <c r="BV120" s="1023">
        <v>7457388</v>
      </c>
      <c r="BW120" s="1023"/>
      <c r="BX120" s="1023"/>
      <c r="BY120" s="1023"/>
      <c r="BZ120" s="1023"/>
      <c r="CA120" s="1023">
        <v>9598984</v>
      </c>
      <c r="CB120" s="1023"/>
      <c r="CC120" s="1023"/>
      <c r="CD120" s="1023"/>
      <c r="CE120" s="1023"/>
      <c r="CF120" s="1037">
        <v>54.4</v>
      </c>
      <c r="CG120" s="1038"/>
      <c r="CH120" s="1038"/>
      <c r="CI120" s="1038"/>
      <c r="CJ120" s="1038"/>
      <c r="CK120" s="1103" t="s">
        <v>494</v>
      </c>
      <c r="CL120" s="1104"/>
      <c r="CM120" s="1104"/>
      <c r="CN120" s="1104"/>
      <c r="CO120" s="1105"/>
      <c r="CP120" s="1111" t="s">
        <v>495</v>
      </c>
      <c r="CQ120" s="1112"/>
      <c r="CR120" s="1112"/>
      <c r="CS120" s="1112"/>
      <c r="CT120" s="1112"/>
      <c r="CU120" s="1112"/>
      <c r="CV120" s="1112"/>
      <c r="CW120" s="1112"/>
      <c r="CX120" s="1112"/>
      <c r="CY120" s="1112"/>
      <c r="CZ120" s="1112"/>
      <c r="DA120" s="1112"/>
      <c r="DB120" s="1112"/>
      <c r="DC120" s="1112"/>
      <c r="DD120" s="1112"/>
      <c r="DE120" s="1112"/>
      <c r="DF120" s="1113"/>
      <c r="DG120" s="1022" t="s">
        <v>455</v>
      </c>
      <c r="DH120" s="1023"/>
      <c r="DI120" s="1023"/>
      <c r="DJ120" s="1023"/>
      <c r="DK120" s="1023"/>
      <c r="DL120" s="1023">
        <v>6704071</v>
      </c>
      <c r="DM120" s="1023"/>
      <c r="DN120" s="1023"/>
      <c r="DO120" s="1023"/>
      <c r="DP120" s="1023"/>
      <c r="DQ120" s="1023">
        <v>6636354</v>
      </c>
      <c r="DR120" s="1023"/>
      <c r="DS120" s="1023"/>
      <c r="DT120" s="1023"/>
      <c r="DU120" s="1023"/>
      <c r="DV120" s="1024">
        <v>37.6</v>
      </c>
      <c r="DW120" s="1024"/>
      <c r="DX120" s="1024"/>
      <c r="DY120" s="1024"/>
      <c r="DZ120" s="1025"/>
    </row>
    <row r="121" spans="1:130" s="248" customFormat="1" ht="26.25" customHeight="1" x14ac:dyDescent="0.15">
      <c r="A121" s="1155"/>
      <c r="B121" s="1042"/>
      <c r="C121" s="1063" t="s">
        <v>496</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454</v>
      </c>
      <c r="AB121" s="1055"/>
      <c r="AC121" s="1055"/>
      <c r="AD121" s="1055"/>
      <c r="AE121" s="1056"/>
      <c r="AF121" s="1057" t="s">
        <v>461</v>
      </c>
      <c r="AG121" s="1055"/>
      <c r="AH121" s="1055"/>
      <c r="AI121" s="1055"/>
      <c r="AJ121" s="1056"/>
      <c r="AK121" s="1057" t="s">
        <v>455</v>
      </c>
      <c r="AL121" s="1055"/>
      <c r="AM121" s="1055"/>
      <c r="AN121" s="1055"/>
      <c r="AO121" s="1056"/>
      <c r="AP121" s="1058" t="s">
        <v>465</v>
      </c>
      <c r="AQ121" s="1059"/>
      <c r="AR121" s="1059"/>
      <c r="AS121" s="1059"/>
      <c r="AT121" s="1060"/>
      <c r="AU121" s="1088"/>
      <c r="AV121" s="1089"/>
      <c r="AW121" s="1089"/>
      <c r="AX121" s="1089"/>
      <c r="AY121" s="1090"/>
      <c r="AZ121" s="1045" t="s">
        <v>497</v>
      </c>
      <c r="BA121" s="1046"/>
      <c r="BB121" s="1046"/>
      <c r="BC121" s="1046"/>
      <c r="BD121" s="1046"/>
      <c r="BE121" s="1046"/>
      <c r="BF121" s="1046"/>
      <c r="BG121" s="1046"/>
      <c r="BH121" s="1046"/>
      <c r="BI121" s="1046"/>
      <c r="BJ121" s="1046"/>
      <c r="BK121" s="1046"/>
      <c r="BL121" s="1046"/>
      <c r="BM121" s="1046"/>
      <c r="BN121" s="1046"/>
      <c r="BO121" s="1046"/>
      <c r="BP121" s="1047"/>
      <c r="BQ121" s="1015">
        <v>4308041</v>
      </c>
      <c r="BR121" s="1016"/>
      <c r="BS121" s="1016"/>
      <c r="BT121" s="1016"/>
      <c r="BU121" s="1016"/>
      <c r="BV121" s="1016">
        <v>5317181</v>
      </c>
      <c r="BW121" s="1016"/>
      <c r="BX121" s="1016"/>
      <c r="BY121" s="1016"/>
      <c r="BZ121" s="1016"/>
      <c r="CA121" s="1016">
        <v>5612875</v>
      </c>
      <c r="CB121" s="1016"/>
      <c r="CC121" s="1016"/>
      <c r="CD121" s="1016"/>
      <c r="CE121" s="1016"/>
      <c r="CF121" s="1010">
        <v>31.8</v>
      </c>
      <c r="CG121" s="1011"/>
      <c r="CH121" s="1011"/>
      <c r="CI121" s="1011"/>
      <c r="CJ121" s="1011"/>
      <c r="CK121" s="1106"/>
      <c r="CL121" s="1107"/>
      <c r="CM121" s="1107"/>
      <c r="CN121" s="1107"/>
      <c r="CO121" s="1108"/>
      <c r="CP121" s="1116" t="s">
        <v>498</v>
      </c>
      <c r="CQ121" s="1117"/>
      <c r="CR121" s="1117"/>
      <c r="CS121" s="1117"/>
      <c r="CT121" s="1117"/>
      <c r="CU121" s="1117"/>
      <c r="CV121" s="1117"/>
      <c r="CW121" s="1117"/>
      <c r="CX121" s="1117"/>
      <c r="CY121" s="1117"/>
      <c r="CZ121" s="1117"/>
      <c r="DA121" s="1117"/>
      <c r="DB121" s="1117"/>
      <c r="DC121" s="1117"/>
      <c r="DD121" s="1117"/>
      <c r="DE121" s="1117"/>
      <c r="DF121" s="1118"/>
      <c r="DG121" s="1015" t="s">
        <v>465</v>
      </c>
      <c r="DH121" s="1016"/>
      <c r="DI121" s="1016"/>
      <c r="DJ121" s="1016"/>
      <c r="DK121" s="1016"/>
      <c r="DL121" s="1016">
        <v>176088</v>
      </c>
      <c r="DM121" s="1016"/>
      <c r="DN121" s="1016"/>
      <c r="DO121" s="1016"/>
      <c r="DP121" s="1016"/>
      <c r="DQ121" s="1016">
        <v>154503</v>
      </c>
      <c r="DR121" s="1016"/>
      <c r="DS121" s="1016"/>
      <c r="DT121" s="1016"/>
      <c r="DU121" s="1016"/>
      <c r="DV121" s="1017">
        <v>0.9</v>
      </c>
      <c r="DW121" s="1017"/>
      <c r="DX121" s="1017"/>
      <c r="DY121" s="1017"/>
      <c r="DZ121" s="1018"/>
    </row>
    <row r="122" spans="1:130" s="248" customFormat="1" ht="26.25" customHeight="1" x14ac:dyDescent="0.15">
      <c r="A122" s="1155"/>
      <c r="B122" s="1042"/>
      <c r="C122" s="1012" t="s">
        <v>471</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454</v>
      </c>
      <c r="AB122" s="1055"/>
      <c r="AC122" s="1055"/>
      <c r="AD122" s="1055"/>
      <c r="AE122" s="1056"/>
      <c r="AF122" s="1057" t="s">
        <v>484</v>
      </c>
      <c r="AG122" s="1055"/>
      <c r="AH122" s="1055"/>
      <c r="AI122" s="1055"/>
      <c r="AJ122" s="1056"/>
      <c r="AK122" s="1057" t="s">
        <v>485</v>
      </c>
      <c r="AL122" s="1055"/>
      <c r="AM122" s="1055"/>
      <c r="AN122" s="1055"/>
      <c r="AO122" s="1056"/>
      <c r="AP122" s="1058" t="s">
        <v>461</v>
      </c>
      <c r="AQ122" s="1059"/>
      <c r="AR122" s="1059"/>
      <c r="AS122" s="1059"/>
      <c r="AT122" s="1060"/>
      <c r="AU122" s="1088"/>
      <c r="AV122" s="1089"/>
      <c r="AW122" s="1089"/>
      <c r="AX122" s="1089"/>
      <c r="AY122" s="1090"/>
      <c r="AZ122" s="1070" t="s">
        <v>499</v>
      </c>
      <c r="BA122" s="1061"/>
      <c r="BB122" s="1061"/>
      <c r="BC122" s="1061"/>
      <c r="BD122" s="1061"/>
      <c r="BE122" s="1061"/>
      <c r="BF122" s="1061"/>
      <c r="BG122" s="1061"/>
      <c r="BH122" s="1061"/>
      <c r="BI122" s="1061"/>
      <c r="BJ122" s="1061"/>
      <c r="BK122" s="1061"/>
      <c r="BL122" s="1061"/>
      <c r="BM122" s="1061"/>
      <c r="BN122" s="1061"/>
      <c r="BO122" s="1061"/>
      <c r="BP122" s="1062"/>
      <c r="BQ122" s="1093">
        <v>16705400</v>
      </c>
      <c r="BR122" s="1094"/>
      <c r="BS122" s="1094"/>
      <c r="BT122" s="1094"/>
      <c r="BU122" s="1094"/>
      <c r="BV122" s="1094">
        <v>15671711</v>
      </c>
      <c r="BW122" s="1094"/>
      <c r="BX122" s="1094"/>
      <c r="BY122" s="1094"/>
      <c r="BZ122" s="1094"/>
      <c r="CA122" s="1094">
        <v>14934775</v>
      </c>
      <c r="CB122" s="1094"/>
      <c r="CC122" s="1094"/>
      <c r="CD122" s="1094"/>
      <c r="CE122" s="1094"/>
      <c r="CF122" s="1114">
        <v>84.6</v>
      </c>
      <c r="CG122" s="1115"/>
      <c r="CH122" s="1115"/>
      <c r="CI122" s="1115"/>
      <c r="CJ122" s="1115"/>
      <c r="CK122" s="1106"/>
      <c r="CL122" s="1107"/>
      <c r="CM122" s="1107"/>
      <c r="CN122" s="1107"/>
      <c r="CO122" s="1108"/>
      <c r="CP122" s="1116" t="s">
        <v>500</v>
      </c>
      <c r="CQ122" s="1117"/>
      <c r="CR122" s="1117"/>
      <c r="CS122" s="1117"/>
      <c r="CT122" s="1117"/>
      <c r="CU122" s="1117"/>
      <c r="CV122" s="1117"/>
      <c r="CW122" s="1117"/>
      <c r="CX122" s="1117"/>
      <c r="CY122" s="1117"/>
      <c r="CZ122" s="1117"/>
      <c r="DA122" s="1117"/>
      <c r="DB122" s="1117"/>
      <c r="DC122" s="1117"/>
      <c r="DD122" s="1117"/>
      <c r="DE122" s="1117"/>
      <c r="DF122" s="1118"/>
      <c r="DG122" s="1015" t="s">
        <v>477</v>
      </c>
      <c r="DH122" s="1016"/>
      <c r="DI122" s="1016"/>
      <c r="DJ122" s="1016"/>
      <c r="DK122" s="1016"/>
      <c r="DL122" s="1016" t="s">
        <v>485</v>
      </c>
      <c r="DM122" s="1016"/>
      <c r="DN122" s="1016"/>
      <c r="DO122" s="1016"/>
      <c r="DP122" s="1016"/>
      <c r="DQ122" s="1016" t="s">
        <v>485</v>
      </c>
      <c r="DR122" s="1016"/>
      <c r="DS122" s="1016"/>
      <c r="DT122" s="1016"/>
      <c r="DU122" s="1016"/>
      <c r="DV122" s="1017" t="s">
        <v>477</v>
      </c>
      <c r="DW122" s="1017"/>
      <c r="DX122" s="1017"/>
      <c r="DY122" s="1017"/>
      <c r="DZ122" s="1018"/>
    </row>
    <row r="123" spans="1:130" s="248" customFormat="1" ht="26.25" customHeight="1" x14ac:dyDescent="0.15">
      <c r="A123" s="1155"/>
      <c r="B123" s="1042"/>
      <c r="C123" s="1012" t="s">
        <v>481</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454</v>
      </c>
      <c r="AB123" s="1055"/>
      <c r="AC123" s="1055"/>
      <c r="AD123" s="1055"/>
      <c r="AE123" s="1056"/>
      <c r="AF123" s="1057" t="s">
        <v>229</v>
      </c>
      <c r="AG123" s="1055"/>
      <c r="AH123" s="1055"/>
      <c r="AI123" s="1055"/>
      <c r="AJ123" s="1056"/>
      <c r="AK123" s="1057" t="s">
        <v>454</v>
      </c>
      <c r="AL123" s="1055"/>
      <c r="AM123" s="1055"/>
      <c r="AN123" s="1055"/>
      <c r="AO123" s="1056"/>
      <c r="AP123" s="1058" t="s">
        <v>477</v>
      </c>
      <c r="AQ123" s="1059"/>
      <c r="AR123" s="1059"/>
      <c r="AS123" s="1059"/>
      <c r="AT123" s="1060"/>
      <c r="AU123" s="1091"/>
      <c r="AV123" s="1092"/>
      <c r="AW123" s="1092"/>
      <c r="AX123" s="1092"/>
      <c r="AY123" s="1092"/>
      <c r="AZ123" s="279" t="s">
        <v>190</v>
      </c>
      <c r="BA123" s="279"/>
      <c r="BB123" s="279"/>
      <c r="BC123" s="279"/>
      <c r="BD123" s="279"/>
      <c r="BE123" s="279"/>
      <c r="BF123" s="279"/>
      <c r="BG123" s="279"/>
      <c r="BH123" s="279"/>
      <c r="BI123" s="279"/>
      <c r="BJ123" s="279"/>
      <c r="BK123" s="279"/>
      <c r="BL123" s="279"/>
      <c r="BM123" s="279"/>
      <c r="BN123" s="279"/>
      <c r="BO123" s="1071" t="s">
        <v>501</v>
      </c>
      <c r="BP123" s="1102"/>
      <c r="BQ123" s="1161">
        <v>27626818</v>
      </c>
      <c r="BR123" s="1162"/>
      <c r="BS123" s="1162"/>
      <c r="BT123" s="1162"/>
      <c r="BU123" s="1162"/>
      <c r="BV123" s="1162">
        <v>28446280</v>
      </c>
      <c r="BW123" s="1162"/>
      <c r="BX123" s="1162"/>
      <c r="BY123" s="1162"/>
      <c r="BZ123" s="1162"/>
      <c r="CA123" s="1162">
        <v>30146634</v>
      </c>
      <c r="CB123" s="1162"/>
      <c r="CC123" s="1162"/>
      <c r="CD123" s="1162"/>
      <c r="CE123" s="1162"/>
      <c r="CF123" s="1095"/>
      <c r="CG123" s="1096"/>
      <c r="CH123" s="1096"/>
      <c r="CI123" s="1096"/>
      <c r="CJ123" s="1097"/>
      <c r="CK123" s="1106"/>
      <c r="CL123" s="1107"/>
      <c r="CM123" s="1107"/>
      <c r="CN123" s="1107"/>
      <c r="CO123" s="1108"/>
      <c r="CP123" s="1116" t="s">
        <v>502</v>
      </c>
      <c r="CQ123" s="1117"/>
      <c r="CR123" s="1117"/>
      <c r="CS123" s="1117"/>
      <c r="CT123" s="1117"/>
      <c r="CU123" s="1117"/>
      <c r="CV123" s="1117"/>
      <c r="CW123" s="1117"/>
      <c r="CX123" s="1117"/>
      <c r="CY123" s="1117"/>
      <c r="CZ123" s="1117"/>
      <c r="DA123" s="1117"/>
      <c r="DB123" s="1117"/>
      <c r="DC123" s="1117"/>
      <c r="DD123" s="1117"/>
      <c r="DE123" s="1117"/>
      <c r="DF123" s="1118"/>
      <c r="DG123" s="1054" t="s">
        <v>454</v>
      </c>
      <c r="DH123" s="1055"/>
      <c r="DI123" s="1055"/>
      <c r="DJ123" s="1055"/>
      <c r="DK123" s="1056"/>
      <c r="DL123" s="1057" t="s">
        <v>454</v>
      </c>
      <c r="DM123" s="1055"/>
      <c r="DN123" s="1055"/>
      <c r="DO123" s="1055"/>
      <c r="DP123" s="1056"/>
      <c r="DQ123" s="1057" t="s">
        <v>455</v>
      </c>
      <c r="DR123" s="1055"/>
      <c r="DS123" s="1055"/>
      <c r="DT123" s="1055"/>
      <c r="DU123" s="1056"/>
      <c r="DV123" s="1058" t="s">
        <v>485</v>
      </c>
      <c r="DW123" s="1059"/>
      <c r="DX123" s="1059"/>
      <c r="DY123" s="1059"/>
      <c r="DZ123" s="1060"/>
    </row>
    <row r="124" spans="1:130" s="248" customFormat="1" ht="26.25" customHeight="1" thickBot="1" x14ac:dyDescent="0.2">
      <c r="A124" s="1155"/>
      <c r="B124" s="1042"/>
      <c r="C124" s="1012" t="s">
        <v>486</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477</v>
      </c>
      <c r="AB124" s="1055"/>
      <c r="AC124" s="1055"/>
      <c r="AD124" s="1055"/>
      <c r="AE124" s="1056"/>
      <c r="AF124" s="1057" t="s">
        <v>454</v>
      </c>
      <c r="AG124" s="1055"/>
      <c r="AH124" s="1055"/>
      <c r="AI124" s="1055"/>
      <c r="AJ124" s="1056"/>
      <c r="AK124" s="1057" t="s">
        <v>477</v>
      </c>
      <c r="AL124" s="1055"/>
      <c r="AM124" s="1055"/>
      <c r="AN124" s="1055"/>
      <c r="AO124" s="1056"/>
      <c r="AP124" s="1058" t="s">
        <v>477</v>
      </c>
      <c r="AQ124" s="1059"/>
      <c r="AR124" s="1059"/>
      <c r="AS124" s="1059"/>
      <c r="AT124" s="1060"/>
      <c r="AU124" s="1157" t="s">
        <v>503</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70.2</v>
      </c>
      <c r="BR124" s="1124"/>
      <c r="BS124" s="1124"/>
      <c r="BT124" s="1124"/>
      <c r="BU124" s="1124"/>
      <c r="BV124" s="1124">
        <v>64.099999999999994</v>
      </c>
      <c r="BW124" s="1124"/>
      <c r="BX124" s="1124"/>
      <c r="BY124" s="1124"/>
      <c r="BZ124" s="1124"/>
      <c r="CA124" s="1124">
        <v>44.8</v>
      </c>
      <c r="CB124" s="1124"/>
      <c r="CC124" s="1124"/>
      <c r="CD124" s="1124"/>
      <c r="CE124" s="1124"/>
      <c r="CF124" s="1125"/>
      <c r="CG124" s="1126"/>
      <c r="CH124" s="1126"/>
      <c r="CI124" s="1126"/>
      <c r="CJ124" s="1127"/>
      <c r="CK124" s="1109"/>
      <c r="CL124" s="1109"/>
      <c r="CM124" s="1109"/>
      <c r="CN124" s="1109"/>
      <c r="CO124" s="1110"/>
      <c r="CP124" s="1116" t="s">
        <v>504</v>
      </c>
      <c r="CQ124" s="1117"/>
      <c r="CR124" s="1117"/>
      <c r="CS124" s="1117"/>
      <c r="CT124" s="1117"/>
      <c r="CU124" s="1117"/>
      <c r="CV124" s="1117"/>
      <c r="CW124" s="1117"/>
      <c r="CX124" s="1117"/>
      <c r="CY124" s="1117"/>
      <c r="CZ124" s="1117"/>
      <c r="DA124" s="1117"/>
      <c r="DB124" s="1117"/>
      <c r="DC124" s="1117"/>
      <c r="DD124" s="1117"/>
      <c r="DE124" s="1117"/>
      <c r="DF124" s="1118"/>
      <c r="DG124" s="1101">
        <v>6211829</v>
      </c>
      <c r="DH124" s="1080"/>
      <c r="DI124" s="1080"/>
      <c r="DJ124" s="1080"/>
      <c r="DK124" s="1081"/>
      <c r="DL124" s="1079" t="s">
        <v>455</v>
      </c>
      <c r="DM124" s="1080"/>
      <c r="DN124" s="1080"/>
      <c r="DO124" s="1080"/>
      <c r="DP124" s="1081"/>
      <c r="DQ124" s="1079" t="s">
        <v>458</v>
      </c>
      <c r="DR124" s="1080"/>
      <c r="DS124" s="1080"/>
      <c r="DT124" s="1080"/>
      <c r="DU124" s="1081"/>
      <c r="DV124" s="1082" t="s">
        <v>458</v>
      </c>
      <c r="DW124" s="1083"/>
      <c r="DX124" s="1083"/>
      <c r="DY124" s="1083"/>
      <c r="DZ124" s="1084"/>
    </row>
    <row r="125" spans="1:130" s="248" customFormat="1" ht="26.25" customHeight="1" x14ac:dyDescent="0.15">
      <c r="A125" s="1155"/>
      <c r="B125" s="1042"/>
      <c r="C125" s="1012" t="s">
        <v>489</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454</v>
      </c>
      <c r="AB125" s="1055"/>
      <c r="AC125" s="1055"/>
      <c r="AD125" s="1055"/>
      <c r="AE125" s="1056"/>
      <c r="AF125" s="1057" t="s">
        <v>484</v>
      </c>
      <c r="AG125" s="1055"/>
      <c r="AH125" s="1055"/>
      <c r="AI125" s="1055"/>
      <c r="AJ125" s="1056"/>
      <c r="AK125" s="1057" t="s">
        <v>455</v>
      </c>
      <c r="AL125" s="1055"/>
      <c r="AM125" s="1055"/>
      <c r="AN125" s="1055"/>
      <c r="AO125" s="1056"/>
      <c r="AP125" s="1058" t="s">
        <v>458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505</v>
      </c>
      <c r="CL125" s="1104"/>
      <c r="CM125" s="1104"/>
      <c r="CN125" s="1104"/>
      <c r="CO125" s="1105"/>
      <c r="CP125" s="1036" t="s">
        <v>506</v>
      </c>
      <c r="CQ125" s="985"/>
      <c r="CR125" s="985"/>
      <c r="CS125" s="985"/>
      <c r="CT125" s="985"/>
      <c r="CU125" s="985"/>
      <c r="CV125" s="985"/>
      <c r="CW125" s="985"/>
      <c r="CX125" s="985"/>
      <c r="CY125" s="985"/>
      <c r="CZ125" s="985"/>
      <c r="DA125" s="985"/>
      <c r="DB125" s="985"/>
      <c r="DC125" s="985"/>
      <c r="DD125" s="985"/>
      <c r="DE125" s="985"/>
      <c r="DF125" s="986"/>
      <c r="DG125" s="1022" t="s">
        <v>455</v>
      </c>
      <c r="DH125" s="1023"/>
      <c r="DI125" s="1023"/>
      <c r="DJ125" s="1023"/>
      <c r="DK125" s="1023"/>
      <c r="DL125" s="1023" t="s">
        <v>424</v>
      </c>
      <c r="DM125" s="1023"/>
      <c r="DN125" s="1023"/>
      <c r="DO125" s="1023"/>
      <c r="DP125" s="1023"/>
      <c r="DQ125" s="1023" t="s">
        <v>454</v>
      </c>
      <c r="DR125" s="1023"/>
      <c r="DS125" s="1023"/>
      <c r="DT125" s="1023"/>
      <c r="DU125" s="1023"/>
      <c r="DV125" s="1024" t="s">
        <v>454</v>
      </c>
      <c r="DW125" s="1024"/>
      <c r="DX125" s="1024"/>
      <c r="DY125" s="1024"/>
      <c r="DZ125" s="1025"/>
    </row>
    <row r="126" spans="1:130" s="248" customFormat="1" ht="26.25" customHeight="1" thickBot="1" x14ac:dyDescent="0.2">
      <c r="A126" s="1155"/>
      <c r="B126" s="1042"/>
      <c r="C126" s="1012" t="s">
        <v>491</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454</v>
      </c>
      <c r="AB126" s="1055"/>
      <c r="AC126" s="1055"/>
      <c r="AD126" s="1055"/>
      <c r="AE126" s="1056"/>
      <c r="AF126" s="1057" t="s">
        <v>484</v>
      </c>
      <c r="AG126" s="1055"/>
      <c r="AH126" s="1055"/>
      <c r="AI126" s="1055"/>
      <c r="AJ126" s="1056"/>
      <c r="AK126" s="1057" t="s">
        <v>485</v>
      </c>
      <c r="AL126" s="1055"/>
      <c r="AM126" s="1055"/>
      <c r="AN126" s="1055"/>
      <c r="AO126" s="1056"/>
      <c r="AP126" s="1058" t="s">
        <v>454</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507</v>
      </c>
      <c r="CQ126" s="1046"/>
      <c r="CR126" s="1046"/>
      <c r="CS126" s="1046"/>
      <c r="CT126" s="1046"/>
      <c r="CU126" s="1046"/>
      <c r="CV126" s="1046"/>
      <c r="CW126" s="1046"/>
      <c r="CX126" s="1046"/>
      <c r="CY126" s="1046"/>
      <c r="CZ126" s="1046"/>
      <c r="DA126" s="1046"/>
      <c r="DB126" s="1046"/>
      <c r="DC126" s="1046"/>
      <c r="DD126" s="1046"/>
      <c r="DE126" s="1046"/>
      <c r="DF126" s="1047"/>
      <c r="DG126" s="1015" t="s">
        <v>455</v>
      </c>
      <c r="DH126" s="1016"/>
      <c r="DI126" s="1016"/>
      <c r="DJ126" s="1016"/>
      <c r="DK126" s="1016"/>
      <c r="DL126" s="1016" t="s">
        <v>454</v>
      </c>
      <c r="DM126" s="1016"/>
      <c r="DN126" s="1016"/>
      <c r="DO126" s="1016"/>
      <c r="DP126" s="1016"/>
      <c r="DQ126" s="1016" t="s">
        <v>455</v>
      </c>
      <c r="DR126" s="1016"/>
      <c r="DS126" s="1016"/>
      <c r="DT126" s="1016"/>
      <c r="DU126" s="1016"/>
      <c r="DV126" s="1017" t="s">
        <v>455</v>
      </c>
      <c r="DW126" s="1017"/>
      <c r="DX126" s="1017"/>
      <c r="DY126" s="1017"/>
      <c r="DZ126" s="1018"/>
    </row>
    <row r="127" spans="1:130" s="248" customFormat="1" ht="26.25" customHeight="1" x14ac:dyDescent="0.15">
      <c r="A127" s="1156"/>
      <c r="B127" s="1044"/>
      <c r="C127" s="1098" t="s">
        <v>508</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458</v>
      </c>
      <c r="AB127" s="1055"/>
      <c r="AC127" s="1055"/>
      <c r="AD127" s="1055"/>
      <c r="AE127" s="1056"/>
      <c r="AF127" s="1057" t="s">
        <v>484</v>
      </c>
      <c r="AG127" s="1055"/>
      <c r="AH127" s="1055"/>
      <c r="AI127" s="1055"/>
      <c r="AJ127" s="1056"/>
      <c r="AK127" s="1057" t="s">
        <v>454</v>
      </c>
      <c r="AL127" s="1055"/>
      <c r="AM127" s="1055"/>
      <c r="AN127" s="1055"/>
      <c r="AO127" s="1056"/>
      <c r="AP127" s="1058" t="s">
        <v>454</v>
      </c>
      <c r="AQ127" s="1059"/>
      <c r="AR127" s="1059"/>
      <c r="AS127" s="1059"/>
      <c r="AT127" s="1060"/>
      <c r="AU127" s="284"/>
      <c r="AV127" s="284"/>
      <c r="AW127" s="284"/>
      <c r="AX127" s="1128" t="s">
        <v>509</v>
      </c>
      <c r="AY127" s="1129"/>
      <c r="AZ127" s="1129"/>
      <c r="BA127" s="1129"/>
      <c r="BB127" s="1129"/>
      <c r="BC127" s="1129"/>
      <c r="BD127" s="1129"/>
      <c r="BE127" s="1130"/>
      <c r="BF127" s="1131" t="s">
        <v>510</v>
      </c>
      <c r="BG127" s="1129"/>
      <c r="BH127" s="1129"/>
      <c r="BI127" s="1129"/>
      <c r="BJ127" s="1129"/>
      <c r="BK127" s="1129"/>
      <c r="BL127" s="1130"/>
      <c r="BM127" s="1131" t="s">
        <v>511</v>
      </c>
      <c r="BN127" s="1129"/>
      <c r="BO127" s="1129"/>
      <c r="BP127" s="1129"/>
      <c r="BQ127" s="1129"/>
      <c r="BR127" s="1129"/>
      <c r="BS127" s="1130"/>
      <c r="BT127" s="1131" t="s">
        <v>512</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513</v>
      </c>
      <c r="CQ127" s="1046"/>
      <c r="CR127" s="1046"/>
      <c r="CS127" s="1046"/>
      <c r="CT127" s="1046"/>
      <c r="CU127" s="1046"/>
      <c r="CV127" s="1046"/>
      <c r="CW127" s="1046"/>
      <c r="CX127" s="1046"/>
      <c r="CY127" s="1046"/>
      <c r="CZ127" s="1046"/>
      <c r="DA127" s="1046"/>
      <c r="DB127" s="1046"/>
      <c r="DC127" s="1046"/>
      <c r="DD127" s="1046"/>
      <c r="DE127" s="1046"/>
      <c r="DF127" s="1047"/>
      <c r="DG127" s="1015" t="s">
        <v>484</v>
      </c>
      <c r="DH127" s="1016"/>
      <c r="DI127" s="1016"/>
      <c r="DJ127" s="1016"/>
      <c r="DK127" s="1016"/>
      <c r="DL127" s="1016" t="s">
        <v>484</v>
      </c>
      <c r="DM127" s="1016"/>
      <c r="DN127" s="1016"/>
      <c r="DO127" s="1016"/>
      <c r="DP127" s="1016"/>
      <c r="DQ127" s="1016" t="s">
        <v>454</v>
      </c>
      <c r="DR127" s="1016"/>
      <c r="DS127" s="1016"/>
      <c r="DT127" s="1016"/>
      <c r="DU127" s="1016"/>
      <c r="DV127" s="1017" t="s">
        <v>458</v>
      </c>
      <c r="DW127" s="1017"/>
      <c r="DX127" s="1017"/>
      <c r="DY127" s="1017"/>
      <c r="DZ127" s="1018"/>
    </row>
    <row r="128" spans="1:130" s="248" customFormat="1" ht="26.25" customHeight="1" thickBot="1" x14ac:dyDescent="0.2">
      <c r="A128" s="1139" t="s">
        <v>514</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515</v>
      </c>
      <c r="X128" s="1141"/>
      <c r="Y128" s="1141"/>
      <c r="Z128" s="1142"/>
      <c r="AA128" s="1143">
        <v>487982</v>
      </c>
      <c r="AB128" s="1144"/>
      <c r="AC128" s="1144"/>
      <c r="AD128" s="1144"/>
      <c r="AE128" s="1145"/>
      <c r="AF128" s="1146">
        <v>486085</v>
      </c>
      <c r="AG128" s="1144"/>
      <c r="AH128" s="1144"/>
      <c r="AI128" s="1144"/>
      <c r="AJ128" s="1145"/>
      <c r="AK128" s="1146">
        <v>486984</v>
      </c>
      <c r="AL128" s="1144"/>
      <c r="AM128" s="1144"/>
      <c r="AN128" s="1144"/>
      <c r="AO128" s="1145"/>
      <c r="AP128" s="1147"/>
      <c r="AQ128" s="1148"/>
      <c r="AR128" s="1148"/>
      <c r="AS128" s="1148"/>
      <c r="AT128" s="1149"/>
      <c r="AU128" s="284"/>
      <c r="AV128" s="284"/>
      <c r="AW128" s="284"/>
      <c r="AX128" s="984" t="s">
        <v>516</v>
      </c>
      <c r="AY128" s="985"/>
      <c r="AZ128" s="985"/>
      <c r="BA128" s="985"/>
      <c r="BB128" s="985"/>
      <c r="BC128" s="985"/>
      <c r="BD128" s="985"/>
      <c r="BE128" s="986"/>
      <c r="BF128" s="1150" t="s">
        <v>484</v>
      </c>
      <c r="BG128" s="1151"/>
      <c r="BH128" s="1151"/>
      <c r="BI128" s="1151"/>
      <c r="BJ128" s="1151"/>
      <c r="BK128" s="1151"/>
      <c r="BL128" s="1152"/>
      <c r="BM128" s="1150">
        <v>12.54</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517</v>
      </c>
      <c r="CQ128" s="1133"/>
      <c r="CR128" s="1133"/>
      <c r="CS128" s="1133"/>
      <c r="CT128" s="1133"/>
      <c r="CU128" s="1133"/>
      <c r="CV128" s="1133"/>
      <c r="CW128" s="1133"/>
      <c r="CX128" s="1133"/>
      <c r="CY128" s="1133"/>
      <c r="CZ128" s="1133"/>
      <c r="DA128" s="1133"/>
      <c r="DB128" s="1133"/>
      <c r="DC128" s="1133"/>
      <c r="DD128" s="1133"/>
      <c r="DE128" s="1133"/>
      <c r="DF128" s="1134"/>
      <c r="DG128" s="1135" t="s">
        <v>484</v>
      </c>
      <c r="DH128" s="1136"/>
      <c r="DI128" s="1136"/>
      <c r="DJ128" s="1136"/>
      <c r="DK128" s="1136"/>
      <c r="DL128" s="1136" t="s">
        <v>424</v>
      </c>
      <c r="DM128" s="1136"/>
      <c r="DN128" s="1136"/>
      <c r="DO128" s="1136"/>
      <c r="DP128" s="1136"/>
      <c r="DQ128" s="1136" t="s">
        <v>454</v>
      </c>
      <c r="DR128" s="1136"/>
      <c r="DS128" s="1136"/>
      <c r="DT128" s="1136"/>
      <c r="DU128" s="1136"/>
      <c r="DV128" s="1137" t="s">
        <v>484</v>
      </c>
      <c r="DW128" s="1137"/>
      <c r="DX128" s="1137"/>
      <c r="DY128" s="1137"/>
      <c r="DZ128" s="1138"/>
    </row>
    <row r="129" spans="1:131" s="248" customFormat="1" ht="26.25" customHeight="1" x14ac:dyDescent="0.15">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518</v>
      </c>
      <c r="X129" s="1170"/>
      <c r="Y129" s="1170"/>
      <c r="Z129" s="1171"/>
      <c r="AA129" s="1054">
        <v>17907432</v>
      </c>
      <c r="AB129" s="1055"/>
      <c r="AC129" s="1055"/>
      <c r="AD129" s="1055"/>
      <c r="AE129" s="1056"/>
      <c r="AF129" s="1057">
        <v>18274945</v>
      </c>
      <c r="AG129" s="1055"/>
      <c r="AH129" s="1055"/>
      <c r="AI129" s="1055"/>
      <c r="AJ129" s="1056"/>
      <c r="AK129" s="1057">
        <v>19061211</v>
      </c>
      <c r="AL129" s="1055"/>
      <c r="AM129" s="1055"/>
      <c r="AN129" s="1055"/>
      <c r="AO129" s="1056"/>
      <c r="AP129" s="1172"/>
      <c r="AQ129" s="1173"/>
      <c r="AR129" s="1173"/>
      <c r="AS129" s="1173"/>
      <c r="AT129" s="1174"/>
      <c r="AU129" s="286"/>
      <c r="AV129" s="286"/>
      <c r="AW129" s="286"/>
      <c r="AX129" s="1163" t="s">
        <v>519</v>
      </c>
      <c r="AY129" s="1046"/>
      <c r="AZ129" s="1046"/>
      <c r="BA129" s="1046"/>
      <c r="BB129" s="1046"/>
      <c r="BC129" s="1046"/>
      <c r="BD129" s="1046"/>
      <c r="BE129" s="1047"/>
      <c r="BF129" s="1164" t="s">
        <v>424</v>
      </c>
      <c r="BG129" s="1165"/>
      <c r="BH129" s="1165"/>
      <c r="BI129" s="1165"/>
      <c r="BJ129" s="1165"/>
      <c r="BK129" s="1165"/>
      <c r="BL129" s="1166"/>
      <c r="BM129" s="1164">
        <v>17.54</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520</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521</v>
      </c>
      <c r="X130" s="1170"/>
      <c r="Y130" s="1170"/>
      <c r="Z130" s="1171"/>
      <c r="AA130" s="1054">
        <v>1532853</v>
      </c>
      <c r="AB130" s="1055"/>
      <c r="AC130" s="1055"/>
      <c r="AD130" s="1055"/>
      <c r="AE130" s="1056"/>
      <c r="AF130" s="1057">
        <v>1456108</v>
      </c>
      <c r="AG130" s="1055"/>
      <c r="AH130" s="1055"/>
      <c r="AI130" s="1055"/>
      <c r="AJ130" s="1056"/>
      <c r="AK130" s="1057">
        <v>1405868</v>
      </c>
      <c r="AL130" s="1055"/>
      <c r="AM130" s="1055"/>
      <c r="AN130" s="1055"/>
      <c r="AO130" s="1056"/>
      <c r="AP130" s="1172"/>
      <c r="AQ130" s="1173"/>
      <c r="AR130" s="1173"/>
      <c r="AS130" s="1173"/>
      <c r="AT130" s="1174"/>
      <c r="AU130" s="286"/>
      <c r="AV130" s="286"/>
      <c r="AW130" s="286"/>
      <c r="AX130" s="1163" t="s">
        <v>522</v>
      </c>
      <c r="AY130" s="1046"/>
      <c r="AZ130" s="1046"/>
      <c r="BA130" s="1046"/>
      <c r="BB130" s="1046"/>
      <c r="BC130" s="1046"/>
      <c r="BD130" s="1046"/>
      <c r="BE130" s="1047"/>
      <c r="BF130" s="1200">
        <v>9.9</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523</v>
      </c>
      <c r="X131" s="1208"/>
      <c r="Y131" s="1208"/>
      <c r="Z131" s="1209"/>
      <c r="AA131" s="1101">
        <v>16374579</v>
      </c>
      <c r="AB131" s="1080"/>
      <c r="AC131" s="1080"/>
      <c r="AD131" s="1080"/>
      <c r="AE131" s="1081"/>
      <c r="AF131" s="1079">
        <v>16818837</v>
      </c>
      <c r="AG131" s="1080"/>
      <c r="AH131" s="1080"/>
      <c r="AI131" s="1080"/>
      <c r="AJ131" s="1081"/>
      <c r="AK131" s="1079">
        <v>17655343</v>
      </c>
      <c r="AL131" s="1080"/>
      <c r="AM131" s="1080"/>
      <c r="AN131" s="1080"/>
      <c r="AO131" s="1081"/>
      <c r="AP131" s="1210"/>
      <c r="AQ131" s="1211"/>
      <c r="AR131" s="1211"/>
      <c r="AS131" s="1211"/>
      <c r="AT131" s="1212"/>
      <c r="AU131" s="286"/>
      <c r="AV131" s="286"/>
      <c r="AW131" s="286"/>
      <c r="AX131" s="1182" t="s">
        <v>524</v>
      </c>
      <c r="AY131" s="1133"/>
      <c r="AZ131" s="1133"/>
      <c r="BA131" s="1133"/>
      <c r="BB131" s="1133"/>
      <c r="BC131" s="1133"/>
      <c r="BD131" s="1133"/>
      <c r="BE131" s="1134"/>
      <c r="BF131" s="1183">
        <v>44.8</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525</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526</v>
      </c>
      <c r="W132" s="1193"/>
      <c r="X132" s="1193"/>
      <c r="Y132" s="1193"/>
      <c r="Z132" s="1194"/>
      <c r="AA132" s="1195">
        <v>10.20007904</v>
      </c>
      <c r="AB132" s="1196"/>
      <c r="AC132" s="1196"/>
      <c r="AD132" s="1196"/>
      <c r="AE132" s="1197"/>
      <c r="AF132" s="1198">
        <v>9.6232753790000007</v>
      </c>
      <c r="AG132" s="1196"/>
      <c r="AH132" s="1196"/>
      <c r="AI132" s="1196"/>
      <c r="AJ132" s="1197"/>
      <c r="AK132" s="1198">
        <v>10.09478547</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527</v>
      </c>
      <c r="W133" s="1176"/>
      <c r="X133" s="1176"/>
      <c r="Y133" s="1176"/>
      <c r="Z133" s="1177"/>
      <c r="AA133" s="1178">
        <v>10.199999999999999</v>
      </c>
      <c r="AB133" s="1179"/>
      <c r="AC133" s="1179"/>
      <c r="AD133" s="1179"/>
      <c r="AE133" s="1180"/>
      <c r="AF133" s="1178">
        <v>9.9</v>
      </c>
      <c r="AG133" s="1179"/>
      <c r="AH133" s="1179"/>
      <c r="AI133" s="1179"/>
      <c r="AJ133" s="1180"/>
      <c r="AK133" s="1178">
        <v>9.9</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OWmqTn0Xk1To/X3nBDWzMAco2/mn4dtr44/EY00XhblkzpuibF9FR+W/EMABezOJ4Bb3PBIfe4YRCysLND2PqQ==" saltValue="G7gimuSsTFnvNorJPcS4k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gmEWeZfiD9sUnPOUGMMZrrXZRbcuFm7HD/Cuaq/RUlaDEvRh0Ky16jzrHxR1GqZ1268t9VCS6VjSm+cSbzphgQ==" saltValue="flJstIzI/VawPVqZGREKU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QjCBTF+7J00PDOqnkZbcoMcVE0Mfuns36+Z9UlAHYFl1j+/bSsqTlomaj6YuzwR6Rq6NvCuocm3poLPFrONwg==" saltValue="tEv0gULWG0Xr1a0/dUoUR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530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531</v>
      </c>
      <c r="AP7" s="305"/>
      <c r="AQ7" s="306" t="s">
        <v>532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533</v>
      </c>
      <c r="AQ8" s="312" t="s">
        <v>534</v>
      </c>
      <c r="AR8" s="313" t="s">
        <v>535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536</v>
      </c>
      <c r="AL9" s="1216"/>
      <c r="AM9" s="1216"/>
      <c r="AN9" s="1217"/>
      <c r="AO9" s="314">
        <v>5827351</v>
      </c>
      <c r="AP9" s="314">
        <v>66456</v>
      </c>
      <c r="AQ9" s="315">
        <v>63314</v>
      </c>
      <c r="AR9" s="316">
        <v>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537</v>
      </c>
      <c r="AL10" s="1216"/>
      <c r="AM10" s="1216"/>
      <c r="AN10" s="1217"/>
      <c r="AO10" s="317">
        <v>1087344</v>
      </c>
      <c r="AP10" s="317">
        <v>12400</v>
      </c>
      <c r="AQ10" s="318">
        <v>6537</v>
      </c>
      <c r="AR10" s="319">
        <v>89.7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538</v>
      </c>
      <c r="AL11" s="1216"/>
      <c r="AM11" s="1216"/>
      <c r="AN11" s="1217"/>
      <c r="AO11" s="317">
        <v>3015</v>
      </c>
      <c r="AP11" s="317">
        <v>34</v>
      </c>
      <c r="AQ11" s="318">
        <v>1199</v>
      </c>
      <c r="AR11" s="319">
        <v>-97.2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539</v>
      </c>
      <c r="AL12" s="1216"/>
      <c r="AM12" s="1216"/>
      <c r="AN12" s="1217"/>
      <c r="AO12" s="317" t="s">
        <v>540</v>
      </c>
      <c r="AP12" s="317" t="s">
        <v>540</v>
      </c>
      <c r="AQ12" s="318">
        <v>6</v>
      </c>
      <c r="AR12" s="319" t="s">
        <v>540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541</v>
      </c>
      <c r="AL13" s="1216"/>
      <c r="AM13" s="1216"/>
      <c r="AN13" s="1217"/>
      <c r="AO13" s="317">
        <v>216181</v>
      </c>
      <c r="AP13" s="317">
        <v>2465</v>
      </c>
      <c r="AQ13" s="318">
        <v>2551</v>
      </c>
      <c r="AR13" s="319">
        <v>-3.4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542</v>
      </c>
      <c r="AL14" s="1216"/>
      <c r="AM14" s="1216"/>
      <c r="AN14" s="1217"/>
      <c r="AO14" s="317">
        <v>174935</v>
      </c>
      <c r="AP14" s="317">
        <v>1995</v>
      </c>
      <c r="AQ14" s="318">
        <v>1371</v>
      </c>
      <c r="AR14" s="319">
        <v>45.5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543</v>
      </c>
      <c r="AL15" s="1222"/>
      <c r="AM15" s="1222"/>
      <c r="AN15" s="1223"/>
      <c r="AO15" s="317">
        <v>-313739</v>
      </c>
      <c r="AP15" s="317">
        <v>-3578</v>
      </c>
      <c r="AQ15" s="318">
        <v>-3830</v>
      </c>
      <c r="AR15" s="319">
        <v>-6.6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190</v>
      </c>
      <c r="AL16" s="1222"/>
      <c r="AM16" s="1222"/>
      <c r="AN16" s="1223"/>
      <c r="AO16" s="317">
        <v>6995087</v>
      </c>
      <c r="AP16" s="317">
        <v>79773</v>
      </c>
      <c r="AQ16" s="318">
        <v>71148</v>
      </c>
      <c r="AR16" s="319">
        <v>12.1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544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545</v>
      </c>
      <c r="AP20" s="326" t="s">
        <v>546</v>
      </c>
      <c r="AQ20" s="327" t="s">
        <v>547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548</v>
      </c>
      <c r="AL21" s="1225"/>
      <c r="AM21" s="1225"/>
      <c r="AN21" s="1226"/>
      <c r="AO21" s="330">
        <v>6.85</v>
      </c>
      <c r="AP21" s="331">
        <v>6.38</v>
      </c>
      <c r="AQ21" s="332">
        <v>0.47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549</v>
      </c>
      <c r="AL22" s="1225"/>
      <c r="AM22" s="1225"/>
      <c r="AN22" s="1226"/>
      <c r="AO22" s="335">
        <v>101.2</v>
      </c>
      <c r="AP22" s="336">
        <v>98.2</v>
      </c>
      <c r="AQ22" s="337">
        <v>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550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551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552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531</v>
      </c>
      <c r="AP30" s="305"/>
      <c r="AQ30" s="306" t="s">
        <v>532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533</v>
      </c>
      <c r="AQ31" s="312" t="s">
        <v>534</v>
      </c>
      <c r="AR31" s="313" t="s">
        <v>535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553</v>
      </c>
      <c r="AL32" s="1219"/>
      <c r="AM32" s="1219"/>
      <c r="AN32" s="1220"/>
      <c r="AO32" s="345">
        <v>2914922</v>
      </c>
      <c r="AP32" s="345">
        <v>33242</v>
      </c>
      <c r="AQ32" s="346">
        <v>34974</v>
      </c>
      <c r="AR32" s="347">
        <v>-5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554</v>
      </c>
      <c r="AL33" s="1219"/>
      <c r="AM33" s="1219"/>
      <c r="AN33" s="1220"/>
      <c r="AO33" s="345" t="s">
        <v>540</v>
      </c>
      <c r="AP33" s="345" t="s">
        <v>540</v>
      </c>
      <c r="AQ33" s="346" t="s">
        <v>540</v>
      </c>
      <c r="AR33" s="347" t="s">
        <v>540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555</v>
      </c>
      <c r="AL34" s="1219"/>
      <c r="AM34" s="1219"/>
      <c r="AN34" s="1220"/>
      <c r="AO34" s="345" t="s">
        <v>540</v>
      </c>
      <c r="AP34" s="345" t="s">
        <v>540</v>
      </c>
      <c r="AQ34" s="346">
        <v>13</v>
      </c>
      <c r="AR34" s="347" t="s">
        <v>540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556</v>
      </c>
      <c r="AL35" s="1219"/>
      <c r="AM35" s="1219"/>
      <c r="AN35" s="1220"/>
      <c r="AO35" s="345">
        <v>496003</v>
      </c>
      <c r="AP35" s="345">
        <v>5657</v>
      </c>
      <c r="AQ35" s="346">
        <v>9202</v>
      </c>
      <c r="AR35" s="347">
        <v>-38.5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557</v>
      </c>
      <c r="AL36" s="1219"/>
      <c r="AM36" s="1219"/>
      <c r="AN36" s="1220"/>
      <c r="AO36" s="345">
        <v>195589</v>
      </c>
      <c r="AP36" s="345">
        <v>2231</v>
      </c>
      <c r="AQ36" s="346">
        <v>1932</v>
      </c>
      <c r="AR36" s="347">
        <v>15.5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558</v>
      </c>
      <c r="AL37" s="1219"/>
      <c r="AM37" s="1219"/>
      <c r="AN37" s="1220"/>
      <c r="AO37" s="345">
        <v>68607</v>
      </c>
      <c r="AP37" s="345">
        <v>782</v>
      </c>
      <c r="AQ37" s="346">
        <v>1045</v>
      </c>
      <c r="AR37" s="347">
        <v>-25.2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559</v>
      </c>
      <c r="AL38" s="1228"/>
      <c r="AM38" s="1228"/>
      <c r="AN38" s="1229"/>
      <c r="AO38" s="348" t="s">
        <v>540</v>
      </c>
      <c r="AP38" s="348" t="s">
        <v>540</v>
      </c>
      <c r="AQ38" s="349">
        <v>1</v>
      </c>
      <c r="AR38" s="337" t="s">
        <v>540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560</v>
      </c>
      <c r="AL39" s="1228"/>
      <c r="AM39" s="1228"/>
      <c r="AN39" s="1229"/>
      <c r="AO39" s="345">
        <v>-486984</v>
      </c>
      <c r="AP39" s="345">
        <v>-5554</v>
      </c>
      <c r="AQ39" s="346">
        <v>-6121</v>
      </c>
      <c r="AR39" s="347">
        <v>-9.3000000000000007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561</v>
      </c>
      <c r="AL40" s="1219"/>
      <c r="AM40" s="1219"/>
      <c r="AN40" s="1220"/>
      <c r="AO40" s="345">
        <v>-1405868</v>
      </c>
      <c r="AP40" s="345">
        <v>-16033</v>
      </c>
      <c r="AQ40" s="346">
        <v>-29274</v>
      </c>
      <c r="AR40" s="347">
        <v>-45.2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301</v>
      </c>
      <c r="AL41" s="1231"/>
      <c r="AM41" s="1231"/>
      <c r="AN41" s="1232"/>
      <c r="AO41" s="345">
        <v>1782269</v>
      </c>
      <c r="AP41" s="345">
        <v>20325</v>
      </c>
      <c r="AQ41" s="346">
        <v>11772</v>
      </c>
      <c r="AR41" s="347">
        <v>72.7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562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563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564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531</v>
      </c>
      <c r="AN49" s="1235" t="s">
        <v>565</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566</v>
      </c>
      <c r="AO50" s="362" t="s">
        <v>567</v>
      </c>
      <c r="AP50" s="363" t="s">
        <v>568</v>
      </c>
      <c r="AQ50" s="364" t="s">
        <v>569</v>
      </c>
      <c r="AR50" s="365" t="s">
        <v>570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571</v>
      </c>
      <c r="AL51" s="358"/>
      <c r="AM51" s="366">
        <v>9101639</v>
      </c>
      <c r="AN51" s="367">
        <v>102061</v>
      </c>
      <c r="AO51" s="368">
        <v>13.5</v>
      </c>
      <c r="AP51" s="369">
        <v>44504</v>
      </c>
      <c r="AQ51" s="370">
        <v>-17.899999999999999</v>
      </c>
      <c r="AR51" s="371">
        <v>31.4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572</v>
      </c>
      <c r="AM52" s="374">
        <v>5961984</v>
      </c>
      <c r="AN52" s="375">
        <v>66855</v>
      </c>
      <c r="AO52" s="376">
        <v>9</v>
      </c>
      <c r="AP52" s="377">
        <v>25876</v>
      </c>
      <c r="AQ52" s="378">
        <v>-12.9</v>
      </c>
      <c r="AR52" s="379">
        <v>21.9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573</v>
      </c>
      <c r="AL53" s="358"/>
      <c r="AM53" s="366">
        <v>7034425</v>
      </c>
      <c r="AN53" s="367">
        <v>78974</v>
      </c>
      <c r="AO53" s="368">
        <v>-22.6</v>
      </c>
      <c r="AP53" s="369">
        <v>47820</v>
      </c>
      <c r="AQ53" s="370">
        <v>7.5</v>
      </c>
      <c r="AR53" s="371">
        <v>-30.1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572</v>
      </c>
      <c r="AM54" s="374">
        <v>3699670</v>
      </c>
      <c r="AN54" s="375">
        <v>41535</v>
      </c>
      <c r="AO54" s="376">
        <v>-37.9</v>
      </c>
      <c r="AP54" s="377">
        <v>25855</v>
      </c>
      <c r="AQ54" s="378">
        <v>-0.1</v>
      </c>
      <c r="AR54" s="379">
        <v>-37.799999999999997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574</v>
      </c>
      <c r="AL55" s="358"/>
      <c r="AM55" s="366">
        <v>8660865</v>
      </c>
      <c r="AN55" s="367">
        <v>97471</v>
      </c>
      <c r="AO55" s="368">
        <v>23.4</v>
      </c>
      <c r="AP55" s="369">
        <v>41934</v>
      </c>
      <c r="AQ55" s="370">
        <v>-12.3</v>
      </c>
      <c r="AR55" s="371">
        <v>35.700000000000003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572</v>
      </c>
      <c r="AM56" s="374">
        <v>4344867</v>
      </c>
      <c r="AN56" s="375">
        <v>48898</v>
      </c>
      <c r="AO56" s="376">
        <v>17.7</v>
      </c>
      <c r="AP56" s="377">
        <v>23352</v>
      </c>
      <c r="AQ56" s="378">
        <v>-9.6999999999999993</v>
      </c>
      <c r="AR56" s="379">
        <v>27.4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575</v>
      </c>
      <c r="AL57" s="358"/>
      <c r="AM57" s="366">
        <v>7123064</v>
      </c>
      <c r="AN57" s="367">
        <v>80713</v>
      </c>
      <c r="AO57" s="368">
        <v>-17.2</v>
      </c>
      <c r="AP57" s="369">
        <v>45588</v>
      </c>
      <c r="AQ57" s="370">
        <v>8.6999999999999993</v>
      </c>
      <c r="AR57" s="371">
        <v>-25.9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572</v>
      </c>
      <c r="AM58" s="374">
        <v>3777084</v>
      </c>
      <c r="AN58" s="375">
        <v>42799</v>
      </c>
      <c r="AO58" s="376">
        <v>-12.5</v>
      </c>
      <c r="AP58" s="377">
        <v>24150</v>
      </c>
      <c r="AQ58" s="378">
        <v>3.4</v>
      </c>
      <c r="AR58" s="379">
        <v>-15.9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576</v>
      </c>
      <c r="AL59" s="358"/>
      <c r="AM59" s="366">
        <v>5999956</v>
      </c>
      <c r="AN59" s="367">
        <v>68425</v>
      </c>
      <c r="AO59" s="368">
        <v>-15.2</v>
      </c>
      <c r="AP59" s="369">
        <v>45483</v>
      </c>
      <c r="AQ59" s="370">
        <v>-0.2</v>
      </c>
      <c r="AR59" s="371">
        <v>-15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572</v>
      </c>
      <c r="AM60" s="374">
        <v>3823545</v>
      </c>
      <c r="AN60" s="375">
        <v>43604</v>
      </c>
      <c r="AO60" s="376">
        <v>1.9</v>
      </c>
      <c r="AP60" s="377">
        <v>24241</v>
      </c>
      <c r="AQ60" s="378">
        <v>0.4</v>
      </c>
      <c r="AR60" s="379">
        <v>1.5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577</v>
      </c>
      <c r="AL61" s="380"/>
      <c r="AM61" s="381">
        <v>7583990</v>
      </c>
      <c r="AN61" s="382">
        <v>85529</v>
      </c>
      <c r="AO61" s="383">
        <v>-3.6</v>
      </c>
      <c r="AP61" s="384">
        <v>45066</v>
      </c>
      <c r="AQ61" s="385">
        <v>-2.8</v>
      </c>
      <c r="AR61" s="371">
        <v>-0.8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572</v>
      </c>
      <c r="AM62" s="374">
        <v>4321430</v>
      </c>
      <c r="AN62" s="375">
        <v>48738</v>
      </c>
      <c r="AO62" s="376">
        <v>-4.4000000000000004</v>
      </c>
      <c r="AP62" s="377">
        <v>24695</v>
      </c>
      <c r="AQ62" s="378">
        <v>-3.8</v>
      </c>
      <c r="AR62" s="379">
        <v>-0.6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sYeXhu7OUwJufUbfZnjtWDyovvef99AVWSLyZhbU3ZxilsKVR4mW0zCmHI4AhyP85ZsL+7ssXhT/YXhBzPKm7g==" saltValue="IiZBQmjSfnnfYa1QM1ak2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579</v>
      </c>
    </row>
    <row r="120" spans="125:125" ht="13.5" hidden="1" customHeight="1" x14ac:dyDescent="0.15"/>
    <row r="121" spans="125:125" ht="13.5" hidden="1" customHeight="1" x14ac:dyDescent="0.15">
      <c r="DU121" s="292"/>
    </row>
  </sheetData>
  <sheetProtection algorithmName="SHA-512" hashValue="+MbvcJEUyrnaayU7EUblFpqkfSLzdpDs7S2ubcyQ/ZQiMKPxmEHgCXVPypVZd6pMjnKTSjdsl+KVewqza2zH+w==" saltValue="nsL4fWZYelNdc+UNOQBOY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580</v>
      </c>
    </row>
  </sheetData>
  <sheetProtection algorithmName="SHA-512" hashValue="A+EMlzw0w4dUhgTBajp9QwMfLmFyKW7+zwDgY8n7W/cjiD+cTOcigb4gLN8O5ICJ9Vh5xjz/yKVHFY9clQk/fA==" saltValue="UeP9J8i0SO9xXVEC2636B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581</v>
      </c>
      <c r="G46" s="8" t="s">
        <v>582</v>
      </c>
      <c r="H46" s="8" t="s">
        <v>583</v>
      </c>
      <c r="I46" s="8" t="s">
        <v>584</v>
      </c>
      <c r="J46" s="9" t="s">
        <v>585</v>
      </c>
    </row>
    <row r="47" spans="2:10" ht="57.75" customHeight="1" x14ac:dyDescent="0.15">
      <c r="B47" s="10"/>
      <c r="C47" s="1238" t="s">
        <v>3</v>
      </c>
      <c r="D47" s="1238"/>
      <c r="E47" s="1239"/>
      <c r="F47" s="11">
        <v>9.06</v>
      </c>
      <c r="G47" s="12">
        <v>8.33</v>
      </c>
      <c r="H47" s="12">
        <v>9.7799999999999994</v>
      </c>
      <c r="I47" s="12">
        <v>12.08</v>
      </c>
      <c r="J47" s="13">
        <v>13.24</v>
      </c>
    </row>
    <row r="48" spans="2:10" ht="57.75" customHeight="1" x14ac:dyDescent="0.15">
      <c r="B48" s="14"/>
      <c r="C48" s="1240" t="s">
        <v>4</v>
      </c>
      <c r="D48" s="1240"/>
      <c r="E48" s="1241"/>
      <c r="F48" s="15">
        <v>9.83</v>
      </c>
      <c r="G48" s="16">
        <v>8.2899999999999991</v>
      </c>
      <c r="H48" s="16">
        <v>10.59</v>
      </c>
      <c r="I48" s="16">
        <v>10.94</v>
      </c>
      <c r="J48" s="17">
        <v>9.23</v>
      </c>
    </row>
    <row r="49" spans="2:10" ht="57.75" customHeight="1" thickBot="1" x14ac:dyDescent="0.2">
      <c r="B49" s="18"/>
      <c r="C49" s="1242" t="s">
        <v>5</v>
      </c>
      <c r="D49" s="1242"/>
      <c r="E49" s="1243"/>
      <c r="F49" s="19">
        <v>1.99</v>
      </c>
      <c r="G49" s="20" t="s">
        <v>586</v>
      </c>
      <c r="H49" s="20">
        <v>3.43</v>
      </c>
      <c r="I49" s="20">
        <v>3.06</v>
      </c>
      <c r="J49" s="21">
        <v>0.4</v>
      </c>
    </row>
    <row r="50" spans="2:10" ht="13.5" customHeight="1" x14ac:dyDescent="0.15"/>
  </sheetData>
  <sheetProtection algorithmName="SHA-512" hashValue="epu6WwJmIJHmcTkQRKOTrCrh+5RHibwvVffTDCXZ5msAENDfx30dIN0MxMehJ9YFNLUgOQGYr9Vdhhp/Oz5bhQ==" saltValue="8gmaVr5cFC491RaHyAwC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GAdmin</cp:lastModifiedBy>
  <cp:lastPrinted>2022-09-21T02:09:18Z</cp:lastPrinted>
  <dcterms:created xsi:type="dcterms:W3CDTF">2022-02-02T05:23:04Z</dcterms:created>
  <dcterms:modified xsi:type="dcterms:W3CDTF">2022-09-21T02:10:56Z</dcterms:modified>
  <cp:category/>
</cp:coreProperties>
</file>