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伊豆市文書サーバ\総合政策部\企画財政課\★企画財政課から財務課\○財政スタッフ\財政関係調査\財政比較分析調査(財政状況資料集)\R3（R2年度決算）\R4.9.20【確認依頼（９26（月）15時〆切）】財政状況資料集（令和２年度決算追加分）の作成について\提出（2回目）R4.9.22修正\"/>
    </mc:Choice>
  </mc:AlternateContent>
  <bookViews>
    <workbookView xWindow="0" yWindow="0" windowWidth="20490" windowHeight="756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<sst xmlns="http://schemas.openxmlformats.org/spreadsheetml/2006/main" count="1092" uniqueCount="615">
  <si>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</si>
  <si>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</si>
  <si>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</si>
  <si>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</si>
  <si>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</si>
  <si>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</si>
  <si>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</si>
  <si>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</si>
  <si>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</si>
  <si>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</si>
  <si>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</si>
  <si>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</si>
  <si>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</si>
  <si>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</si>
  <si>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</si>
  <si>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</si>
  <si>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</si>
  <si>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</si>
  <si>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</si>
  <si>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</si>
  <si>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</si>
  <si>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</si>
  <si>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</si>
  <si>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</si>
  <si>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</si>
  <si>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</si>
  <si>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</si>
  <si>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</si>
  <si>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</si>
  <si>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</si>
  <si>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</si>
  <si>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</si>
  <si>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</si>
  <si>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</si>
  <si>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</si>
  <si>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</si>
  <si>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</si>
  <si>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</si>
  <si>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</si>
  <si>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</si>
  <si>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</si>
  <si>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</si>
  <si>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</si>
  <si>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</si>
  <si>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</si>
  <si>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</si>
  <si>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</si>
  <si>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</si>
  <si>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</si>
  <si>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</si>
  <si>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</si>
  <si>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</si>
  <si>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</si>
  <si>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</si>
  <si>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</si>
  <si>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</si>
  <si>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</si>
  <si>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</si>
  <si>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</si>
  <si>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</si>
  <si>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</si>
  <si>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</si>
  <si>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</si>
  <si>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</si>
  <si>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</si>
  <si>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</si>
  <si>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</si>
  <si>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</si>
  <si>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</si>
  <si>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</si>
  <si>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</si>
  <si>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</si>
  <si>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</si>
  <si>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</si>
  <si>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</si>
  <si>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</si>
  <si>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</si>
  <si>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</si>
  <si>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</si>
  <si>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</si>
  <si>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</si>
  <si>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</si>
  <si>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</si>
  <si>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</si>
  <si>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</si>
  <si>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</si>
  <si>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</si>
  <si>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</si>
  <si>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</si>
  <si>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</si>
  <si>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</si>
  <si>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</si>
  <si>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</si>
  <si>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</si>
  <si>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</si>
  <si>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</si>
  <si>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</si>
  <si>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伊豆市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</si>
  <si>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</si>
  <si>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</si>
  <si>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</si>
  <si>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</si>
  <si>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</si>
  <si>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</si>
  <si>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</si>
  <si>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</si>
  <si>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</si>
  <si>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</si>
  <si>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</si>
  <si>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</si>
  <si>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</si>
  <si>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</si>
  <si>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</si>
  <si>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</si>
  <si>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</si>
  <si>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</si>
  <si>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</si>
  <si>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</si>
  <si>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</si>
  <si>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</si>
  <si>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</si>
  <si>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</si>
  <si>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</si>
  <si>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</si>
  <si>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</si>
  <si>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</si>
  <si>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</si>
  <si>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</si>
  <si>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</si>
  <si>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</si>
  <si>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</si>
  <si>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</si>
  <si>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</si>
  <si>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</si>
  <si>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</si>
  <si>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</si>
  <si>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</si>
  <si>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</si>
  <si>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</si>
  <si>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</si>
  <si>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</si>
  <si>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</si>
  <si>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</si>
  <si>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</si>
  <si>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</si>
  <si>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</si>
  <si>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</si>
  <si>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</si>
  <si>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</si>
  <si>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</si>
  <si>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</si>
  <si>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</si>
  <si>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</si>
  <si>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</si>
  <si>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</si>
  <si>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</si>
  <si>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</si>
  <si>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</si>
  <si>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</si>
  <si>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</si>
  <si>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</si>
  <si>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</si>
  <si>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</si>
  <si>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</si>
  <si>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</si>
  <si>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</si>
  <si>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</si>
  <si>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</si>
  <si>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</si>
  <si>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</si>
  <si>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</si>
  <si>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</si>
  <si>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</si>
  <si>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</si>
  <si>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</si>
  <si>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</si>
  <si>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</si>
  <si>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</si>
  <si>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</si>
  <si>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</si>
  <si>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</si>
  <si>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</si>
  <si>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</si>
  <si>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</si>
  <si>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</si>
  <si>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</si>
  <si>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</si>
  <si>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</si>
  <si>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</si>
  <si>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</si>
  <si>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</si>
  <si>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</si>
  <si>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</si>
  <si>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</si>
  <si>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</si>
  <si>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</si>
  <si>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</si>
  <si>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</si>
  <si>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</si>
  <si>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</si>
  <si>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</si>
  <si>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</si>
  <si>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</si>
  <si>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</si>
  <si>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</si>
  <si>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</si>
  <si>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</si>
  <si>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</si>
  <si>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</si>
  <si>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</si>
  <si>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静岡県伊豆市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</si>
  <si>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</si>
  <si>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</si>
  <si>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</si>
  <si>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</si>
  <si>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</si>
  <si>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</si>
  <si>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</si>
  <si>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</si>
  <si>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</si>
  <si>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</si>
  <si>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</si>
  <si>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</si>
  <si>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</si>
  <si>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</si>
  <si>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</si>
  <si>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</si>
  <si>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</si>
  <si>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</si>
  <si>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</si>
  <si>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</si>
  <si>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</si>
  <si>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</si>
  <si>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</si>
  <si>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</si>
  <si>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</si>
  <si>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</si>
  <si>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</si>
  <si>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</si>
  <si>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</si>
  <si>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</si>
  <si>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</si>
  <si>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</si>
  <si>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</si>
  <si>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</si>
  <si>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</si>
  <si>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</si>
  <si>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</si>
  <si>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</si>
  <si>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</si>
  <si>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</si>
  <si>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</si>
  <si>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</si>
  <si>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</si>
  <si>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</si>
  <si>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</si>
  <si>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</si>
  <si>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</si>
  <si>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</si>
  <si>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</si>
  <si>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</si>
  <si>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</si>
  <si>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</si>
  <si>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</si>
  <si>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</si>
  <si>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</si>
  <si>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</si>
  <si>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</si>
  <si>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</si>
  <si>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</si>
  <si>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</si>
  <si>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</si>
  <si>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</si>
  <si>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</si>
  <si>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</si>
  <si>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</si>
  <si>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</si>
  <si>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</si>
  <si>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</si>
  <si>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</si>
  <si>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</si>
  <si>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</si>
  <si>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</si>
  <si>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</si>
  <si>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</si>
  <si>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</si>
  <si>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</si>
  <si>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</si>
  <si>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</si>
  <si>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</si>
  <si>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</si>
  <si>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</si>
  <si>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</si>
  <si>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</si>
  <si>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</si>
  <si>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</si>
  <si>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</si>
  <si>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</si>
  <si>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</si>
  <si>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</si>
  <si>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</si>
  <si>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</si>
  <si>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</si>
  <si>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</si>
  <si>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</si>
  <si>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</si>
  <si>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</si>
  <si>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</si>
  <si>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</si>
  <si>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</si>
  <si>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</si>
  <si>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</si>
  <si>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</si>
  <si>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</si>
  <si>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</si>
  <si>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</si>
  <si>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</si>
  <si>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</si>
  <si>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</si>
  <si>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</si>
  <si>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</si>
  <si>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</si>
  <si>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</si>
  <si>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</si>
  <si>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</si>
  <si>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</si>
  <si>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</si>
  <si>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</si>
  <si>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</si>
  <si>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</si>
  <si>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</si>
  <si>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</si>
  <si>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</si>
  <si>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</si>
  <si>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</si>
  <si>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</si>
  <si>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</si>
  <si>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</si>
  <si>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</si>
  <si>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</si>
  <si>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</si>
  <si>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</si>
  <si>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</si>
  <si>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</si>
  <si>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</si>
  <si>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</si>
  <si>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</si>
  <si>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</si>
  <si>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</si>
  <si>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</si>
  <si>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</si>
  <si>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</si>
  <si>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</si>
  <si>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</si>
  <si>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</si>
  <si>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</si>
  <si>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</si>
  <si>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</si>
  <si>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</si>
  <si>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</si>
  <si>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</si>
  <si>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</si>
  <si>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</si>
  <si>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</si>
  <si>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</si>
  <si>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</si>
  <si>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静岡県伊豆市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</si>
  <si>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</si>
  <si>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</si>
  <si>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</si>
  <si>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</si>
  <si>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</si>
  <si>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</si>
  <si>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</si>
  <si>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</si>
  <si>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</si>
  <si>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</si>
  <si>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</si>
  <si>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</si>
  <si>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</si>
  <si>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</si>
  <si>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</si>
  <si>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</si>
  <si>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</si>
  <si>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</si>
  <si>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</si>
  <si>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</si>
  <si>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</si>
  <si>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</si>
  <si>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</si>
  <si>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</si>
  <si>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</si>
  <si>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</si>
  <si>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</si>
  <si>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</si>
  <si>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</si>
  <si>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</si>
  <si>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</si>
  <si>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</si>
  <si>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</si>
  <si>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</si>
  <si>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</si>
  <si>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</si>
  <si>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</si>
  <si>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</si>
  <si>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</si>
  <si>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</si>
  <si>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</si>
  <si>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</si>
  <si>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下水道事業会計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</si>
  <si>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</si>
  <si>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</si>
  <si>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</si>
  <si>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</si>
  <si>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</si>
  <si>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</si>
  <si>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</si>
  <si>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</si>
  <si>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</si>
  <si>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</si>
  <si>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</si>
  <si>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</si>
  <si>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</si>
  <si>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</si>
  <si>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</si>
  <si>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</si>
  <si>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</si>
  <si>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</si>
  <si>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</si>
  <si>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</si>
  <si>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</si>
  <si>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</si>
  <si>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</si>
  <si>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</si>
  <si>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</si>
  <si>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</si>
  <si>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</si>
  <si>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</si>
  <si>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</si>
  <si>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</si>
  <si>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</si>
  <si>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</si>
  <si>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</si>
  <si>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</si>
  <si>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</si>
  <si>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</si>
  <si>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</si>
  <si>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</si>
  <si>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</si>
  <si>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</si>
  <si>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</si>
  <si>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</si>
  <si>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</si>
  <si>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</si>
  <si>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</si>
  <si>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</si>
  <si>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</si>
  <si>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</si>
  <si>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</si>
  <si>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</si>
  <si>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</si>
  <si>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</si>
  <si>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</si>
  <si>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</si>
  <si>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</si>
  <si>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</si>
  <si>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</si>
  <si>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</si>
  <si>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</si>
  <si>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</si>
  <si>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</si>
  <si>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</si>
  <si>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</si>
  <si>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</si>
  <si>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</si>
  <si>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</si>
  <si>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</si>
  <si>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</si>
  <si>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</si>
  <si>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温泉事業会計</t>
    <phoneticPr fontId="5"/>
  </si>
  <si>
    <t>(Ｆ)</t>
    <phoneticPr fontId="5"/>
  </si>
  <si>
    <t>水道事業会計</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</si>
  <si>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</si>
  <si>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</si>
  <si>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</si>
  <si>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</si>
  <si>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</si>
  <si>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</si>
  <si>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</si>
  <si>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</si>
  <si>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</si>
  <si>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</si>
  <si>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</si>
  <si>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</si>
  <si>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</si>
  <si>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</si>
  <si>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</si>
  <si>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</si>
  <si>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</si>
  <si>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</si>
  <si>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</si>
  <si>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</si>
  <si>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</si>
  <si>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</si>
  <si>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</si>
  <si>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</si>
  <si>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</si>
  <si>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</si>
  <si>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</si>
  <si>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</si>
  <si>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</si>
  <si>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</si>
  <si>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</si>
  <si>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</si>
  <si>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</si>
  <si>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</si>
  <si>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</si>
  <si>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</si>
  <si>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</si>
  <si>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</si>
  <si>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</si>
  <si>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</si>
  <si>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</si>
  <si>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</si>
  <si>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</si>
  <si>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</si>
  <si>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</si>
  <si>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</si>
  <si>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</si>
  <si>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</si>
  <si>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</si>
  <si>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</si>
  <si>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</si>
  <si>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</si>
  <si>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</si>
  <si>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</si>
  <si>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</si>
  <si>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</si>
  <si>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</si>
  <si>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</si>
  <si>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</si>
  <si>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</si>
  <si>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</si>
  <si>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</si>
  <si>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</si>
  <si>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</si>
  <si>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</si>
  <si>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</si>
  <si>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</si>
  <si>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</si>
  <si>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</si>
  <si>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</si>
  <si>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</si>
  <si>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</si>
  <si>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</si>
  <si>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</si>
  <si>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</si>
  <si>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</si>
  <si>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</si>
  <si>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</si>
  <si>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</si>
  <si>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</si>
  <si>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</si>
  <si>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</si>
  <si>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</si>
  <si>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</si>
  <si>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</si>
  <si>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</si>
  <si>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</si>
  <si>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</si>
  <si>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</si>
  <si>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</si>
  <si>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</si>
  <si>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</si>
  <si>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2.66</t>
  </si>
  <si>
    <t>▲ 5.09</t>
  </si>
  <si>
    <t>▲ 8.97</t>
  </si>
  <si>
    <t>一般会計</t>
  </si>
  <si>
    <t>水道事業会計</t>
  </si>
  <si>
    <t>温泉事業会計</t>
  </si>
  <si>
    <t>下水道事業会計</t>
  </si>
  <si>
    <t>国民健康保険特別会計</t>
  </si>
  <si>
    <t>簡易水道事業特別会計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</si>
  <si>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</si>
  <si>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</si>
  <si>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</si>
  <si>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</si>
  <si>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</si>
  <si>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</si>
  <si>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</si>
  <si>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</si>
  <si>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</si>
  <si>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</si>
  <si>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5"/>
  </si>
  <si>
    <t>環境衛生施設整備基金</t>
    <rPh sb="0" eb="2">
      <t>カンキョウ</t>
    </rPh>
    <rPh sb="2" eb="4">
      <t>エイセイ</t>
    </rPh>
    <rPh sb="4" eb="6">
      <t>シセツ</t>
    </rPh>
    <rPh sb="6" eb="8">
      <t>セイビ</t>
    </rPh>
    <rPh sb="8" eb="10">
      <t>キキン</t>
    </rPh>
    <phoneticPr fontId="2"/>
  </si>
  <si>
    <t>ふるさと伊豆市応援基金</t>
    <rPh sb="4" eb="7">
      <t>イズシ</t>
    </rPh>
    <rPh sb="7" eb="9">
      <t>オウエン</t>
    </rPh>
    <rPh sb="9" eb="11">
      <t>キキン</t>
    </rPh>
    <phoneticPr fontId="2"/>
  </si>
  <si>
    <t>地域福祉基金</t>
    <rPh sb="0" eb="2">
      <t>チイキ</t>
    </rPh>
    <rPh sb="2" eb="4">
      <t>フクシ</t>
    </rPh>
    <rPh sb="4" eb="6">
      <t>キキン</t>
    </rPh>
    <phoneticPr fontId="2"/>
  </si>
  <si>
    <t>社会基盤環境整備基金</t>
    <rPh sb="0" eb="2">
      <t>シャカイ</t>
    </rPh>
    <rPh sb="2" eb="4">
      <t>キバン</t>
    </rPh>
    <rPh sb="4" eb="6">
      <t>カンキョウ</t>
    </rPh>
    <rPh sb="6" eb="8">
      <t>セイビ</t>
    </rPh>
    <rPh sb="8" eb="10">
      <t>キキン</t>
    </rPh>
    <phoneticPr fontId="2"/>
  </si>
  <si>
    <t>実質公債費比率</t>
    <phoneticPr fontId="5"/>
  </si>
  <si>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</si>
  <si>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</si>
  <si>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</si>
  <si>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</si>
  <si>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</si>
  <si>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</si>
  <si>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</si>
  <si>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</si>
  <si>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</si>
  <si>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</si>
  <si>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</si>
  <si>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</si>
  <si>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</si>
  <si>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</si>
  <si>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当市の実質公債費比率については類似団体平均よりも低いものの、前年比0.2ポイント上昇。連結団体および一般会計における地方債の増加により単年度0.2ポイント、3か年平均も同じく0.2ポイント上昇している。新市建設計画に基づく大型事業も予定されており、税収等では賄うことができない財源は今後も起債等に頼らざるを得ないこともあり、将来負担比率も同様に上昇していることから、今後も実質公債費比率は上昇すると見込まれる。</t>
    <rPh sb="0" eb="2">
      <t>トウシ</t>
    </rPh>
    <rPh sb="3" eb="5">
      <t>ジッシツ</t>
    </rPh>
    <rPh sb="7" eb="8">
      <t>ヒ</t>
    </rPh>
    <rPh sb="15" eb="17">
      <t>ルイジ</t>
    </rPh>
    <rPh sb="17" eb="19">
      <t>ダンタイ</t>
    </rPh>
    <rPh sb="19" eb="21">
      <t>ヘイキン</t>
    </rPh>
    <rPh sb="24" eb="25">
      <t>ヒク</t>
    </rPh>
    <rPh sb="30" eb="33">
      <t>ゼンネンヒ</t>
    </rPh>
    <rPh sb="40" eb="42">
      <t>ジョウショウ</t>
    </rPh>
    <rPh sb="43" eb="45">
      <t>レンケツ</t>
    </rPh>
    <rPh sb="45" eb="47">
      <t>ダンタイ</t>
    </rPh>
    <rPh sb="50" eb="52">
      <t>イッパン</t>
    </rPh>
    <rPh sb="52" eb="54">
      <t>カイケイ</t>
    </rPh>
    <rPh sb="58" eb="61">
      <t>チホウサイ</t>
    </rPh>
    <rPh sb="62" eb="64">
      <t>ゾウカ</t>
    </rPh>
    <rPh sb="67" eb="70">
      <t>タンネンド</t>
    </rPh>
    <rPh sb="80" eb="83">
      <t>ネンヘイキン</t>
    </rPh>
    <rPh sb="84" eb="85">
      <t>オナ</t>
    </rPh>
    <rPh sb="94" eb="96">
      <t>ジョウショウ</t>
    </rPh>
    <rPh sb="101" eb="107">
      <t>シンシケンセツケイカク</t>
    </rPh>
    <rPh sb="108" eb="109">
      <t>モト</t>
    </rPh>
    <rPh sb="111" eb="113">
      <t>オオガタ</t>
    </rPh>
    <rPh sb="113" eb="115">
      <t>ジギョウ</t>
    </rPh>
    <rPh sb="116" eb="118">
      <t>ヨテイ</t>
    </rPh>
    <rPh sb="124" eb="126">
      <t>ゼイシュウ</t>
    </rPh>
    <rPh sb="126" eb="127">
      <t>トウ</t>
    </rPh>
    <rPh sb="129" eb="130">
      <t>マカナ</t>
    </rPh>
    <rPh sb="138" eb="140">
      <t>ザイゲン</t>
    </rPh>
    <rPh sb="141" eb="143">
      <t>コンゴ</t>
    </rPh>
    <rPh sb="144" eb="146">
      <t>キサイ</t>
    </rPh>
    <rPh sb="146" eb="147">
      <t>トウ</t>
    </rPh>
    <rPh sb="148" eb="149">
      <t>タヨ</t>
    </rPh>
    <rPh sb="153" eb="154">
      <t>エ</t>
    </rPh>
    <rPh sb="162" eb="164">
      <t>ショウライ</t>
    </rPh>
    <rPh sb="164" eb="166">
      <t>フタン</t>
    </rPh>
    <rPh sb="166" eb="168">
      <t>ヒリツ</t>
    </rPh>
    <rPh sb="169" eb="171">
      <t>ドウヨウ</t>
    </rPh>
    <rPh sb="172" eb="174">
      <t>ジョウショウ</t>
    </rPh>
    <rPh sb="183" eb="185">
      <t>コンゴ</t>
    </rPh>
    <rPh sb="186" eb="188">
      <t>ジッシツ</t>
    </rPh>
    <rPh sb="188" eb="190">
      <t>コウサイ</t>
    </rPh>
    <rPh sb="190" eb="191">
      <t>ヒ</t>
    </rPh>
    <rPh sb="191" eb="193">
      <t>ヒリツ</t>
    </rPh>
    <rPh sb="194" eb="196">
      <t>ジョウショウ</t>
    </rPh>
    <rPh sb="199" eb="201">
      <t>ミコ</t>
    </rPh>
    <phoneticPr fontId="5"/>
  </si>
  <si>
    <t>当市の将来負担比率は令和元年度に急増し、令和2年度は類似団体平均値が減少している中で上昇したため平均より高くなった。原因として令和元年台風等の災害復旧による市債の増額や道路改修などのため基金を取り崩したことによる。有形固定資産減価償却率は類似団体平均よりも低いものの、減価償却累計額の増額と合わせ年々概ね同率で上昇している。　今後も大型事業を抱える当市においては有形固定資産減価償却率の上昇も考慮すると、将来負担比率は上昇すると見込まれる。老朽化した資産の長寿命化も検討しつつ２つの数値も注視していく必要がある。</t>
    <rPh sb="0" eb="2">
      <t>トウシ</t>
    </rPh>
    <rPh sb="3" eb="7">
      <t>ショウライフタン</t>
    </rPh>
    <rPh sb="7" eb="9">
      <t>ヒリツ</t>
    </rPh>
    <rPh sb="10" eb="12">
      <t>レイワ</t>
    </rPh>
    <rPh sb="16" eb="18">
      <t>キュウゾウ</t>
    </rPh>
    <rPh sb="58" eb="60">
      <t>ゲンイン</t>
    </rPh>
    <rPh sb="81" eb="83">
      <t>ゾウガク</t>
    </rPh>
    <rPh sb="107" eb="109">
      <t>ユウケイ</t>
    </rPh>
    <rPh sb="109" eb="113">
      <t>コテイシサン</t>
    </rPh>
    <rPh sb="113" eb="115">
      <t>ゲンカ</t>
    </rPh>
    <rPh sb="115" eb="118">
      <t>ショウキャクリツ</t>
    </rPh>
    <rPh sb="119" eb="123">
      <t>ルイジダンタイ</t>
    </rPh>
    <rPh sb="123" eb="125">
      <t>ヘイキン</t>
    </rPh>
    <rPh sb="128" eb="129">
      <t>ヒク</t>
    </rPh>
    <rPh sb="148" eb="150">
      <t>ネンネン</t>
    </rPh>
    <rPh sb="150" eb="151">
      <t>オオム</t>
    </rPh>
    <rPh sb="152" eb="154">
      <t>ドウリツ</t>
    </rPh>
    <rPh sb="155" eb="157">
      <t>ジョウショウ</t>
    </rPh>
    <rPh sb="163" eb="165">
      <t>コンゴ</t>
    </rPh>
    <rPh sb="166" eb="168">
      <t>オオガタ</t>
    </rPh>
    <rPh sb="168" eb="170">
      <t>ジギョウ</t>
    </rPh>
    <rPh sb="171" eb="172">
      <t>カカ</t>
    </rPh>
    <rPh sb="174" eb="176">
      <t>トウシ</t>
    </rPh>
    <rPh sb="181" eb="187">
      <t>ユウケイコテイシサン</t>
    </rPh>
    <rPh sb="187" eb="192">
      <t>ゲンカショウキャクリツ</t>
    </rPh>
    <rPh sb="193" eb="195">
      <t>ジョウショウ</t>
    </rPh>
    <rPh sb="196" eb="198">
      <t>コウリョ</t>
    </rPh>
    <rPh sb="202" eb="206">
      <t>ショウライフタン</t>
    </rPh>
    <rPh sb="206" eb="208">
      <t>ヒリツ</t>
    </rPh>
    <rPh sb="209" eb="211">
      <t>ジョウショウ</t>
    </rPh>
    <rPh sb="214" eb="216">
      <t>ミコ</t>
    </rPh>
    <rPh sb="220" eb="223">
      <t>ロウキュウカ</t>
    </rPh>
    <rPh sb="225" eb="227">
      <t>シサン</t>
    </rPh>
    <rPh sb="228" eb="232">
      <t>チョウジュミョウカ</t>
    </rPh>
    <rPh sb="233" eb="235">
      <t>ケントウ</t>
    </rPh>
    <rPh sb="241" eb="243">
      <t>スウチ</t>
    </rPh>
    <rPh sb="244" eb="246">
      <t>チュウシ</t>
    </rPh>
    <rPh sb="250" eb="25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</si>
</sst>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7E3A-4406-A2C9-B5B4937F8B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73861</c:v>
                </c:pt>
                <c:pt idx="1">
                  <c:v>63406</c:v>
                </c:pt>
                <c:pt idx="2">
                  <c:v>97112</c:v>
                </c:pt>
                <c:pt idx="3">
                  <c:v>101487</c:v>
                </c:pt>
                <c:pt idx="4">
                  <c:v>90262</c:v>
                </c:pt>
              </c:numCache>
            </c:numRef>
          </c:val>
          <c:smooth val="0"/>
          <c:extLst>
            <c:ext xmlns:c16="http://schemas.microsoft.com/office/drawing/2014/chart" uri="{C3380CC4-5D6E-409C-BE32-E72D297353CC}">
              <c16:uniqueId val="{00000001-7E3A-4406-A2C9-B5B4937F8B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9.01</c:v>
                </c:pt>
                <c:pt idx="1">
                  <c:v>8.83</c:v>
                </c:pt>
                <c:pt idx="2">
                  <c:v>7.47</c:v>
                </c:pt>
                <c:pt idx="3">
                  <c:v>7.36</c:v>
                </c:pt>
                <c:pt idx="4">
                  <c:v>12.8</c:v>
                </c:pt>
              </c:numCache>
            </c:numRef>
          </c:val>
          <c:extLst>
            <c:ext xmlns:c16="http://schemas.microsoft.com/office/drawing/2014/chart" uri="{C3380CC4-5D6E-409C-BE32-E72D297353CC}">
              <c16:uniqueId val="{00000000-E190-4A94-9584-8A34E9D751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51.39</c:v>
                </c:pt>
                <c:pt idx="1">
                  <c:v>53.3</c:v>
                </c:pt>
                <c:pt idx="2">
                  <c:v>50.48</c:v>
                </c:pt>
                <c:pt idx="3">
                  <c:v>41.69</c:v>
                </c:pt>
                <c:pt idx="4">
                  <c:v>35</c:v>
                </c:pt>
              </c:numCache>
            </c:numRef>
          </c:val>
          <c:extLst>
            <c:ext xmlns:c16="http://schemas.microsoft.com/office/drawing/2014/chart" uri="{C3380CC4-5D6E-409C-BE32-E72D297353CC}">
              <c16:uniqueId val="{00000001-E190-4A94-9584-8A34E9D751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-2.66</c:v>
                </c:pt>
                <c:pt idx="1">
                  <c:v>0.56999999999999995</c:v>
                </c:pt>
                <c:pt idx="2">
                  <c:v>-5.09</c:v>
                </c:pt>
                <c:pt idx="3">
                  <c:v>-8.9700000000000006</c:v>
                </c:pt>
                <c:pt idx="4">
                  <c:v>0.63</c:v>
                </c:pt>
              </c:numCache>
            </c:numRef>
          </c:val>
          <c:smooth val="0"/>
          <c:extLst>
            <c:ext xmlns:c16="http://schemas.microsoft.com/office/drawing/2014/chart" uri="{C3380CC4-5D6E-409C-BE32-E72D297353CC}">
              <c16:uniqueId val="{00000002-E190-4A94-9584-8A34E9D751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4.88</c:v>
                </c:pt>
                <c:pt idx="2">
                  <c:v>#N/A</c:v>
                </c:pt>
                <c:pt idx="3">
                  <c:v>5.48</c:v>
                </c:pt>
                <c:pt idx="4">
                  <c:v>#N/A</c:v>
                </c:pt>
                <c:pt idx="5">
                  <c:v>7.88</c:v>
                </c:pt>
                <c:pt idx="6">
                  <c:v>#N/A</c:v>
                </c:pt>
                <c:pt idx="7">
                  <c:v>0</c:v>
                </c:pt>
                <c:pt idx="8">
                  <c:v>#N/A</c:v>
                </c:pt>
                <c:pt idx="9">
                  <c:v>0</c:v>
                </c:pt>
              </c:numCache>
            </c:numRef>
          </c:val>
          <c:extLst>
            <c:ext xmlns:c16="http://schemas.microsoft.com/office/drawing/2014/chart" uri="{C3380CC4-5D6E-409C-BE32-E72D297353CC}">
              <c16:uniqueId val="{00000000-CAFB-4860-BD48-954C8E570B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FB-4860-BD48-954C8E570B7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0.05</c:v>
                </c:pt>
                <c:pt idx="8">
                  <c:v>#N/A</c:v>
                </c:pt>
                <c:pt idx="9">
                  <c:v>0.01</c:v>
                </c:pt>
              </c:numCache>
            </c:numRef>
          </c:val>
          <c:extLst>
            <c:ext xmlns:c16="http://schemas.microsoft.com/office/drawing/2014/chart" uri="{C3380CC4-5D6E-409C-BE32-E72D297353CC}">
              <c16:uniqueId val="{00000002-CAFB-4860-BD48-954C8E570B75}"/>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1.38</c:v>
                </c:pt>
                <c:pt idx="2">
                  <c:v>#N/A</c:v>
                </c:pt>
                <c:pt idx="3">
                  <c:v>1.04</c:v>
                </c:pt>
                <c:pt idx="4">
                  <c:v>#N/A</c:v>
                </c:pt>
                <c:pt idx="5">
                  <c:v>1.17</c:v>
                </c:pt>
                <c:pt idx="6">
                  <c:v>#N/A</c:v>
                </c:pt>
                <c:pt idx="7">
                  <c:v>0.54</c:v>
                </c:pt>
                <c:pt idx="8">
                  <c:v>#N/A</c:v>
                </c:pt>
                <c:pt idx="9">
                  <c:v>0.22</c:v>
                </c:pt>
              </c:numCache>
            </c:numRef>
          </c:val>
          <c:extLst>
            <c:ext xmlns:c16="http://schemas.microsoft.com/office/drawing/2014/chart" uri="{C3380CC4-5D6E-409C-BE32-E72D297353CC}">
              <c16:uniqueId val="{00000003-CAFB-4860-BD48-954C8E570B75}"/>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0.67</c:v>
                </c:pt>
                <c:pt idx="2">
                  <c:v>#N/A</c:v>
                </c:pt>
                <c:pt idx="3">
                  <c:v>0.57999999999999996</c:v>
                </c:pt>
                <c:pt idx="4">
                  <c:v>#N/A</c:v>
                </c:pt>
                <c:pt idx="5">
                  <c:v>0.3</c:v>
                </c:pt>
                <c:pt idx="6">
                  <c:v>#N/A</c:v>
                </c:pt>
                <c:pt idx="7">
                  <c:v>0.09</c:v>
                </c:pt>
                <c:pt idx="8">
                  <c:v>#N/A</c:v>
                </c:pt>
                <c:pt idx="9">
                  <c:v>0.46</c:v>
                </c:pt>
              </c:numCache>
            </c:numRef>
          </c:val>
          <c:extLst>
            <c:ext xmlns:c16="http://schemas.microsoft.com/office/drawing/2014/chart" uri="{C3380CC4-5D6E-409C-BE32-E72D297353CC}">
              <c16:uniqueId val="{00000004-CAFB-4860-BD48-954C8E570B7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1.38</c:v>
                </c:pt>
                <c:pt idx="2">
                  <c:v>#N/A</c:v>
                </c:pt>
                <c:pt idx="3">
                  <c:v>1.73</c:v>
                </c:pt>
                <c:pt idx="4">
                  <c:v>#N/A</c:v>
                </c:pt>
                <c:pt idx="5">
                  <c:v>1.06</c:v>
                </c:pt>
                <c:pt idx="6">
                  <c:v>#N/A</c:v>
                </c:pt>
                <c:pt idx="7">
                  <c:v>0.61</c:v>
                </c:pt>
                <c:pt idx="8">
                  <c:v>#N/A</c:v>
                </c:pt>
                <c:pt idx="9">
                  <c:v>0.68</c:v>
                </c:pt>
              </c:numCache>
            </c:numRef>
          </c:val>
          <c:extLst>
            <c:ext xmlns:c16="http://schemas.microsoft.com/office/drawing/2014/chart" uri="{C3380CC4-5D6E-409C-BE32-E72D297353CC}">
              <c16:uniqueId val="{00000005-CAFB-4860-BD48-954C8E570B7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1.56</c:v>
                </c:pt>
                <c:pt idx="8">
                  <c:v>#N/A</c:v>
                </c:pt>
                <c:pt idx="9">
                  <c:v>2.08</c:v>
                </c:pt>
              </c:numCache>
            </c:numRef>
          </c:val>
          <c:extLst>
            <c:ext xmlns:c16="http://schemas.microsoft.com/office/drawing/2014/chart" uri="{C3380CC4-5D6E-409C-BE32-E72D297353CC}">
              <c16:uniqueId val="{00000006-CAFB-4860-BD48-954C8E570B75}"/>
            </c:ext>
          </c:extLst>
        </c:ser>
        <c:ser>
          <c:idx val="7"/>
          <c:order val="7"/>
          <c:tx>
            <c:strRef>
              <c:f>データシート!$A$34</c:f>
              <c:strCache>
                <c:ptCount val="1"/>
                <c:pt idx="0">
                  <c:v>温泉事業会計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5.09</c:v>
                </c:pt>
                <c:pt idx="8">
                  <c:v>#N/A</c:v>
                </c:pt>
                <c:pt idx="9">
                  <c:v>5.16</c:v>
                </c:pt>
              </c:numCache>
            </c:numRef>
          </c:val>
          <c:extLst>
            <c:ext xmlns:c16="http://schemas.microsoft.com/office/drawing/2014/chart" uri="{C3380CC4-5D6E-409C-BE32-E72D297353CC}">
              <c16:uniqueId val="{00000007-CAFB-4860-BD48-954C8E570B7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4.71</c:v>
                </c:pt>
                <c:pt idx="2">
                  <c:v>#N/A</c:v>
                </c:pt>
                <c:pt idx="3">
                  <c:v>5.32</c:v>
                </c:pt>
                <c:pt idx="4">
                  <c:v>#N/A</c:v>
                </c:pt>
                <c:pt idx="5">
                  <c:v>6.28</c:v>
                </c:pt>
                <c:pt idx="6">
                  <c:v>#N/A</c:v>
                </c:pt>
                <c:pt idx="7">
                  <c:v>6.81</c:v>
                </c:pt>
                <c:pt idx="8">
                  <c:v>#N/A</c:v>
                </c:pt>
                <c:pt idx="9">
                  <c:v>7.05</c:v>
                </c:pt>
              </c:numCache>
            </c:numRef>
          </c:val>
          <c:extLst>
            <c:ext xmlns:c16="http://schemas.microsoft.com/office/drawing/2014/chart" uri="{C3380CC4-5D6E-409C-BE32-E72D297353CC}">
              <c16:uniqueId val="{00000008-CAFB-4860-BD48-954C8E570B7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9.01</c:v>
                </c:pt>
                <c:pt idx="2">
                  <c:v>#N/A</c:v>
                </c:pt>
                <c:pt idx="3">
                  <c:v>8.82</c:v>
                </c:pt>
                <c:pt idx="4">
                  <c:v>#N/A</c:v>
                </c:pt>
                <c:pt idx="5">
                  <c:v>7.42</c:v>
                </c:pt>
                <c:pt idx="6">
                  <c:v>#N/A</c:v>
                </c:pt>
                <c:pt idx="7">
                  <c:v>7.35</c:v>
                </c:pt>
                <c:pt idx="8">
                  <c:v>#N/A</c:v>
                </c:pt>
                <c:pt idx="9">
                  <c:v>12.8</c:v>
                </c:pt>
              </c:numCache>
            </c:numRef>
          </c:val>
          <c:extLst>
            <c:ext xmlns:c16="http://schemas.microsoft.com/office/drawing/2014/chart" uri="{C3380CC4-5D6E-409C-BE32-E72D297353CC}">
              <c16:uniqueId val="{00000009-CAFB-4860-BD48-954C8E570B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1413</c:v>
                </c:pt>
                <c:pt idx="5">
                  <c:v>1447</c:v>
                </c:pt>
                <c:pt idx="8">
                  <c:v>1495</c:v>
                </c:pt>
                <c:pt idx="11">
                  <c:v>1617</c:v>
                </c:pt>
                <c:pt idx="14">
                  <c:v>1576</c:v>
                </c:pt>
              </c:numCache>
            </c:numRef>
          </c:val>
          <c:extLst>
            <c:ext xmlns:c16="http://schemas.microsoft.com/office/drawing/2014/chart" uri="{C3380CC4-5D6E-409C-BE32-E72D297353CC}">
              <c16:uniqueId val="{00000000-F4C0-495D-A743-7AAEB884CA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C0-495D-A743-7AAEB884CA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1</c:v>
                </c:pt>
                <c:pt idx="6">
                  <c:v>1</c:v>
                </c:pt>
                <c:pt idx="9">
                  <c:v>1</c:v>
                </c:pt>
                <c:pt idx="12">
                  <c:v>1</c:v>
                </c:pt>
              </c:numCache>
            </c:numRef>
          </c:val>
          <c:extLst>
            <c:ext xmlns:c16="http://schemas.microsoft.com/office/drawing/2014/chart" uri="{C3380CC4-5D6E-409C-BE32-E72D297353CC}">
              <c16:uniqueId val="{00000002-F4C0-495D-A743-7AAEB884CA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12</c:v>
                </c:pt>
                <c:pt idx="6">
                  <c:v>17</c:v>
                </c:pt>
                <c:pt idx="9">
                  <c:v>19</c:v>
                </c:pt>
                <c:pt idx="12">
                  <c:v>21</c:v>
                </c:pt>
              </c:numCache>
            </c:numRef>
          </c:val>
          <c:extLst>
            <c:ext xmlns:c16="http://schemas.microsoft.com/office/drawing/2014/chart" uri="{C3380CC4-5D6E-409C-BE32-E72D297353CC}">
              <c16:uniqueId val="{00000003-F4C0-495D-A743-7AAEB884CA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585</c:v>
                </c:pt>
                <c:pt idx="3">
                  <c:v>624</c:v>
                </c:pt>
                <c:pt idx="6">
                  <c:v>579</c:v>
                </c:pt>
                <c:pt idx="9">
                  <c:v>567</c:v>
                </c:pt>
                <c:pt idx="12">
                  <c:v>560</c:v>
                </c:pt>
              </c:numCache>
            </c:numRef>
          </c:val>
          <c:extLst>
            <c:ext xmlns:c16="http://schemas.microsoft.com/office/drawing/2014/chart" uri="{C3380CC4-5D6E-409C-BE32-E72D297353CC}">
              <c16:uniqueId val="{00000004-F4C0-495D-A743-7AAEB884CA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C0-495D-A743-7AAEB884CA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C0-495D-A743-7AAEB884CA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1350</c:v>
                </c:pt>
                <c:pt idx="3">
                  <c:v>1385</c:v>
                </c:pt>
                <c:pt idx="6">
                  <c:v>1469</c:v>
                </c:pt>
                <c:pt idx="9">
                  <c:v>1612</c:v>
                </c:pt>
                <c:pt idx="12">
                  <c:v>1613</c:v>
                </c:pt>
              </c:numCache>
            </c:numRef>
          </c:val>
          <c:extLst>
            <c:ext xmlns:c16="http://schemas.microsoft.com/office/drawing/2014/chart" uri="{C3380CC4-5D6E-409C-BE32-E72D297353CC}">
              <c16:uniqueId val="{00000007-F4C0-495D-A743-7AAEB884CA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537</c:v>
                </c:pt>
                <c:pt idx="2">
                  <c:v>#N/A</c:v>
                </c:pt>
                <c:pt idx="3">
                  <c:v>#N/A</c:v>
                </c:pt>
                <c:pt idx="4">
                  <c:v>575</c:v>
                </c:pt>
                <c:pt idx="5">
                  <c:v>#N/A</c:v>
                </c:pt>
                <c:pt idx="6">
                  <c:v>#N/A</c:v>
                </c:pt>
                <c:pt idx="7">
                  <c:v>571</c:v>
                </c:pt>
                <c:pt idx="8">
                  <c:v>#N/A</c:v>
                </c:pt>
                <c:pt idx="9">
                  <c:v>#N/A</c:v>
                </c:pt>
                <c:pt idx="10">
                  <c:v>582</c:v>
                </c:pt>
                <c:pt idx="11">
                  <c:v>#N/A</c:v>
                </c:pt>
                <c:pt idx="12">
                  <c:v>#N/A</c:v>
                </c:pt>
                <c:pt idx="13">
                  <c:v>619</c:v>
                </c:pt>
                <c:pt idx="14">
                  <c:v>#N/A</c:v>
                </c:pt>
              </c:numCache>
            </c:numRef>
          </c:val>
          <c:smooth val="0"/>
          <c:extLst>
            <c:ext xmlns:c16="http://schemas.microsoft.com/office/drawing/2014/chart" uri="{C3380CC4-5D6E-409C-BE32-E72D297353CC}">
              <c16:uniqueId val="{00000008-F4C0-495D-A743-7AAEB884CA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15762</c:v>
                </c:pt>
                <c:pt idx="5">
                  <c:v>15578</c:v>
                </c:pt>
                <c:pt idx="8">
                  <c:v>17330</c:v>
                </c:pt>
                <c:pt idx="11">
                  <c:v>17145</c:v>
                </c:pt>
                <c:pt idx="14">
                  <c:v>17655</c:v>
                </c:pt>
              </c:numCache>
            </c:numRef>
          </c:val>
          <c:extLst>
            <c:ext xmlns:c16="http://schemas.microsoft.com/office/drawing/2014/chart" uri="{C3380CC4-5D6E-409C-BE32-E72D297353CC}">
              <c16:uniqueId val="{00000000-FD84-4E66-BAE8-5AA982E6C6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D84-4E66-BAE8-5AA982E6C6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7496</c:v>
                </c:pt>
                <c:pt idx="5">
                  <c:v>7695</c:v>
                </c:pt>
                <c:pt idx="8">
                  <c:v>7422</c:v>
                </c:pt>
                <c:pt idx="11">
                  <c:v>6474</c:v>
                </c:pt>
                <c:pt idx="14">
                  <c:v>5791</c:v>
                </c:pt>
              </c:numCache>
            </c:numRef>
          </c:val>
          <c:extLst>
            <c:ext xmlns:c16="http://schemas.microsoft.com/office/drawing/2014/chart" uri="{C3380CC4-5D6E-409C-BE32-E72D297353CC}">
              <c16:uniqueId val="{00000002-FD84-4E66-BAE8-5AA982E6C6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84-4E66-BAE8-5AA982E6C6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84-4E66-BAE8-5AA982E6C6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84-4E66-BAE8-5AA982E6C6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3223</c:v>
                </c:pt>
                <c:pt idx="3">
                  <c:v>3269</c:v>
                </c:pt>
                <c:pt idx="6">
                  <c:v>3138</c:v>
                </c:pt>
                <c:pt idx="9">
                  <c:v>3390</c:v>
                </c:pt>
                <c:pt idx="12">
                  <c:v>3363</c:v>
                </c:pt>
              </c:numCache>
            </c:numRef>
          </c:val>
          <c:extLst>
            <c:ext xmlns:c16="http://schemas.microsoft.com/office/drawing/2014/chart" uri="{C3380CC4-5D6E-409C-BE32-E72D297353CC}">
              <c16:uniqueId val="{00000006-FD84-4E66-BAE8-5AA982E6C6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538</c:v>
                </c:pt>
                <c:pt idx="3">
                  <c:v>512</c:v>
                </c:pt>
                <c:pt idx="6">
                  <c:v>472</c:v>
                </c:pt>
                <c:pt idx="9">
                  <c:v>441</c:v>
                </c:pt>
                <c:pt idx="12">
                  <c:v>406</c:v>
                </c:pt>
              </c:numCache>
            </c:numRef>
          </c:val>
          <c:extLst>
            <c:ext xmlns:c16="http://schemas.microsoft.com/office/drawing/2014/chart" uri="{C3380CC4-5D6E-409C-BE32-E72D297353CC}">
              <c16:uniqueId val="{00000007-FD84-4E66-BAE8-5AA982E6C6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5065</c:v>
                </c:pt>
                <c:pt idx="3">
                  <c:v>5101</c:v>
                </c:pt>
                <c:pt idx="6">
                  <c:v>5058</c:v>
                </c:pt>
                <c:pt idx="9">
                  <c:v>4944</c:v>
                </c:pt>
                <c:pt idx="12">
                  <c:v>4698</c:v>
                </c:pt>
              </c:numCache>
            </c:numRef>
          </c:val>
          <c:extLst>
            <c:ext xmlns:c16="http://schemas.microsoft.com/office/drawing/2014/chart" uri="{C3380CC4-5D6E-409C-BE32-E72D297353CC}">
              <c16:uniqueId val="{00000008-FD84-4E66-BAE8-5AA982E6C6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c:v>
                </c:pt>
                <c:pt idx="3">
                  <c:v>5</c:v>
                </c:pt>
                <c:pt idx="6">
                  <c:v>4</c:v>
                </c:pt>
                <c:pt idx="9">
                  <c:v>4</c:v>
                </c:pt>
                <c:pt idx="12">
                  <c:v>1</c:v>
                </c:pt>
              </c:numCache>
            </c:numRef>
          </c:val>
          <c:extLst>
            <c:ext xmlns:c16="http://schemas.microsoft.com/office/drawing/2014/chart" uri="{C3380CC4-5D6E-409C-BE32-E72D297353CC}">
              <c16:uniqueId val="{00000009-FD84-4E66-BAE8-5AA982E6C6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14629</c:v>
                </c:pt>
                <c:pt idx="3">
                  <c:v>14465</c:v>
                </c:pt>
                <c:pt idx="6">
                  <c:v>17425</c:v>
                </c:pt>
                <c:pt idx="9">
                  <c:v>18016</c:v>
                </c:pt>
                <c:pt idx="12">
                  <c:v>18555</c:v>
                </c:pt>
              </c:numCache>
            </c:numRef>
          </c:val>
          <c:extLst>
            <c:ext xmlns:c16="http://schemas.microsoft.com/office/drawing/2014/chart" uri="{C3380CC4-5D6E-409C-BE32-E72D297353CC}">
              <c16:uniqueId val="{0000000A-FD84-4E66-BAE8-5AA982E6C6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204</c:v>
                </c:pt>
                <c:pt idx="2">
                  <c:v>#N/A</c:v>
                </c:pt>
                <c:pt idx="3">
                  <c:v>#N/A</c:v>
                </c:pt>
                <c:pt idx="4">
                  <c:v>80</c:v>
                </c:pt>
                <c:pt idx="5">
                  <c:v>#N/A</c:v>
                </c:pt>
                <c:pt idx="6">
                  <c:v>#N/A</c:v>
                </c:pt>
                <c:pt idx="7">
                  <c:v>1346</c:v>
                </c:pt>
                <c:pt idx="8">
                  <c:v>#N/A</c:v>
                </c:pt>
                <c:pt idx="9">
                  <c:v>#N/A</c:v>
                </c:pt>
                <c:pt idx="10">
                  <c:v>3177</c:v>
                </c:pt>
                <c:pt idx="11">
                  <c:v>#N/A</c:v>
                </c:pt>
                <c:pt idx="12">
                  <c:v>#N/A</c:v>
                </c:pt>
                <c:pt idx="13">
                  <c:v>3577</c:v>
                </c:pt>
                <c:pt idx="14">
                  <c:v>#N/A</c:v>
                </c:pt>
              </c:numCache>
            </c:numRef>
          </c:val>
          <c:smooth val="0"/>
          <c:extLst>
            <c:ext xmlns:c16="http://schemas.microsoft.com/office/drawing/2014/chart" uri="{C3380CC4-5D6E-409C-BE32-E72D297353CC}">
              <c16:uniqueId val="{0000000B-FD84-4E66-BAE8-5AA982E6C6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5045</c:v>
                </c:pt>
                <c:pt idx="1">
                  <c:v>4161</c:v>
                </c:pt>
                <c:pt idx="2">
                  <c:v>3632</c:v>
                </c:pt>
              </c:numCache>
            </c:numRef>
          </c:val>
          <c:extLst>
            <c:ext xmlns:c16="http://schemas.microsoft.com/office/drawing/2014/chart" uri="{C3380CC4-5D6E-409C-BE32-E72D297353CC}">
              <c16:uniqueId val="{00000000-0205-4FC8-B597-6AF9DCBF0B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809</c:v>
                </c:pt>
                <c:pt idx="1">
                  <c:v>741</c:v>
                </c:pt>
                <c:pt idx="2">
                  <c:v>681</c:v>
                </c:pt>
              </c:numCache>
            </c:numRef>
          </c:val>
          <c:extLst>
            <c:ext xmlns:c16="http://schemas.microsoft.com/office/drawing/2014/chart" uri="{C3380CC4-5D6E-409C-BE32-E72D297353CC}">
              <c16:uniqueId val="{00000001-0205-4FC8-B597-6AF9DCBF0B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4504</c:v>
                </c:pt>
                <c:pt idx="1">
                  <c:v>4769</c:v>
                </c:pt>
                <c:pt idx="2">
                  <c:v>4540</c:v>
                </c:pt>
              </c:numCache>
            </c:numRef>
          </c:val>
          <c:extLst>
            <c:ext xmlns:c16="http://schemas.microsoft.com/office/drawing/2014/chart" uri="{C3380CC4-5D6E-409C-BE32-E72D297353CC}">
              <c16:uniqueId val="{00000002-0205-4FC8-B597-6AF9DCBF0B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{7BBE3C33-B0C1-4301-B8E7-B47EAF835F2F}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40F-4DF7-8888-61D04E3604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{CDB7BC5E-2CBF-4F02-930B-53F0137D2908}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0F-4DF7-8888-61D04E3604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{66D3A324-5D7C-44A5-B437-D079707434C2}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0F-4DF7-8888-61D04E3604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{D24786F7-6AE7-46ED-9965-8E3633CA2430}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0F-4DF7-8888-61D04E3604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{9DA7C971-BCF7-4E75-A7EB-D4CB0DCF4660}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0F-4DF7-8888-61D04E36049E}"/>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{1BEA90C8-A0C0-49B0-BBE7-31C725CFB003}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40F-4DF7-8888-61D04E36049E}"/>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{45CEF593-1AE4-4ABB-B543-DF9C9FAE0E31}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40F-4DF7-8888-61D04E36049E}"/>
                </c:ext>
              </c:extLst>
            </c:dLbl>
            <c:dLbl>
              <c:idx val="24"/>
              <c:layout>
                <c:manualLayout>
                  <c:x val="0"/>
                  <c:y val="-2.0844944940997937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{463DDE38-18E3-495E-B13C-140CAB41B3DF}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40F-4DF7-8888-61D04E36049E}"/>
                </c:ext>
              </c:extLst>
            </c:dLbl>
            <c:dLbl>
              <c:idx val="32"/>
              <c:layout>
                <c:manualLayout>
                  <c:x val="0"/>
                  <c:y val="2.0841392632725783E-3"/>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{B218F8E3-0D93-4324-A162-FAFB9B0A8CFA}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40F-4DF7-8888-61D04E3604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40.200000000000003</c:v>
                </c:pt>
                <c:pt idx="8">
                  <c:v>41.9</c:v>
                </c:pt>
                <c:pt idx="16">
                  <c:v>43.4</c:v>
                </c:pt>
                <c:pt idx="24">
                  <c:v>44.9</c:v>
                </c:pt>
                <c:pt idx="32">
                  <c:v>46</c:v>
                </c:pt>
              </c:numCache>
            </c:numRef>
          </c:xVal>
          <c:yVal>
            <c:numRef>
              <c:f>公会計指標分析・財政指標組合せ分析表!$BP$51:$DC$51</c:f>
              <c:numCache>
                <c:formatCode>#,##0.0;"▲ "#,##0.0</c:formatCode>
                <c:ptCount val="40"/>
                <c:pt idx="0">
                  <c:v>2.2000000000000002</c:v>
                </c:pt>
                <c:pt idx="8">
                  <c:v>0.9</c:v>
                </c:pt>
                <c:pt idx="16">
                  <c:v>15.8</c:v>
                </c:pt>
                <c:pt idx="24">
                  <c:v>37.9</c:v>
                </c:pt>
                <c:pt idx="32">
                  <c:v>40.6</c:v>
                </c:pt>
              </c:numCache>
            </c:numRef>
          </c:yVal>
          <c:smooth val="0"/>
          <c:extLst>
            <c:ext xmlns:c16="http://schemas.microsoft.com/office/drawing/2014/chart" uri="{C3380CC4-5D6E-409C-BE32-E72D297353CC}">
              <c16:uniqueId val="{00000009-F40F-4DF7-8888-61D04E3604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926006832737147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{BF17C83E-5272-489E-9345-B0E8E9F19B20}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40F-4DF7-8888-61D04E3604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{E9A49CCF-7623-448F-9F0C-9411E5565863}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0F-4DF7-8888-61D04E3604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{EA562684-38F4-4BCD-9461-9AAD8F0D0864}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0F-4DF7-8888-61D04E3604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{ECC3C77D-A9AA-4890-B054-70AB74012BBF}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0F-4DF7-8888-61D04E3604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{8B5D940B-647E-4FF0-9792-31E8BAEF5904}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0F-4DF7-8888-61D04E36049E}"/>
                </c:ext>
              </c:extLst>
            </c:dLbl>
            <c:dLbl>
              <c:idx val="8"/>
              <c:layout>
                <c:manualLayout>
                  <c:x val="-3.9364394106407463E-2"/>
                  <c:y val="-8.3064334789424571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{847A7B26-65D3-4250-AD1F-9A938EE9BF14}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40F-4DF7-8888-61D04E36049E}"/>
                </c:ext>
              </c:extLst>
            </c:dLbl>
            <c:dLbl>
              <c:idx val="16"/>
              <c:layout>
                <c:manualLayout>
                  <c:x val="-3.2145200469572303E-2"/>
                  <c:y val="-3.075428648158438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{A9CBF725-2C7D-4162-A5D8-91EB64C61A5D}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40F-4DF7-8888-61D04E36049E}"/>
                </c:ext>
              </c:extLst>
            </c:dLbl>
            <c:dLbl>
              <c:idx val="24"/>
              <c:layout>
                <c:manualLayout>
                  <c:x val="-3.2015750650234161E-2"/>
                  <c:y val="-8.039814981575961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{E6C9AE46-C7F8-49CB-99FE-743F92458F75}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40F-4DF7-8888-61D04E36049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{D4F6C077-30F9-4585-8508-6775C79677C8}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40F-4DF7-8888-61D04E3604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F40F-4DF7-8888-61D04E36049E}"/>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{09D0DCF8-2419-4F30-B845-A62730539040}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F1F-4684-A39B-40DA11C3EF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{14D5D647-EA9C-44FA-BDEA-74C4D5431965}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1F-4684-A39B-40DA11C3EF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{4F2A4F8C-E41F-4A0F-85B7-4204F91920F5}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1F-4684-A39B-40DA11C3EF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{8903FCF9-B2C1-472B-A6EB-1ECEA84B1311}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1F-4684-A39B-40DA11C3EF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{5F977BDE-5D8A-4EDB-B8D4-60A651FD4C4B}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1F-4684-A39B-40DA11C3EFA2}"/>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{C4408300-D0F1-459E-9A23-086A9A83D923}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F1F-4684-A39B-40DA11C3EFA2}"/>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{51A8E48C-3AD1-4186-B5C7-41BFC14AA47A}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F1F-4684-A39B-40DA11C3EFA2}"/>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{D78D6768-9BF7-4AEF-8927-975F2D7083F6}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F1F-4684-A39B-40DA11C3EFA2}"/>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{7FD5E9E0-FB49-442F-9BC0-F13A6C1E8CEB}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F1F-4684-A39B-40DA11C3EF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6</c:v>
                </c:pt>
                <c:pt idx="16">
                  <c:v>6.4</c:v>
                </c:pt>
                <c:pt idx="24">
                  <c:v>6.7</c:v>
                </c:pt>
                <c:pt idx="32">
                  <c:v>6.9</c:v>
                </c:pt>
              </c:numCache>
            </c:numRef>
          </c:xVal>
          <c:yVal>
            <c:numRef>
              <c:f>公会計指標分析・財政指標組合せ分析表!$BP$73:$DC$73</c:f>
              <c:numCache>
                <c:formatCode>#,##0.0;"▲ "#,##0.0</c:formatCode>
                <c:ptCount val="40"/>
                <c:pt idx="0">
                  <c:v>2.2000000000000002</c:v>
                </c:pt>
                <c:pt idx="8">
                  <c:v>0.9</c:v>
                </c:pt>
                <c:pt idx="16">
                  <c:v>15.8</c:v>
                </c:pt>
                <c:pt idx="24">
                  <c:v>37.9</c:v>
                </c:pt>
                <c:pt idx="32">
                  <c:v>40.6</c:v>
                </c:pt>
              </c:numCache>
            </c:numRef>
          </c:yVal>
          <c:smooth val="0"/>
          <c:extLst>
            <c:ext xmlns:c16="http://schemas.microsoft.com/office/drawing/2014/chart" uri="{C3380CC4-5D6E-409C-BE32-E72D297353CC}">
              <c16:uniqueId val="{00000009-FF1F-4684-A39B-40DA11C3EF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{6A7D6619-765A-4F12-B0C8-64F2AC3DF6D9}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F1F-4684-A39B-40DA11C3EF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{23AE0012-15F5-4D75-AAF8-8E3FFD294279}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1F-4684-A39B-40DA11C3EF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{D0BE2771-09EE-4834-B597-38E28928148F}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1F-4684-A39B-40DA11C3EF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{2EF8BC45-223C-46FA-AF07-7B83F774BDF8}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1F-4684-A39B-40DA11C3EF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{41519A17-002F-4743-AF44-0F426F0F96E4}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1F-4684-A39B-40DA11C3EFA2}"/>
                </c:ext>
              </c:extLst>
            </c:dLbl>
            <c:dLbl>
              <c:idx val="8"/>
              <c:layout>
                <c:manualLayout>
                  <c:x val="-3.6621161056433191E-2"/>
                  <c:y val="-7.48444935191078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{09A6D128-8A1F-4C60-9407-E5ECFC6451EF}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F1F-4684-A39B-40DA11C3EFA2}"/>
                </c:ext>
              </c:extLst>
            </c:dLbl>
            <c:dLbl>
              <c:idx val="16"/>
              <c:layout>
                <c:manualLayout>
                  <c:x val="-2.4185588569091795E-2"/>
                  <c:y val="-6.992911192288275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{1FFB8422-C080-441C-AC23-DC54560C17CD}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F1F-4684-A39B-40DA11C3EFA2}"/>
                </c:ext>
              </c:extLst>
            </c:dLbl>
            <c:dLbl>
              <c:idx val="24"/>
              <c:layout>
                <c:manualLayout>
                  <c:x val="-3.4159576337771898E-2"/>
                  <c:y val="-4.247633582139144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{F19E2F42-D143-42A8-8CF2-2C10460390B3}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F1F-4684-A39B-40DA11C3EFA2}"/>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{37DEC301-BDFB-4A90-B651-6D3185FB17D5}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F1F-4684-A39B-40DA11C3EF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FF1F-4684-A39B-40DA11C3EFA2}"/>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年度に実施した光ファイバー網整備や土肥小中一貫校整備に起債した地方債の償還開始に伴い増加した。一方で下水道会計の借入金償還額が減少したことにより、繰入金が減少した。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算入公債費等については、算入対象となる道路橋梁費や下水道費などの地方債償還金が減少したことにより減額となった。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今後、新市建設計画に基づく事業実施により地方債残高が逓増し、元利償還額も増加していくことが想定されるため、事業計画の精査等による起債額の抑制を図り財政の健全化に努める。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額は、令和元年度発生の災害における災害復旧債の増や廃棄物処理施設建設費負担金など合併特例債の増及び新型コロナウイルスによる減収補填債の借入などにより地方債現在高が増加したことに伴い前年度に比べて</a:t>
          </a:r>
          <a:r>
            <a:rPr kumimoji="1" lang="en-US" altLang="ja-JP" sz="1300">
              <a:latin typeface="ＭＳ ゴシック" pitchFamily="49" charset="-128"/>
              <a:ea typeface="ＭＳ ゴシック" pitchFamily="49" charset="-128"/>
            </a:rPr>
            <a:t>539</a:t>
          </a:r>
          <a:r>
            <a:rPr kumimoji="1" lang="ja-JP" altLang="en-US" sz="1300">
              <a:latin typeface="ＭＳ ゴシック" pitchFamily="49" charset="-128"/>
              <a:ea typeface="ＭＳ ゴシック" pitchFamily="49" charset="-128"/>
            </a:rPr>
            <a:t>百万円の増額となった。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で充当可能財源等は、財源不足による財政調整基金の取り崩しの増、庁舎改修事業に伴う社会基盤環境整備基金の取り崩し及び地域振興基金の元利償還に伴う減債基金の取り崩しの増などにより充当可能基金が減少したことに伴い前年度に比べて</a:t>
          </a:r>
          <a:r>
            <a:rPr kumimoji="1" lang="en-US" altLang="ja-JP" sz="1300">
              <a:latin typeface="ＭＳ ゴシック" pitchFamily="49" charset="-128"/>
              <a:ea typeface="ＭＳ ゴシック" pitchFamily="49" charset="-128"/>
            </a:rPr>
            <a:t>683</a:t>
          </a:r>
          <a:r>
            <a:rPr kumimoji="1" lang="ja-JP" altLang="en-US" sz="1300">
              <a:latin typeface="ＭＳ ゴシック" pitchFamily="49" charset="-128"/>
              <a:ea typeface="ＭＳ ゴシック" pitchFamily="49" charset="-128"/>
            </a:rPr>
            <a:t>百万円の減額となった。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新市建設計画に基づく事業の実施に伴う地方債現在高の増加に加えて、財源不足補填による基金の取り崩しにより将来負担比率の分子が増加することが想定されるため、事業の精査による地方債借入額の抑制と事務事業の見直し等による基金取崩額の抑制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決算剰余金やふるさと納税寄附金を積み立てたため、基金全体の積立額は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百万円となったが、令和元年度に発生した災害に係る復旧工事や新型コロナウイルス対策経費などの財源不足を補填するため財政調整基金を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百万円、地域振興基金に係る起債の償還に充てるため減債基金を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百万円、ふるさと納税で寄附を受けた使途目的の事業に充てるためふるさと伊豆市応援基金を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基金の使途を明確化するために、個々のその他特定目的基金への積み立てを優先する。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・地域振興基金：市民の連帯強化又は地域振興に要する経費の財源に充てる。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・ふるさと伊豆市応援基金：ふるさとへの愛着のある個人又は団体から寄附金を募り、その寄附金を活力に満ちた地域づくり事業の財源に充てる。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・地域振興基金：地域づくり協議会への補助金等、地域振興に資する事業への充当により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・ふるさと伊豆市応援基金：令和元年度の寄附金の一部である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百万円を寄附者の指定する事業へ充当したことによる取崩額の増に加えて、寄附額の減少と寄附額の一部を返礼品など事務費に充てたことにより積立金が減少したことにより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・地域振興基金：基金の運用益や借り入れた合併特例債の償還額の範囲内で地域振興に資する事業の財源に充てる。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・ふるさと伊豆市応援基金：ふるさと納税に対する返礼品の拡充や寄附者に対する利便性の向上に取り組むことで積立金（寄附金）の増加を目指す。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合併算定替適用期間の終了に伴う普通交付税の減少による財源不足に対応するため積み立てを行った結果、平成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百万円となったが、新市建設計画に基づく大型事業の実施や災害復旧工事などにより平成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年度から取り崩し額が積み立て額を上回っており、基金残高が年々減少している。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令和２年度においては、令和元年度発生の災害に伴う復旧工事や新型コロナウイルス対策経費に係る財源不足補填などにより取り崩し額が積立額を上回ったことが主な要因である。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災害等不測の事態への備えのため、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億円程度の基金残高を維持することとしている。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地域振興基金に係る起債の償還による取り崩し額が積立額を上回ったことが主な要因である。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新市建設計画に基づく事業の実施により公債費の増加が見込まれるため、決算剰余金を積み立てていく。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29,784
29,497
363.97
23,402,538
21,812,319
1,328,428
10,376,843
18,554,748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当市の有形固定資産減価償却率は全国平均、静岡県平均、類似団体平均と比較し低い比率となっており、現状所有資産は比較的新しい資産が多いと判断できる。要因の一つとなる「公民館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」施設については建物本体は年数が経過しているものの、改修工事を近年に実施しているため有形固定資産減価償却率が低くなっている。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お、「道路」については、平成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年の旧町合併後に整備した道路台帳を基準に固定資産台帳を作成したことにより、取得年度が平成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年度としているため比較的新しい施設として有形固定資産減価償却率が低い数値となっている。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しかしながら類似団体との差は年々縮小しており、今後公共施設管理計画や統廃合の検討、長寿命化等の計画に基づき老朽化した施設から優先的に解体、または改善を行う必要がある。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xdr:cNvCxnSpPr/>
      </xdr:nvCxnSpPr>
      <xdr:spPr>
        <a:xfrm flipV="1">
          <a:off x="4760595" y="475720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xdr:cNvSpPr txBox="1"/>
      </xdr:nvSpPr>
      <xdr:spPr>
        <a:xfrm>
          <a:off x="4813300" y="592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xdr:cNvCxnSpPr/>
      </xdr:nvCxnSpPr>
      <xdr:spPr>
        <a:xfrm>
          <a:off x="4673600" y="5923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135060</xdr:rowOff>
    </xdr:from>
    <xdr:ext cx="405111" cy="259045"/>
    <xdr:sp macro="" textlink="">
      <xdr:nvSpPr>
        <xdr:cNvPr id="70" name="有形固定資産減価償却率平均値テキスト"/>
        <xdr:cNvSpPr txBox="1"/>
      </xdr:nvSpPr>
      <xdr:spPr>
        <a:xfrm>
          <a:off x="4813300" y="5278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xdr:cNvSpPr/>
      </xdr:nvSpPr>
      <xdr:spPr>
        <a:xfrm>
          <a:off x="4711700" y="530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xdr:cNvSpPr/>
      </xdr:nvSpPr>
      <xdr:spPr>
        <a:xfrm>
          <a:off x="4000500" y="52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xdr:cNvSpPr/>
      </xdr:nvSpPr>
      <xdr:spPr>
        <a:xfrm>
          <a:off x="3238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77258</xdr:rowOff>
    </xdr:from>
    <xdr:to>
      <xdr:col>23</xdr:col>
      <xdr:colOff>136525</xdr:colOff>
      <xdr:row>28</xdr:row>
      <xdr:rowOff>7408</xdr:rowOff>
    </xdr:to>
    <xdr:sp macro="" textlink="">
      <xdr:nvSpPr>
        <xdr:cNvPr id="81" name="楕円 80"/>
        <xdr:cNvSpPr/>
      </xdr:nvSpPr>
      <xdr:spPr>
        <a:xfrm>
          <a:off x="4711700" y="470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30285</xdr:rowOff>
    </xdr:from>
    <xdr:ext cx="405111" cy="259045"/>
    <xdr:sp macro="" textlink="">
      <xdr:nvSpPr>
        <xdr:cNvPr id="82" name="有形固定資産減価償却率該当値テキスト"/>
        <xdr:cNvSpPr txBox="1"/>
      </xdr:nvSpPr>
      <xdr:spPr>
        <a:xfrm>
          <a:off x="4813300" y="4659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37677</xdr:rowOff>
    </xdr:from>
    <xdr:to>
      <xdr:col>19</xdr:col>
      <xdr:colOff>187325</xdr:colOff>
      <xdr:row>27</xdr:row>
      <xdr:rowOff>139277</xdr:rowOff>
    </xdr:to>
    <xdr:sp macro="" textlink="">
      <xdr:nvSpPr>
        <xdr:cNvPr id="83" name="楕円 82"/>
        <xdr:cNvSpPr/>
      </xdr:nvSpPr>
      <xdr:spPr>
        <a:xfrm>
          <a:off x="4000500" y="46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88477</xdr:rowOff>
    </xdr:from>
    <xdr:to>
      <xdr:col>23</xdr:col>
      <xdr:colOff>85725</xdr:colOff>
      <xdr:row>27</xdr:row>
      <xdr:rowOff>128058</xdr:rowOff>
    </xdr:to>
    <xdr:cxnSp macro="">
      <xdr:nvCxnSpPr>
        <xdr:cNvPr id="84" name="直線コネクタ 83"/>
        <xdr:cNvCxnSpPr/>
      </xdr:nvCxnSpPr>
      <xdr:spPr>
        <a:xfrm>
          <a:off x="4051300" y="471762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155152</xdr:rowOff>
    </xdr:from>
    <xdr:to>
      <xdr:col>15</xdr:col>
      <xdr:colOff>187325</xdr:colOff>
      <xdr:row>27</xdr:row>
      <xdr:rowOff>85302</xdr:rowOff>
    </xdr:to>
    <xdr:sp macro="" textlink="">
      <xdr:nvSpPr>
        <xdr:cNvPr id="85" name="楕円 84"/>
        <xdr:cNvSpPr/>
      </xdr:nvSpPr>
      <xdr:spPr>
        <a:xfrm>
          <a:off x="3238500" y="46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34502</xdr:rowOff>
    </xdr:from>
    <xdr:to>
      <xdr:col>19</xdr:col>
      <xdr:colOff>136525</xdr:colOff>
      <xdr:row>27</xdr:row>
      <xdr:rowOff>88477</xdr:rowOff>
    </xdr:to>
    <xdr:cxnSp macro="">
      <xdr:nvCxnSpPr>
        <xdr:cNvPr id="86" name="直線コネクタ 85"/>
        <xdr:cNvCxnSpPr/>
      </xdr:nvCxnSpPr>
      <xdr:spPr>
        <a:xfrm>
          <a:off x="3289300" y="466365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101177</xdr:rowOff>
    </xdr:from>
    <xdr:to>
      <xdr:col>11</xdr:col>
      <xdr:colOff>187325</xdr:colOff>
      <xdr:row>27</xdr:row>
      <xdr:rowOff>31327</xdr:rowOff>
    </xdr:to>
    <xdr:sp macro="" textlink="">
      <xdr:nvSpPr>
        <xdr:cNvPr id="87" name="楕円 86"/>
        <xdr:cNvSpPr/>
      </xdr:nvSpPr>
      <xdr:spPr>
        <a:xfrm>
          <a:off x="2476500" y="45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151977</xdr:rowOff>
    </xdr:from>
    <xdr:to>
      <xdr:col>15</xdr:col>
      <xdr:colOff>136525</xdr:colOff>
      <xdr:row>27</xdr:row>
      <xdr:rowOff>34502</xdr:rowOff>
    </xdr:to>
    <xdr:cxnSp macro="">
      <xdr:nvCxnSpPr>
        <xdr:cNvPr id="88" name="直線コネクタ 87"/>
        <xdr:cNvCxnSpPr/>
      </xdr:nvCxnSpPr>
      <xdr:spPr>
        <a:xfrm>
          <a:off x="2527300" y="460967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40005</xdr:rowOff>
    </xdr:from>
    <xdr:to>
      <xdr:col>7</xdr:col>
      <xdr:colOff>187325</xdr:colOff>
      <xdr:row>26</xdr:row>
      <xdr:rowOff>141605</xdr:rowOff>
    </xdr:to>
    <xdr:sp macro="" textlink="">
      <xdr:nvSpPr>
        <xdr:cNvPr id="89" name="楕円 88"/>
        <xdr:cNvSpPr/>
      </xdr:nvSpPr>
      <xdr:spPr>
        <a:xfrm>
          <a:off x="1714500" y="449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90805</xdr:rowOff>
    </xdr:from>
    <xdr:to>
      <xdr:col>11</xdr:col>
      <xdr:colOff>136525</xdr:colOff>
      <xdr:row>26</xdr:row>
      <xdr:rowOff>151977</xdr:rowOff>
    </xdr:to>
    <xdr:cxnSp macro="">
      <xdr:nvCxnSpPr>
        <xdr:cNvPr id="90" name="直線コネクタ 89"/>
        <xdr:cNvCxnSpPr/>
      </xdr:nvCxnSpPr>
      <xdr:spPr>
        <a:xfrm>
          <a:off x="1765300" y="454850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34730</xdr:rowOff>
    </xdr:from>
    <xdr:ext cx="405111" cy="259045"/>
    <xdr:sp macro="" textlink="">
      <xdr:nvSpPr>
        <xdr:cNvPr id="91" name="n_1aveValue有形固定資産減価償却率"/>
        <xdr:cNvSpPr txBox="1"/>
      </xdr:nvSpPr>
      <xdr:spPr>
        <a:xfrm>
          <a:off x="3836044" y="534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2" name="n_2aveValue有形固定資産減価償却率"/>
        <xdr:cNvSpPr txBox="1"/>
      </xdr:nvSpPr>
      <xdr:spPr>
        <a:xfrm>
          <a:off x="3086744"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3" name="n_3aveValue有形固定資産減価償却率"/>
        <xdr:cNvSpPr txBox="1"/>
      </xdr:nvSpPr>
      <xdr:spPr>
        <a:xfrm>
          <a:off x="23247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155804</xdr:rowOff>
    </xdr:from>
    <xdr:ext cx="405111" cy="259045"/>
    <xdr:sp macro="" textlink="">
      <xdr:nvSpPr>
        <xdr:cNvPr id="95" name="n_1mainValue有形固定資産減価償却率"/>
        <xdr:cNvSpPr txBox="1"/>
      </xdr:nvSpPr>
      <xdr:spPr>
        <a:xfrm>
          <a:off x="3836044" y="444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101829</xdr:rowOff>
    </xdr:from>
    <xdr:ext cx="405111" cy="259045"/>
    <xdr:sp macro="" textlink="">
      <xdr:nvSpPr>
        <xdr:cNvPr id="96" name="n_2mainValue有形固定資産減価償却率"/>
        <xdr:cNvSpPr txBox="1"/>
      </xdr:nvSpPr>
      <xdr:spPr>
        <a:xfrm>
          <a:off x="3086744" y="4388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47854</xdr:rowOff>
    </xdr:from>
    <xdr:ext cx="405111" cy="259045"/>
    <xdr:sp macro="" textlink="">
      <xdr:nvSpPr>
        <xdr:cNvPr id="97" name="n_3mainValue有形固定資産減価償却率"/>
        <xdr:cNvSpPr txBox="1"/>
      </xdr:nvSpPr>
      <xdr:spPr>
        <a:xfrm>
          <a:off x="2324744" y="433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158132</xdr:rowOff>
    </xdr:from>
    <xdr:ext cx="405111" cy="259045"/>
    <xdr:sp macro="" textlink="">
      <xdr:nvSpPr>
        <xdr:cNvPr id="98" name="n_4mainValue有形固定資産減価償却率"/>
        <xdr:cNvSpPr txBox="1"/>
      </xdr:nvSpPr>
      <xdr:spPr>
        <a:xfrm>
          <a:off x="1562744" y="427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当市の債務償還比率は令和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全国平均および県平均を上回る率となった。原因としては分子である将来負担額のうち地方債の増額や充当可能財源である基金額について一般財源の不足に対応するため財政調整基金を取り崩し減少したため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28" name="直線コネクタ 127"/>
        <xdr:cNvCxnSpPr/>
      </xdr:nvCxnSpPr>
      <xdr:spPr>
        <a:xfrm flipV="1">
          <a:off x="14793595" y="4537530"/>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29" name="債務償還比率最小値テキスト"/>
        <xdr:cNvSpPr txBox="1"/>
      </xdr:nvSpPr>
      <xdr:spPr>
        <a:xfrm>
          <a:off x="14846300" y="580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30" name="直線コネクタ 129"/>
        <xdr:cNvCxnSpPr/>
      </xdr:nvCxnSpPr>
      <xdr:spPr>
        <a:xfrm>
          <a:off x="14706600" y="580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31" name="債務償還比率最大値テキスト"/>
        <xdr:cNvSpPr txBox="1"/>
      </xdr:nvSpPr>
      <xdr:spPr>
        <a:xfrm>
          <a:off x="14846300" y="43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32" name="直線コネクタ 131"/>
        <xdr:cNvCxnSpPr/>
      </xdr:nvCxnSpPr>
      <xdr:spPr>
        <a:xfrm>
          <a:off x="14706600" y="453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26232</xdr:rowOff>
    </xdr:from>
    <xdr:ext cx="469744" cy="259045"/>
    <xdr:sp macro="" textlink="">
      <xdr:nvSpPr>
        <xdr:cNvPr id="133" name="債務償還比率平均値テキスト"/>
        <xdr:cNvSpPr txBox="1"/>
      </xdr:nvSpPr>
      <xdr:spPr>
        <a:xfrm>
          <a:off x="14846300" y="5169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4" name="フローチャート: 判断 133"/>
        <xdr:cNvSpPr/>
      </xdr:nvSpPr>
      <xdr:spPr>
        <a:xfrm>
          <a:off x="14744700" y="531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5" name="フローチャート: 判断 134"/>
        <xdr:cNvSpPr/>
      </xdr:nvSpPr>
      <xdr:spPr>
        <a:xfrm>
          <a:off x="14033500" y="541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6" name="フローチャート: 判断 135"/>
        <xdr:cNvSpPr/>
      </xdr:nvSpPr>
      <xdr:spPr>
        <a:xfrm>
          <a:off x="13271500" y="537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7" name="フローチャート: 判断 136"/>
        <xdr:cNvSpPr/>
      </xdr:nvSpPr>
      <xdr:spPr>
        <a:xfrm>
          <a:off x="12509500" y="532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38" name="フローチャート: 判断 137"/>
        <xdr:cNvSpPr/>
      </xdr:nvSpPr>
      <xdr:spPr>
        <a:xfrm>
          <a:off x="11747500" y="53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27644</xdr:rowOff>
    </xdr:from>
    <xdr:to>
      <xdr:col>76</xdr:col>
      <xdr:colOff>73025</xdr:colOff>
      <xdr:row>31</xdr:row>
      <xdr:rowOff>129244</xdr:rowOff>
    </xdr:to>
    <xdr:sp macro="" textlink="">
      <xdr:nvSpPr>
        <xdr:cNvPr id="144" name="楕円 143"/>
        <xdr:cNvSpPr/>
      </xdr:nvSpPr>
      <xdr:spPr>
        <a:xfrm>
          <a:off x="14744700" y="534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6071</xdr:rowOff>
    </xdr:from>
    <xdr:ext cx="469744" cy="259045"/>
    <xdr:sp macro="" textlink="">
      <xdr:nvSpPr>
        <xdr:cNvPr id="145" name="債務償還比率該当値テキスト"/>
        <xdr:cNvSpPr txBox="1"/>
      </xdr:nvSpPr>
      <xdr:spPr>
        <a:xfrm>
          <a:off x="14846300" y="53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24765</xdr:rowOff>
    </xdr:from>
    <xdr:to>
      <xdr:col>72</xdr:col>
      <xdr:colOff>123825</xdr:colOff>
      <xdr:row>31</xdr:row>
      <xdr:rowOff>126365</xdr:rowOff>
    </xdr:to>
    <xdr:sp macro="" textlink="">
      <xdr:nvSpPr>
        <xdr:cNvPr id="146" name="楕円 145"/>
        <xdr:cNvSpPr/>
      </xdr:nvSpPr>
      <xdr:spPr>
        <a:xfrm>
          <a:off x="14033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75565</xdr:rowOff>
    </xdr:from>
    <xdr:to>
      <xdr:col>76</xdr:col>
      <xdr:colOff>22225</xdr:colOff>
      <xdr:row>31</xdr:row>
      <xdr:rowOff>78444</xdr:rowOff>
    </xdr:to>
    <xdr:cxnSp macro="">
      <xdr:nvCxnSpPr>
        <xdr:cNvPr id="147" name="直線コネクタ 146"/>
        <xdr:cNvCxnSpPr/>
      </xdr:nvCxnSpPr>
      <xdr:spPr>
        <a:xfrm>
          <a:off x="14084300" y="5390515"/>
          <a:ext cx="7112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101939</xdr:rowOff>
    </xdr:from>
    <xdr:to>
      <xdr:col>68</xdr:col>
      <xdr:colOff>123825</xdr:colOff>
      <xdr:row>31</xdr:row>
      <xdr:rowOff>32089</xdr:rowOff>
    </xdr:to>
    <xdr:sp macro="" textlink="">
      <xdr:nvSpPr>
        <xdr:cNvPr id="148" name="楕円 147"/>
        <xdr:cNvSpPr/>
      </xdr:nvSpPr>
      <xdr:spPr>
        <a:xfrm>
          <a:off x="13271500" y="52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152739</xdr:rowOff>
    </xdr:from>
    <xdr:to>
      <xdr:col>72</xdr:col>
      <xdr:colOff>73025</xdr:colOff>
      <xdr:row>31</xdr:row>
      <xdr:rowOff>75565</xdr:rowOff>
    </xdr:to>
    <xdr:cxnSp macro="">
      <xdr:nvCxnSpPr>
        <xdr:cNvPr id="149" name="直線コネクタ 148"/>
        <xdr:cNvCxnSpPr/>
      </xdr:nvCxnSpPr>
      <xdr:spPr>
        <a:xfrm>
          <a:off x="13322300" y="5296239"/>
          <a:ext cx="762000" cy="9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59648</xdr:rowOff>
    </xdr:from>
    <xdr:to>
      <xdr:col>64</xdr:col>
      <xdr:colOff>123825</xdr:colOff>
      <xdr:row>29</xdr:row>
      <xdr:rowOff>161248</xdr:rowOff>
    </xdr:to>
    <xdr:sp macro="" textlink="">
      <xdr:nvSpPr>
        <xdr:cNvPr id="150" name="楕円 149"/>
        <xdr:cNvSpPr/>
      </xdr:nvSpPr>
      <xdr:spPr>
        <a:xfrm>
          <a:off x="12509500" y="50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110448</xdr:rowOff>
    </xdr:from>
    <xdr:to>
      <xdr:col>68</xdr:col>
      <xdr:colOff>73025</xdr:colOff>
      <xdr:row>30</xdr:row>
      <xdr:rowOff>152739</xdr:rowOff>
    </xdr:to>
    <xdr:cxnSp macro="">
      <xdr:nvCxnSpPr>
        <xdr:cNvPr id="151" name="直線コネクタ 150"/>
        <xdr:cNvCxnSpPr/>
      </xdr:nvCxnSpPr>
      <xdr:spPr>
        <a:xfrm>
          <a:off x="12560300" y="5082498"/>
          <a:ext cx="762000" cy="2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48313</xdr:rowOff>
    </xdr:from>
    <xdr:to>
      <xdr:col>60</xdr:col>
      <xdr:colOff>123825</xdr:colOff>
      <xdr:row>29</xdr:row>
      <xdr:rowOff>149913</xdr:rowOff>
    </xdr:to>
    <xdr:sp macro="" textlink="">
      <xdr:nvSpPr>
        <xdr:cNvPr id="152" name="楕円 151"/>
        <xdr:cNvSpPr/>
      </xdr:nvSpPr>
      <xdr:spPr>
        <a:xfrm>
          <a:off x="11747500" y="502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99113</xdr:rowOff>
    </xdr:from>
    <xdr:to>
      <xdr:col>64</xdr:col>
      <xdr:colOff>73025</xdr:colOff>
      <xdr:row>29</xdr:row>
      <xdr:rowOff>110448</xdr:rowOff>
    </xdr:to>
    <xdr:cxnSp macro="">
      <xdr:nvCxnSpPr>
        <xdr:cNvPr id="153" name="直線コネクタ 152"/>
        <xdr:cNvCxnSpPr/>
      </xdr:nvCxnSpPr>
      <xdr:spPr>
        <a:xfrm>
          <a:off x="11798300" y="5071163"/>
          <a:ext cx="762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16389</xdr:rowOff>
    </xdr:from>
    <xdr:ext cx="469744" cy="259045"/>
    <xdr:sp macro="" textlink="">
      <xdr:nvSpPr>
        <xdr:cNvPr id="154" name="n_1aveValue債務償還比率"/>
        <xdr:cNvSpPr txBox="1"/>
      </xdr:nvSpPr>
      <xdr:spPr>
        <a:xfrm>
          <a:off x="13836727" y="550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149517</xdr:rowOff>
    </xdr:from>
    <xdr:ext cx="469744" cy="259045"/>
    <xdr:sp macro="" textlink="">
      <xdr:nvSpPr>
        <xdr:cNvPr id="155" name="n_2aveValue債務償還比率"/>
        <xdr:cNvSpPr txBox="1"/>
      </xdr:nvSpPr>
      <xdr:spPr>
        <a:xfrm>
          <a:off x="13087427" y="546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106157</xdr:rowOff>
    </xdr:from>
    <xdr:ext cx="469744" cy="259045"/>
    <xdr:sp macro="" textlink="">
      <xdr:nvSpPr>
        <xdr:cNvPr id="156" name="n_3aveValue債務償還比率"/>
        <xdr:cNvSpPr txBox="1"/>
      </xdr:nvSpPr>
      <xdr:spPr>
        <a:xfrm>
          <a:off x="12325427" y="542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84927</xdr:rowOff>
    </xdr:from>
    <xdr:ext cx="469744" cy="259045"/>
    <xdr:sp macro="" textlink="">
      <xdr:nvSpPr>
        <xdr:cNvPr id="157" name="n_4aveValue債務償還比率"/>
        <xdr:cNvSpPr txBox="1"/>
      </xdr:nvSpPr>
      <xdr:spPr>
        <a:xfrm>
          <a:off x="11563427" y="53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142892</xdr:rowOff>
    </xdr:from>
    <xdr:ext cx="469744" cy="259045"/>
    <xdr:sp macro="" textlink="">
      <xdr:nvSpPr>
        <xdr:cNvPr id="158" name="n_1mainValue債務償還比率"/>
        <xdr:cNvSpPr txBox="1"/>
      </xdr:nvSpPr>
      <xdr:spPr>
        <a:xfrm>
          <a:off x="13836727" y="511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48616</xdr:rowOff>
    </xdr:from>
    <xdr:ext cx="469744" cy="259045"/>
    <xdr:sp macro="" textlink="">
      <xdr:nvSpPr>
        <xdr:cNvPr id="159" name="n_2mainValue債務償還比率"/>
        <xdr:cNvSpPr txBox="1"/>
      </xdr:nvSpPr>
      <xdr:spPr>
        <a:xfrm>
          <a:off x="13087427" y="502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6325</xdr:rowOff>
    </xdr:from>
    <xdr:ext cx="469744" cy="259045"/>
    <xdr:sp macro="" textlink="">
      <xdr:nvSpPr>
        <xdr:cNvPr id="160" name="n_3mainValue債務償還比率"/>
        <xdr:cNvSpPr txBox="1"/>
      </xdr:nvSpPr>
      <xdr:spPr>
        <a:xfrm>
          <a:off x="12325427" y="480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166440</xdr:rowOff>
    </xdr:from>
    <xdr:ext cx="469744" cy="259045"/>
    <xdr:sp macro="" textlink="">
      <xdr:nvSpPr>
        <xdr:cNvPr id="161" name="n_4mainValue債務償還比率"/>
        <xdr:cNvSpPr txBox="1"/>
      </xdr:nvSpPr>
      <xdr:spPr>
        <a:xfrm>
          <a:off x="11563427" y="479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29,784
29,497
363.97
23,402,538
21,812,319
1,328,428
10,376,843
18,554,748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15875</xdr:rowOff>
    </xdr:from>
    <xdr:to>
      <xdr:col>24</xdr:col>
      <xdr:colOff>114300</xdr:colOff>
      <xdr:row>34</xdr:row>
      <xdr:rowOff>117475</xdr:rowOff>
    </xdr:to>
    <xdr:sp macro="" textlink="">
      <xdr:nvSpPr>
        <xdr:cNvPr id="73" name="楕円 72"/>
        <xdr:cNvSpPr/>
      </xdr:nvSpPr>
      <xdr:spPr>
        <a:xfrm>
          <a:off x="45847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140352</xdr:rowOff>
    </xdr:from>
    <xdr:ext cx="405111" cy="259045"/>
    <xdr:sp macro="" textlink="">
      <xdr:nvSpPr>
        <xdr:cNvPr id="74" name="【道路】&#10;有形固定資産減価償却率該当値テキスト"/>
        <xdr:cNvSpPr txBox="1"/>
      </xdr:nvSpPr>
      <xdr:spPr>
        <a:xfrm>
          <a:off x="4673600"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149225</xdr:rowOff>
    </xdr:from>
    <xdr:to>
      <xdr:col>20</xdr:col>
      <xdr:colOff>38100</xdr:colOff>
      <xdr:row>34</xdr:row>
      <xdr:rowOff>79375</xdr:rowOff>
    </xdr:to>
    <xdr:sp macro="" textlink="">
      <xdr:nvSpPr>
        <xdr:cNvPr id="75" name="楕円 74"/>
        <xdr:cNvSpPr/>
      </xdr:nvSpPr>
      <xdr:spPr>
        <a:xfrm>
          <a:off x="3746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28575</xdr:rowOff>
    </xdr:from>
    <xdr:to>
      <xdr:col>24</xdr:col>
      <xdr:colOff>63500</xdr:colOff>
      <xdr:row>34</xdr:row>
      <xdr:rowOff>66675</xdr:rowOff>
    </xdr:to>
    <xdr:cxnSp macro="">
      <xdr:nvCxnSpPr>
        <xdr:cNvPr id="76" name="直線コネクタ 75"/>
        <xdr:cNvCxnSpPr/>
      </xdr:nvCxnSpPr>
      <xdr:spPr>
        <a:xfrm>
          <a:off x="3797300" y="58578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111125</xdr:rowOff>
    </xdr:from>
    <xdr:to>
      <xdr:col>15</xdr:col>
      <xdr:colOff>101600</xdr:colOff>
      <xdr:row>34</xdr:row>
      <xdr:rowOff>41275</xdr:rowOff>
    </xdr:to>
    <xdr:sp macro="" textlink="">
      <xdr:nvSpPr>
        <xdr:cNvPr id="77" name="楕円 76"/>
        <xdr:cNvSpPr/>
      </xdr:nvSpPr>
      <xdr:spPr>
        <a:xfrm>
          <a:off x="2857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161925</xdr:rowOff>
    </xdr:from>
    <xdr:to>
      <xdr:col>19</xdr:col>
      <xdr:colOff>177800</xdr:colOff>
      <xdr:row>34</xdr:row>
      <xdr:rowOff>28575</xdr:rowOff>
    </xdr:to>
    <xdr:cxnSp macro="">
      <xdr:nvCxnSpPr>
        <xdr:cNvPr id="78" name="直線コネクタ 77"/>
        <xdr:cNvCxnSpPr/>
      </xdr:nvCxnSpPr>
      <xdr:spPr>
        <a:xfrm>
          <a:off x="2908300" y="5819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73025</xdr:rowOff>
    </xdr:from>
    <xdr:to>
      <xdr:col>10</xdr:col>
      <xdr:colOff>165100</xdr:colOff>
      <xdr:row>34</xdr:row>
      <xdr:rowOff>3175</xdr:rowOff>
    </xdr:to>
    <xdr:sp macro="" textlink="">
      <xdr:nvSpPr>
        <xdr:cNvPr id="79" name="楕円 78"/>
        <xdr:cNvSpPr/>
      </xdr:nvSpPr>
      <xdr:spPr>
        <a:xfrm>
          <a:off x="19685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123825</xdr:rowOff>
    </xdr:from>
    <xdr:to>
      <xdr:col>15</xdr:col>
      <xdr:colOff>50800</xdr:colOff>
      <xdr:row>33</xdr:row>
      <xdr:rowOff>161925</xdr:rowOff>
    </xdr:to>
    <xdr:cxnSp macro="">
      <xdr:nvCxnSpPr>
        <xdr:cNvPr id="80" name="直線コネクタ 79"/>
        <xdr:cNvCxnSpPr/>
      </xdr:nvCxnSpPr>
      <xdr:spPr>
        <a:xfrm>
          <a:off x="2019300" y="5781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34925</xdr:rowOff>
    </xdr:from>
    <xdr:to>
      <xdr:col>6</xdr:col>
      <xdr:colOff>38100</xdr:colOff>
      <xdr:row>33</xdr:row>
      <xdr:rowOff>136525</xdr:rowOff>
    </xdr:to>
    <xdr:sp macro="" textlink="">
      <xdr:nvSpPr>
        <xdr:cNvPr id="81" name="楕円 80"/>
        <xdr:cNvSpPr/>
      </xdr:nvSpPr>
      <xdr:spPr>
        <a:xfrm>
          <a:off x="1079500" y="56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85725</xdr:rowOff>
    </xdr:from>
    <xdr:to>
      <xdr:col>10</xdr:col>
      <xdr:colOff>114300</xdr:colOff>
      <xdr:row>33</xdr:row>
      <xdr:rowOff>123825</xdr:rowOff>
    </xdr:to>
    <xdr:cxnSp macro="">
      <xdr:nvCxnSpPr>
        <xdr:cNvPr id="82" name="直線コネクタ 81"/>
        <xdr:cNvCxnSpPr/>
      </xdr:nvCxnSpPr>
      <xdr:spPr>
        <a:xfrm>
          <a:off x="1130300" y="5743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152417</xdr:rowOff>
    </xdr:from>
    <xdr:ext cx="405111" cy="259045"/>
    <xdr:sp macro="" textlink="">
      <xdr:nvSpPr>
        <xdr:cNvPr id="83" name="n_1aveValue【道路】&#10;有形固定資産減価償却率"/>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4" name="n_2aveValue【道路】&#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78122</xdr:rowOff>
    </xdr:from>
    <xdr:ext cx="405111" cy="259045"/>
    <xdr:sp macro="" textlink="">
      <xdr:nvSpPr>
        <xdr:cNvPr id="86" name="n_4aveValue【道路】&#10;有形固定資産減価償却率"/>
        <xdr:cNvSpPr txBox="1"/>
      </xdr:nvSpPr>
      <xdr:spPr>
        <a:xfrm>
          <a:off x="927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95902</xdr:rowOff>
    </xdr:from>
    <xdr:ext cx="405111" cy="259045"/>
    <xdr:sp macro="" textlink="">
      <xdr:nvSpPr>
        <xdr:cNvPr id="87" name="n_1mainValue【道路】&#10;有形固定資産減価償却率"/>
        <xdr:cNvSpPr txBox="1"/>
      </xdr:nvSpPr>
      <xdr:spPr>
        <a:xfrm>
          <a:off x="35820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57802</xdr:rowOff>
    </xdr:from>
    <xdr:ext cx="405111" cy="259045"/>
    <xdr:sp macro="" textlink="">
      <xdr:nvSpPr>
        <xdr:cNvPr id="88" name="n_2mainValue【道路】&#10;有形固定資産減価償却率"/>
        <xdr:cNvSpPr txBox="1"/>
      </xdr:nvSpPr>
      <xdr:spPr>
        <a:xfrm>
          <a:off x="2705744" y="55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19702</xdr:rowOff>
    </xdr:from>
    <xdr:ext cx="405111" cy="259045"/>
    <xdr:sp macro="" textlink="">
      <xdr:nvSpPr>
        <xdr:cNvPr id="89" name="n_3mainValue【道路】&#10;有形固定資産減価償却率"/>
        <xdr:cNvSpPr txBox="1"/>
      </xdr:nvSpPr>
      <xdr:spPr>
        <a:xfrm>
          <a:off x="1816744" y="55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153052</xdr:rowOff>
    </xdr:from>
    <xdr:ext cx="405111" cy="259045"/>
    <xdr:sp macro="" textlink="">
      <xdr:nvSpPr>
        <xdr:cNvPr id="90" name="n_4mainValue【道路】&#10;有形固定資産減価償却率"/>
        <xdr:cNvSpPr txBox="1"/>
      </xdr:nvSpPr>
      <xdr:spPr>
        <a:xfrm>
          <a:off x="927744" y="54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33134</xdr:rowOff>
    </xdr:from>
    <xdr:ext cx="534377" cy="259045"/>
    <xdr:sp macro="" textlink="">
      <xdr:nvSpPr>
        <xdr:cNvPr id="117" name="【道路】&#10;一人当たり延長平均値テキスト"/>
        <xdr:cNvSpPr txBox="1"/>
      </xdr:nvSpPr>
      <xdr:spPr>
        <a:xfrm>
          <a:off x="10515600" y="6719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42499</xdr:rowOff>
    </xdr:from>
    <xdr:to>
      <xdr:col>55</xdr:col>
      <xdr:colOff>50800</xdr:colOff>
      <xdr:row>37</xdr:row>
      <xdr:rowOff>144099</xdr:rowOff>
    </xdr:to>
    <xdr:sp macro="" textlink="">
      <xdr:nvSpPr>
        <xdr:cNvPr id="128" name="楕円 127"/>
        <xdr:cNvSpPr/>
      </xdr:nvSpPr>
      <xdr:spPr>
        <a:xfrm>
          <a:off x="10426700" y="63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65376</xdr:rowOff>
    </xdr:from>
    <xdr:ext cx="534377" cy="259045"/>
    <xdr:sp macro="" textlink="">
      <xdr:nvSpPr>
        <xdr:cNvPr id="129" name="【道路】&#10;一人当たり延長該当値テキスト"/>
        <xdr:cNvSpPr txBox="1"/>
      </xdr:nvSpPr>
      <xdr:spPr>
        <a:xfrm>
          <a:off x="10515600" y="62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56284</xdr:rowOff>
    </xdr:from>
    <xdr:to>
      <xdr:col>50</xdr:col>
      <xdr:colOff>165100</xdr:colOff>
      <xdr:row>37</xdr:row>
      <xdr:rowOff>157884</xdr:rowOff>
    </xdr:to>
    <xdr:sp macro="" textlink="">
      <xdr:nvSpPr>
        <xdr:cNvPr id="130" name="楕円 129"/>
        <xdr:cNvSpPr/>
      </xdr:nvSpPr>
      <xdr:spPr>
        <a:xfrm>
          <a:off x="9588500" y="639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93299</xdr:rowOff>
    </xdr:from>
    <xdr:to>
      <xdr:col>55</xdr:col>
      <xdr:colOff>0</xdr:colOff>
      <xdr:row>37</xdr:row>
      <xdr:rowOff>107084</xdr:rowOff>
    </xdr:to>
    <xdr:cxnSp macro="">
      <xdr:nvCxnSpPr>
        <xdr:cNvPr id="131" name="直線コネクタ 130"/>
        <xdr:cNvCxnSpPr/>
      </xdr:nvCxnSpPr>
      <xdr:spPr>
        <a:xfrm flipV="1">
          <a:off x="9639300" y="6436949"/>
          <a:ext cx="8382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69909</xdr:rowOff>
    </xdr:from>
    <xdr:to>
      <xdr:col>46</xdr:col>
      <xdr:colOff>38100</xdr:colOff>
      <xdr:row>38</xdr:row>
      <xdr:rowOff>59</xdr:rowOff>
    </xdr:to>
    <xdr:sp macro="" textlink="">
      <xdr:nvSpPr>
        <xdr:cNvPr id="132" name="楕円 131"/>
        <xdr:cNvSpPr/>
      </xdr:nvSpPr>
      <xdr:spPr>
        <a:xfrm>
          <a:off x="8699500" y="64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107084</xdr:rowOff>
    </xdr:from>
    <xdr:to>
      <xdr:col>50</xdr:col>
      <xdr:colOff>114300</xdr:colOff>
      <xdr:row>37</xdr:row>
      <xdr:rowOff>120709</xdr:rowOff>
    </xdr:to>
    <xdr:cxnSp macro="">
      <xdr:nvCxnSpPr>
        <xdr:cNvPr id="133" name="直線コネクタ 132"/>
        <xdr:cNvCxnSpPr/>
      </xdr:nvCxnSpPr>
      <xdr:spPr>
        <a:xfrm flipV="1">
          <a:off x="8750300" y="6450734"/>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80104</xdr:rowOff>
    </xdr:from>
    <xdr:to>
      <xdr:col>41</xdr:col>
      <xdr:colOff>101600</xdr:colOff>
      <xdr:row>38</xdr:row>
      <xdr:rowOff>10254</xdr:rowOff>
    </xdr:to>
    <xdr:sp macro="" textlink="">
      <xdr:nvSpPr>
        <xdr:cNvPr id="134" name="楕円 133"/>
        <xdr:cNvSpPr/>
      </xdr:nvSpPr>
      <xdr:spPr>
        <a:xfrm>
          <a:off x="7810500" y="64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120709</xdr:rowOff>
    </xdr:from>
    <xdr:to>
      <xdr:col>45</xdr:col>
      <xdr:colOff>177800</xdr:colOff>
      <xdr:row>37</xdr:row>
      <xdr:rowOff>130904</xdr:rowOff>
    </xdr:to>
    <xdr:cxnSp macro="">
      <xdr:nvCxnSpPr>
        <xdr:cNvPr id="135" name="直線コネクタ 134"/>
        <xdr:cNvCxnSpPr/>
      </xdr:nvCxnSpPr>
      <xdr:spPr>
        <a:xfrm flipV="1">
          <a:off x="7861300" y="6464359"/>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89431</xdr:rowOff>
    </xdr:from>
    <xdr:to>
      <xdr:col>36</xdr:col>
      <xdr:colOff>165100</xdr:colOff>
      <xdr:row>38</xdr:row>
      <xdr:rowOff>19581</xdr:rowOff>
    </xdr:to>
    <xdr:sp macro="" textlink="">
      <xdr:nvSpPr>
        <xdr:cNvPr id="136" name="楕円 135"/>
        <xdr:cNvSpPr/>
      </xdr:nvSpPr>
      <xdr:spPr>
        <a:xfrm>
          <a:off x="6921500" y="64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130904</xdr:rowOff>
    </xdr:from>
    <xdr:to>
      <xdr:col>41</xdr:col>
      <xdr:colOff>50800</xdr:colOff>
      <xdr:row>37</xdr:row>
      <xdr:rowOff>140231</xdr:rowOff>
    </xdr:to>
    <xdr:cxnSp macro="">
      <xdr:nvCxnSpPr>
        <xdr:cNvPr id="137" name="直線コネクタ 136"/>
        <xdr:cNvCxnSpPr/>
      </xdr:nvCxnSpPr>
      <xdr:spPr>
        <a:xfrm flipV="1">
          <a:off x="6972300" y="6474554"/>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1884</xdr:rowOff>
    </xdr:from>
    <xdr:ext cx="534377" cy="259045"/>
    <xdr:sp macro="" textlink="">
      <xdr:nvSpPr>
        <xdr:cNvPr id="138" name="n_1aveValue【道路】&#10;一人当たり延長"/>
        <xdr:cNvSpPr txBox="1"/>
      </xdr:nvSpPr>
      <xdr:spPr>
        <a:xfrm>
          <a:off x="9359411" y="68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151982</xdr:rowOff>
    </xdr:from>
    <xdr:ext cx="534377" cy="259045"/>
    <xdr:sp macro="" textlink="">
      <xdr:nvSpPr>
        <xdr:cNvPr id="139" name="n_2aveValue【道路】&#10;一人当たり延長"/>
        <xdr:cNvSpPr txBox="1"/>
      </xdr:nvSpPr>
      <xdr:spPr>
        <a:xfrm>
          <a:off x="8483111" y="68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157377</xdr:rowOff>
    </xdr:from>
    <xdr:ext cx="534377" cy="259045"/>
    <xdr:sp macro="" textlink="">
      <xdr:nvSpPr>
        <xdr:cNvPr id="140" name="n_3aveValue【道路】&#10;一人当たり延長"/>
        <xdr:cNvSpPr txBox="1"/>
      </xdr:nvSpPr>
      <xdr:spPr>
        <a:xfrm>
          <a:off x="7594111" y="68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163458</xdr:rowOff>
    </xdr:from>
    <xdr:ext cx="534377" cy="259045"/>
    <xdr:sp macro="" textlink="">
      <xdr:nvSpPr>
        <xdr:cNvPr id="141" name="n_4aveValue【道路】&#10;一人当たり延長"/>
        <xdr:cNvSpPr txBox="1"/>
      </xdr:nvSpPr>
      <xdr:spPr>
        <a:xfrm>
          <a:off x="6705111" y="685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2961</xdr:rowOff>
    </xdr:from>
    <xdr:ext cx="534377" cy="259045"/>
    <xdr:sp macro="" textlink="">
      <xdr:nvSpPr>
        <xdr:cNvPr id="142" name="n_1mainValue【道路】&#10;一人当たり延長"/>
        <xdr:cNvSpPr txBox="1"/>
      </xdr:nvSpPr>
      <xdr:spPr>
        <a:xfrm>
          <a:off x="9359411" y="617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16586</xdr:rowOff>
    </xdr:from>
    <xdr:ext cx="534377" cy="259045"/>
    <xdr:sp macro="" textlink="">
      <xdr:nvSpPr>
        <xdr:cNvPr id="143" name="n_2mainValue【道路】&#10;一人当たり延長"/>
        <xdr:cNvSpPr txBox="1"/>
      </xdr:nvSpPr>
      <xdr:spPr>
        <a:xfrm>
          <a:off x="8483111" y="61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26781</xdr:rowOff>
    </xdr:from>
    <xdr:ext cx="534377" cy="259045"/>
    <xdr:sp macro="" textlink="">
      <xdr:nvSpPr>
        <xdr:cNvPr id="144" name="n_3mainValue【道路】&#10;一人当たり延長"/>
        <xdr:cNvSpPr txBox="1"/>
      </xdr:nvSpPr>
      <xdr:spPr>
        <a:xfrm>
          <a:off x="7594111" y="619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36108</xdr:rowOff>
    </xdr:from>
    <xdr:ext cx="534377" cy="259045"/>
    <xdr:sp macro="" textlink="">
      <xdr:nvSpPr>
        <xdr:cNvPr id="145" name="n_4mainValue【道路】&#10;一人当たり延長"/>
        <xdr:cNvSpPr txBox="1"/>
      </xdr:nvSpPr>
      <xdr:spPr>
        <a:xfrm>
          <a:off x="6705111" y="62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6"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87" name="楕円 186"/>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88" name="【橋りょう・トンネル】&#10;有形固定資産減価償却率該当値テキスト"/>
        <xdr:cNvSpPr txBox="1"/>
      </xdr:nvSpPr>
      <xdr:spPr>
        <a:xfrm>
          <a:off x="4673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84727</xdr:rowOff>
    </xdr:from>
    <xdr:to>
      <xdr:col>20</xdr:col>
      <xdr:colOff>38100</xdr:colOff>
      <xdr:row>62</xdr:row>
      <xdr:rowOff>14877</xdr:rowOff>
    </xdr:to>
    <xdr:sp macro="" textlink="">
      <xdr:nvSpPr>
        <xdr:cNvPr id="189" name="楕円 188"/>
        <xdr:cNvSpPr/>
      </xdr:nvSpPr>
      <xdr:spPr>
        <a:xfrm>
          <a:off x="3746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135527</xdr:rowOff>
    </xdr:from>
    <xdr:to>
      <xdr:col>24</xdr:col>
      <xdr:colOff>63500</xdr:colOff>
      <xdr:row>61</xdr:row>
      <xdr:rowOff>137160</xdr:rowOff>
    </xdr:to>
    <xdr:cxnSp macro="">
      <xdr:nvCxnSpPr>
        <xdr:cNvPr id="190" name="直線コネクタ 189"/>
        <xdr:cNvCxnSpPr/>
      </xdr:nvCxnSpPr>
      <xdr:spPr>
        <a:xfrm>
          <a:off x="3797300" y="1059397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68399</xdr:rowOff>
    </xdr:from>
    <xdr:to>
      <xdr:col>15</xdr:col>
      <xdr:colOff>101600</xdr:colOff>
      <xdr:row>61</xdr:row>
      <xdr:rowOff>169999</xdr:rowOff>
    </xdr:to>
    <xdr:sp macro="" textlink="">
      <xdr:nvSpPr>
        <xdr:cNvPr id="191" name="楕円 190"/>
        <xdr:cNvSpPr/>
      </xdr:nvSpPr>
      <xdr:spPr>
        <a:xfrm>
          <a:off x="2857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119199</xdr:rowOff>
    </xdr:from>
    <xdr:to>
      <xdr:col>19</xdr:col>
      <xdr:colOff>177800</xdr:colOff>
      <xdr:row>61</xdr:row>
      <xdr:rowOff>135527</xdr:rowOff>
    </xdr:to>
    <xdr:cxnSp macro="">
      <xdr:nvCxnSpPr>
        <xdr:cNvPr id="192" name="直線コネクタ 191"/>
        <xdr:cNvCxnSpPr/>
      </xdr:nvCxnSpPr>
      <xdr:spPr>
        <a:xfrm>
          <a:off x="2908300" y="105776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47172</xdr:rowOff>
    </xdr:from>
    <xdr:to>
      <xdr:col>10</xdr:col>
      <xdr:colOff>165100</xdr:colOff>
      <xdr:row>61</xdr:row>
      <xdr:rowOff>148772</xdr:rowOff>
    </xdr:to>
    <xdr:sp macro="" textlink="">
      <xdr:nvSpPr>
        <xdr:cNvPr id="193" name="楕円 192"/>
        <xdr:cNvSpPr/>
      </xdr:nvSpPr>
      <xdr:spPr>
        <a:xfrm>
          <a:off x="1968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97972</xdr:rowOff>
    </xdr:from>
    <xdr:to>
      <xdr:col>15</xdr:col>
      <xdr:colOff>50800</xdr:colOff>
      <xdr:row>61</xdr:row>
      <xdr:rowOff>119199</xdr:rowOff>
    </xdr:to>
    <xdr:cxnSp macro="">
      <xdr:nvCxnSpPr>
        <xdr:cNvPr id="194" name="直線コネクタ 193"/>
        <xdr:cNvCxnSpPr/>
      </xdr:nvCxnSpPr>
      <xdr:spPr>
        <a:xfrm>
          <a:off x="2019300" y="105564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22678</xdr:rowOff>
    </xdr:from>
    <xdr:to>
      <xdr:col>6</xdr:col>
      <xdr:colOff>38100</xdr:colOff>
      <xdr:row>61</xdr:row>
      <xdr:rowOff>124278</xdr:rowOff>
    </xdr:to>
    <xdr:sp macro="" textlink="">
      <xdr:nvSpPr>
        <xdr:cNvPr id="195" name="楕円 194"/>
        <xdr:cNvSpPr/>
      </xdr:nvSpPr>
      <xdr:spPr>
        <a:xfrm>
          <a:off x="1079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73478</xdr:rowOff>
    </xdr:from>
    <xdr:to>
      <xdr:col>10</xdr:col>
      <xdr:colOff>114300</xdr:colOff>
      <xdr:row>61</xdr:row>
      <xdr:rowOff>97972</xdr:rowOff>
    </xdr:to>
    <xdr:cxnSp macro="">
      <xdr:nvCxnSpPr>
        <xdr:cNvPr id="196" name="直線コネクタ 195"/>
        <xdr:cNvCxnSpPr/>
      </xdr:nvCxnSpPr>
      <xdr:spPr>
        <a:xfrm>
          <a:off x="1130300" y="105319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52631</xdr:rowOff>
    </xdr:from>
    <xdr:ext cx="405111" cy="259045"/>
    <xdr:sp macro="" textlink="">
      <xdr:nvSpPr>
        <xdr:cNvPr id="197" name="n_1aveValue【橋りょう・トンネ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98" name="n_2aveValue【橋りょう・トンネル】&#10;有形固定資産減価償却率"/>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99" name="n_3aveValue【橋りょう・トンネル】&#10;有形固定資産減価償却率"/>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6004</xdr:rowOff>
    </xdr:from>
    <xdr:ext cx="405111" cy="259045"/>
    <xdr:sp macro="" textlink="">
      <xdr:nvSpPr>
        <xdr:cNvPr id="201" name="n_1mainValue【橋りょう・トンネル】&#10;有形固定資産減価償却率"/>
        <xdr:cNvSpPr txBox="1"/>
      </xdr:nvSpPr>
      <xdr:spPr>
        <a:xfrm>
          <a:off x="35820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161126</xdr:rowOff>
    </xdr:from>
    <xdr:ext cx="405111" cy="259045"/>
    <xdr:sp macro="" textlink="">
      <xdr:nvSpPr>
        <xdr:cNvPr id="202" name="n_2mainValue【橋りょう・トンネル】&#10;有形固定資産減価償却率"/>
        <xdr:cNvSpPr txBox="1"/>
      </xdr:nvSpPr>
      <xdr:spPr>
        <a:xfrm>
          <a:off x="2705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139899</xdr:rowOff>
    </xdr:from>
    <xdr:ext cx="405111" cy="259045"/>
    <xdr:sp macro="" textlink="">
      <xdr:nvSpPr>
        <xdr:cNvPr id="203" name="n_3mainValue【橋りょう・トンネル】&#10;有形固定資産減価償却率"/>
        <xdr:cNvSpPr txBox="1"/>
      </xdr:nvSpPr>
      <xdr:spPr>
        <a:xfrm>
          <a:off x="1816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115405</xdr:rowOff>
    </xdr:from>
    <xdr:ext cx="405111" cy="259045"/>
    <xdr:sp macro="" textlink="">
      <xdr:nvSpPr>
        <xdr:cNvPr id="204" name="n_4mainValue【橋りょう・トンネル】&#10;有形固定資産減価償却率"/>
        <xdr:cNvSpPr txBox="1"/>
      </xdr:nvSpPr>
      <xdr:spPr>
        <a:xfrm>
          <a:off x="927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165190</xdr:rowOff>
    </xdr:from>
    <xdr:ext cx="599010" cy="259045"/>
    <xdr:sp macro="" textlink="">
      <xdr:nvSpPr>
        <xdr:cNvPr id="233" name="【橋りょう・トンネル】&#10;一人当たり有形固定資産（償却資産）額平均値テキスト"/>
        <xdr:cNvSpPr txBox="1"/>
      </xdr:nvSpPr>
      <xdr:spPr>
        <a:xfrm>
          <a:off x="10515600" y="104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45305</xdr:rowOff>
    </xdr:from>
    <xdr:to>
      <xdr:col>55</xdr:col>
      <xdr:colOff>50800</xdr:colOff>
      <xdr:row>59</xdr:row>
      <xdr:rowOff>146905</xdr:rowOff>
    </xdr:to>
    <xdr:sp macro="" textlink="">
      <xdr:nvSpPr>
        <xdr:cNvPr id="244" name="楕円 243"/>
        <xdr:cNvSpPr/>
      </xdr:nvSpPr>
      <xdr:spPr>
        <a:xfrm>
          <a:off x="10426700" y="101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68182</xdr:rowOff>
    </xdr:from>
    <xdr:ext cx="599010" cy="259045"/>
    <xdr:sp macro="" textlink="">
      <xdr:nvSpPr>
        <xdr:cNvPr id="245" name="【橋りょう・トンネル】&#10;一人当たり有形固定資産（償却資産）額該当値テキスト"/>
        <xdr:cNvSpPr txBox="1"/>
      </xdr:nvSpPr>
      <xdr:spPr>
        <a:xfrm>
          <a:off x="10515600" y="1001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77709</xdr:rowOff>
    </xdr:from>
    <xdr:to>
      <xdr:col>50</xdr:col>
      <xdr:colOff>165100</xdr:colOff>
      <xdr:row>60</xdr:row>
      <xdr:rowOff>7859</xdr:rowOff>
    </xdr:to>
    <xdr:sp macro="" textlink="">
      <xdr:nvSpPr>
        <xdr:cNvPr id="246" name="楕円 245"/>
        <xdr:cNvSpPr/>
      </xdr:nvSpPr>
      <xdr:spPr>
        <a:xfrm>
          <a:off x="9588500" y="1019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96105</xdr:rowOff>
    </xdr:from>
    <xdr:to>
      <xdr:col>55</xdr:col>
      <xdr:colOff>0</xdr:colOff>
      <xdr:row>59</xdr:row>
      <xdr:rowOff>128509</xdr:rowOff>
    </xdr:to>
    <xdr:cxnSp macro="">
      <xdr:nvCxnSpPr>
        <xdr:cNvPr id="247" name="直線コネクタ 246"/>
        <xdr:cNvCxnSpPr/>
      </xdr:nvCxnSpPr>
      <xdr:spPr>
        <a:xfrm flipV="1">
          <a:off x="9639300" y="10211655"/>
          <a:ext cx="8382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100063</xdr:rowOff>
    </xdr:from>
    <xdr:to>
      <xdr:col>46</xdr:col>
      <xdr:colOff>38100</xdr:colOff>
      <xdr:row>60</xdr:row>
      <xdr:rowOff>30213</xdr:rowOff>
    </xdr:to>
    <xdr:sp macro="" textlink="">
      <xdr:nvSpPr>
        <xdr:cNvPr id="248" name="楕円 247"/>
        <xdr:cNvSpPr/>
      </xdr:nvSpPr>
      <xdr:spPr>
        <a:xfrm>
          <a:off x="8699500" y="1021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128509</xdr:rowOff>
    </xdr:from>
    <xdr:to>
      <xdr:col>50</xdr:col>
      <xdr:colOff>114300</xdr:colOff>
      <xdr:row>59</xdr:row>
      <xdr:rowOff>150863</xdr:rowOff>
    </xdr:to>
    <xdr:cxnSp macro="">
      <xdr:nvCxnSpPr>
        <xdr:cNvPr id="249" name="直線コネクタ 248"/>
        <xdr:cNvCxnSpPr/>
      </xdr:nvCxnSpPr>
      <xdr:spPr>
        <a:xfrm flipV="1">
          <a:off x="8750300" y="10244059"/>
          <a:ext cx="889000" cy="2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116036</xdr:rowOff>
    </xdr:from>
    <xdr:to>
      <xdr:col>41</xdr:col>
      <xdr:colOff>101600</xdr:colOff>
      <xdr:row>60</xdr:row>
      <xdr:rowOff>46186</xdr:rowOff>
    </xdr:to>
    <xdr:sp macro="" textlink="">
      <xdr:nvSpPr>
        <xdr:cNvPr id="250" name="楕円 249"/>
        <xdr:cNvSpPr/>
      </xdr:nvSpPr>
      <xdr:spPr>
        <a:xfrm>
          <a:off x="7810500" y="10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150863</xdr:rowOff>
    </xdr:from>
    <xdr:to>
      <xdr:col>45</xdr:col>
      <xdr:colOff>177800</xdr:colOff>
      <xdr:row>59</xdr:row>
      <xdr:rowOff>166836</xdr:rowOff>
    </xdr:to>
    <xdr:cxnSp macro="">
      <xdr:nvCxnSpPr>
        <xdr:cNvPr id="251" name="直線コネクタ 250"/>
        <xdr:cNvCxnSpPr/>
      </xdr:nvCxnSpPr>
      <xdr:spPr>
        <a:xfrm flipV="1">
          <a:off x="7861300" y="10266413"/>
          <a:ext cx="889000" cy="1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127876</xdr:rowOff>
    </xdr:from>
    <xdr:to>
      <xdr:col>36</xdr:col>
      <xdr:colOff>165100</xdr:colOff>
      <xdr:row>60</xdr:row>
      <xdr:rowOff>58026</xdr:rowOff>
    </xdr:to>
    <xdr:sp macro="" textlink="">
      <xdr:nvSpPr>
        <xdr:cNvPr id="252" name="楕円 251"/>
        <xdr:cNvSpPr/>
      </xdr:nvSpPr>
      <xdr:spPr>
        <a:xfrm>
          <a:off x="6921500" y="102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166836</xdr:rowOff>
    </xdr:from>
    <xdr:to>
      <xdr:col>41</xdr:col>
      <xdr:colOff>50800</xdr:colOff>
      <xdr:row>60</xdr:row>
      <xdr:rowOff>7226</xdr:rowOff>
    </xdr:to>
    <xdr:cxnSp macro="">
      <xdr:nvCxnSpPr>
        <xdr:cNvPr id="253" name="直線コネクタ 252"/>
        <xdr:cNvCxnSpPr/>
      </xdr:nvCxnSpPr>
      <xdr:spPr>
        <a:xfrm flipV="1">
          <a:off x="6972300" y="10282386"/>
          <a:ext cx="889000" cy="1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105383</xdr:rowOff>
    </xdr:from>
    <xdr:ext cx="599010" cy="259045"/>
    <xdr:sp macro="" textlink="">
      <xdr:nvSpPr>
        <xdr:cNvPr id="254" name="n_1aveValue【橋りょう・トンネル】&#10;一人当たり有形固定資産（償却資産）額"/>
        <xdr:cNvSpPr txBox="1"/>
      </xdr:nvSpPr>
      <xdr:spPr>
        <a:xfrm>
          <a:off x="9327095" y="105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106194</xdr:rowOff>
    </xdr:from>
    <xdr:ext cx="599010" cy="259045"/>
    <xdr:sp macro="" textlink="">
      <xdr:nvSpPr>
        <xdr:cNvPr id="255" name="n_2aveValue【橋りょう・トンネル】&#10;一人当たり有形固定資産（償却資産）額"/>
        <xdr:cNvSpPr txBox="1"/>
      </xdr:nvSpPr>
      <xdr:spPr>
        <a:xfrm>
          <a:off x="8450795" y="105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85069</xdr:rowOff>
    </xdr:from>
    <xdr:ext cx="599010" cy="259045"/>
    <xdr:sp macro="" textlink="">
      <xdr:nvSpPr>
        <xdr:cNvPr id="256" name="n_3aveValue【橋りょう・トンネル】&#10;一人当たり有形固定資産（償却資産）額"/>
        <xdr:cNvSpPr txBox="1"/>
      </xdr:nvSpPr>
      <xdr:spPr>
        <a:xfrm>
          <a:off x="7561795" y="1054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147035</xdr:rowOff>
    </xdr:from>
    <xdr:ext cx="599010" cy="259045"/>
    <xdr:sp macro="" textlink="">
      <xdr:nvSpPr>
        <xdr:cNvPr id="257" name="n_4aveValue【橋りょう・トンネル】&#10;一人当たり有形固定資産（償却資産）額"/>
        <xdr:cNvSpPr txBox="1"/>
      </xdr:nvSpPr>
      <xdr:spPr>
        <a:xfrm>
          <a:off x="66727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24386</xdr:rowOff>
    </xdr:from>
    <xdr:ext cx="599010" cy="259045"/>
    <xdr:sp macro="" textlink="">
      <xdr:nvSpPr>
        <xdr:cNvPr id="258" name="n_1mainValue【橋りょう・トンネル】&#10;一人当たり有形固定資産（償却資産）額"/>
        <xdr:cNvSpPr txBox="1"/>
      </xdr:nvSpPr>
      <xdr:spPr>
        <a:xfrm>
          <a:off x="9327095" y="996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46740</xdr:rowOff>
    </xdr:from>
    <xdr:ext cx="599010" cy="259045"/>
    <xdr:sp macro="" textlink="">
      <xdr:nvSpPr>
        <xdr:cNvPr id="259" name="n_2mainValue【橋りょう・トンネル】&#10;一人当たり有形固定資産（償却資産）額"/>
        <xdr:cNvSpPr txBox="1"/>
      </xdr:nvSpPr>
      <xdr:spPr>
        <a:xfrm>
          <a:off x="8450795" y="999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62713</xdr:rowOff>
    </xdr:from>
    <xdr:ext cx="599010" cy="259045"/>
    <xdr:sp macro="" textlink="">
      <xdr:nvSpPr>
        <xdr:cNvPr id="260" name="n_3mainValue【橋りょう・トンネル】&#10;一人当たり有形固定資産（償却資産）額"/>
        <xdr:cNvSpPr txBox="1"/>
      </xdr:nvSpPr>
      <xdr:spPr>
        <a:xfrm>
          <a:off x="7561795" y="1000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74553</xdr:rowOff>
    </xdr:from>
    <xdr:ext cx="599010" cy="259045"/>
    <xdr:sp macro="" textlink="">
      <xdr:nvSpPr>
        <xdr:cNvPr id="261" name="n_4mainValue【橋りょう・トンネル】&#10;一人当たり有形固定資産（償却資産）額"/>
        <xdr:cNvSpPr txBox="1"/>
      </xdr:nvSpPr>
      <xdr:spPr>
        <a:xfrm>
          <a:off x="6672795" y="1001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55897</xdr:rowOff>
    </xdr:from>
    <xdr:ext cx="405111" cy="259045"/>
    <xdr:sp macro="" textlink="">
      <xdr:nvSpPr>
        <xdr:cNvPr id="291" name="【公営住宅】&#10;有形固定資産減価償却率平均値テキスト"/>
        <xdr:cNvSpPr txBox="1"/>
      </xdr:nvSpPr>
      <xdr:spPr>
        <a:xfrm>
          <a:off x="4673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302" name="楕円 301"/>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303" name="【公営住宅】&#10;有形固定資産減価償却率該当値テキスト"/>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304" name="楕円 303"/>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87630</xdr:rowOff>
    </xdr:from>
    <xdr:to>
      <xdr:col>24</xdr:col>
      <xdr:colOff>63500</xdr:colOff>
      <xdr:row>83</xdr:row>
      <xdr:rowOff>99061</xdr:rowOff>
    </xdr:to>
    <xdr:cxnSp macro="">
      <xdr:nvCxnSpPr>
        <xdr:cNvPr id="305" name="直線コネクタ 304"/>
        <xdr:cNvCxnSpPr/>
      </xdr:nvCxnSpPr>
      <xdr:spPr>
        <a:xfrm>
          <a:off x="3797300" y="143179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xdr:rowOff>
    </xdr:from>
    <xdr:to>
      <xdr:col>15</xdr:col>
      <xdr:colOff>101600</xdr:colOff>
      <xdr:row>83</xdr:row>
      <xdr:rowOff>106045</xdr:rowOff>
    </xdr:to>
    <xdr:sp macro="" textlink="">
      <xdr:nvSpPr>
        <xdr:cNvPr id="306" name="楕円 305"/>
        <xdr:cNvSpPr/>
      </xdr:nvSpPr>
      <xdr:spPr>
        <a:xfrm>
          <a:off x="2857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55245</xdr:rowOff>
    </xdr:from>
    <xdr:to>
      <xdr:col>19</xdr:col>
      <xdr:colOff>177800</xdr:colOff>
      <xdr:row>83</xdr:row>
      <xdr:rowOff>87630</xdr:rowOff>
    </xdr:to>
    <xdr:cxnSp macro="">
      <xdr:nvCxnSpPr>
        <xdr:cNvPr id="307" name="直線コネクタ 306"/>
        <xdr:cNvCxnSpPr/>
      </xdr:nvCxnSpPr>
      <xdr:spPr>
        <a:xfrm>
          <a:off x="2908300" y="14285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308" name="楕円 307"/>
        <xdr:cNvSpPr/>
      </xdr:nvSpPr>
      <xdr:spPr>
        <a:xfrm>
          <a:off x="196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55245</xdr:rowOff>
    </xdr:to>
    <xdr:cxnSp macro="">
      <xdr:nvCxnSpPr>
        <xdr:cNvPr id="309" name="直線コネクタ 308"/>
        <xdr:cNvCxnSpPr/>
      </xdr:nvCxnSpPr>
      <xdr:spPr>
        <a:xfrm>
          <a:off x="2019300" y="142455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95886</xdr:rowOff>
    </xdr:from>
    <xdr:to>
      <xdr:col>6</xdr:col>
      <xdr:colOff>38100</xdr:colOff>
      <xdr:row>83</xdr:row>
      <xdr:rowOff>26036</xdr:rowOff>
    </xdr:to>
    <xdr:sp macro="" textlink="">
      <xdr:nvSpPr>
        <xdr:cNvPr id="310" name="楕円 309"/>
        <xdr:cNvSpPr/>
      </xdr:nvSpPr>
      <xdr:spPr>
        <a:xfrm>
          <a:off x="1079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146686</xdr:rowOff>
    </xdr:from>
    <xdr:to>
      <xdr:col>10</xdr:col>
      <xdr:colOff>114300</xdr:colOff>
      <xdr:row>83</xdr:row>
      <xdr:rowOff>15239</xdr:rowOff>
    </xdr:to>
    <xdr:cxnSp macro="">
      <xdr:nvCxnSpPr>
        <xdr:cNvPr id="311" name="直線コネクタ 310"/>
        <xdr:cNvCxnSpPr/>
      </xdr:nvCxnSpPr>
      <xdr:spPr>
        <a:xfrm>
          <a:off x="1130300" y="142055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158132</xdr:rowOff>
    </xdr:from>
    <xdr:ext cx="405111" cy="259045"/>
    <xdr:sp macro="" textlink="">
      <xdr:nvSpPr>
        <xdr:cNvPr id="312" name="n_1aveValue【公営住宅】&#10;有形固定資産減価償却率"/>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13" name="n_2aveValue【公営住宅】&#10;有形固定資産減価償却率"/>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14" name="n_3aveValue【公営住宅】&#10;有形固定資産減価償却率"/>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15" name="n_4aveValue【公営住宅】&#10;有形固定資産減価償却率"/>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154957</xdr:rowOff>
    </xdr:from>
    <xdr:ext cx="405111" cy="259045"/>
    <xdr:sp macro="" textlink="">
      <xdr:nvSpPr>
        <xdr:cNvPr id="316" name="n_1mainValue【公営住宅】&#10;有形固定資産減価償却率"/>
        <xdr:cNvSpPr txBox="1"/>
      </xdr:nvSpPr>
      <xdr:spPr>
        <a:xfrm>
          <a:off x="35820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122572</xdr:rowOff>
    </xdr:from>
    <xdr:ext cx="405111" cy="259045"/>
    <xdr:sp macro="" textlink="">
      <xdr:nvSpPr>
        <xdr:cNvPr id="317" name="n_2mainValue【公営住宅】&#10;有形固定資産減価償却率"/>
        <xdr:cNvSpPr txBox="1"/>
      </xdr:nvSpPr>
      <xdr:spPr>
        <a:xfrm>
          <a:off x="2705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8" name="n_3main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9" name="n_4main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50" name="【公営住宅】&#10;一人当たり面積平均値テキスト"/>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96276</xdr:rowOff>
    </xdr:from>
    <xdr:to>
      <xdr:col>55</xdr:col>
      <xdr:colOff>50800</xdr:colOff>
      <xdr:row>87</xdr:row>
      <xdr:rowOff>26426</xdr:rowOff>
    </xdr:to>
    <xdr:sp macro="" textlink="">
      <xdr:nvSpPr>
        <xdr:cNvPr id="361" name="楕円 360"/>
        <xdr:cNvSpPr/>
      </xdr:nvSpPr>
      <xdr:spPr>
        <a:xfrm>
          <a:off x="10426700" y="148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11203</xdr:rowOff>
    </xdr:from>
    <xdr:ext cx="469744" cy="259045"/>
    <xdr:sp macro="" textlink="">
      <xdr:nvSpPr>
        <xdr:cNvPr id="362" name="【公営住宅】&#10;一人当たり面積該当値テキスト"/>
        <xdr:cNvSpPr txBox="1"/>
      </xdr:nvSpPr>
      <xdr:spPr>
        <a:xfrm>
          <a:off x="10515600" y="147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96701</xdr:rowOff>
    </xdr:from>
    <xdr:to>
      <xdr:col>50</xdr:col>
      <xdr:colOff>165100</xdr:colOff>
      <xdr:row>87</xdr:row>
      <xdr:rowOff>26851</xdr:rowOff>
    </xdr:to>
    <xdr:sp macro="" textlink="">
      <xdr:nvSpPr>
        <xdr:cNvPr id="363" name="楕円 362"/>
        <xdr:cNvSpPr/>
      </xdr:nvSpPr>
      <xdr:spPr>
        <a:xfrm>
          <a:off x="9588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147076</xdr:rowOff>
    </xdr:from>
    <xdr:to>
      <xdr:col>55</xdr:col>
      <xdr:colOff>0</xdr:colOff>
      <xdr:row>86</xdr:row>
      <xdr:rowOff>147501</xdr:rowOff>
    </xdr:to>
    <xdr:cxnSp macro="">
      <xdr:nvCxnSpPr>
        <xdr:cNvPr id="364" name="直線コネクタ 363"/>
        <xdr:cNvCxnSpPr/>
      </xdr:nvCxnSpPr>
      <xdr:spPr>
        <a:xfrm flipV="1">
          <a:off x="9639300" y="14891776"/>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97093</xdr:rowOff>
    </xdr:from>
    <xdr:to>
      <xdr:col>46</xdr:col>
      <xdr:colOff>38100</xdr:colOff>
      <xdr:row>87</xdr:row>
      <xdr:rowOff>27243</xdr:rowOff>
    </xdr:to>
    <xdr:sp macro="" textlink="">
      <xdr:nvSpPr>
        <xdr:cNvPr id="365" name="楕円 364"/>
        <xdr:cNvSpPr/>
      </xdr:nvSpPr>
      <xdr:spPr>
        <a:xfrm>
          <a:off x="8699500" y="1484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147501</xdr:rowOff>
    </xdr:from>
    <xdr:to>
      <xdr:col>50</xdr:col>
      <xdr:colOff>114300</xdr:colOff>
      <xdr:row>86</xdr:row>
      <xdr:rowOff>147893</xdr:rowOff>
    </xdr:to>
    <xdr:cxnSp macro="">
      <xdr:nvCxnSpPr>
        <xdr:cNvPr id="366" name="直線コネクタ 365"/>
        <xdr:cNvCxnSpPr/>
      </xdr:nvCxnSpPr>
      <xdr:spPr>
        <a:xfrm flipV="1">
          <a:off x="8750300" y="14892201"/>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97388</xdr:rowOff>
    </xdr:from>
    <xdr:to>
      <xdr:col>41</xdr:col>
      <xdr:colOff>101600</xdr:colOff>
      <xdr:row>87</xdr:row>
      <xdr:rowOff>27538</xdr:rowOff>
    </xdr:to>
    <xdr:sp macro="" textlink="">
      <xdr:nvSpPr>
        <xdr:cNvPr id="367" name="楕円 366"/>
        <xdr:cNvSpPr/>
      </xdr:nvSpPr>
      <xdr:spPr>
        <a:xfrm>
          <a:off x="7810500" y="148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147893</xdr:rowOff>
    </xdr:from>
    <xdr:to>
      <xdr:col>45</xdr:col>
      <xdr:colOff>177800</xdr:colOff>
      <xdr:row>86</xdr:row>
      <xdr:rowOff>148188</xdr:rowOff>
    </xdr:to>
    <xdr:cxnSp macro="">
      <xdr:nvCxnSpPr>
        <xdr:cNvPr id="368" name="直線コネクタ 367"/>
        <xdr:cNvCxnSpPr/>
      </xdr:nvCxnSpPr>
      <xdr:spPr>
        <a:xfrm flipV="1">
          <a:off x="7861300" y="14892593"/>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97681</xdr:rowOff>
    </xdr:from>
    <xdr:to>
      <xdr:col>36</xdr:col>
      <xdr:colOff>165100</xdr:colOff>
      <xdr:row>87</xdr:row>
      <xdr:rowOff>27831</xdr:rowOff>
    </xdr:to>
    <xdr:sp macro="" textlink="">
      <xdr:nvSpPr>
        <xdr:cNvPr id="369" name="楕円 368"/>
        <xdr:cNvSpPr/>
      </xdr:nvSpPr>
      <xdr:spPr>
        <a:xfrm>
          <a:off x="6921500" y="14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148188</xdr:rowOff>
    </xdr:from>
    <xdr:to>
      <xdr:col>41</xdr:col>
      <xdr:colOff>50800</xdr:colOff>
      <xdr:row>86</xdr:row>
      <xdr:rowOff>148481</xdr:rowOff>
    </xdr:to>
    <xdr:cxnSp macro="">
      <xdr:nvCxnSpPr>
        <xdr:cNvPr id="370" name="直線コネクタ 369"/>
        <xdr:cNvCxnSpPr/>
      </xdr:nvCxnSpPr>
      <xdr:spPr>
        <a:xfrm flipV="1">
          <a:off x="6972300" y="14892888"/>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71" name="n_1aveValue【公営住宅】&#10;一人当たり面積"/>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72" name="n_2aveValue【公営住宅】&#10;一人当たり面積"/>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73" name="n_3aveValue【公営住宅】&#10;一人当たり面積"/>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74" name="n_4aveValue【公営住宅】&#10;一人当たり面積"/>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17978</xdr:rowOff>
    </xdr:from>
    <xdr:ext cx="469744" cy="259045"/>
    <xdr:sp macro="" textlink="">
      <xdr:nvSpPr>
        <xdr:cNvPr id="375" name="n_1mainValue【公営住宅】&#10;一人当たり面積"/>
        <xdr:cNvSpPr txBox="1"/>
      </xdr:nvSpPr>
      <xdr:spPr>
        <a:xfrm>
          <a:off x="9391727" y="149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18370</xdr:rowOff>
    </xdr:from>
    <xdr:ext cx="469744" cy="259045"/>
    <xdr:sp macro="" textlink="">
      <xdr:nvSpPr>
        <xdr:cNvPr id="376" name="n_2mainValue【公営住宅】&#10;一人当たり面積"/>
        <xdr:cNvSpPr txBox="1"/>
      </xdr:nvSpPr>
      <xdr:spPr>
        <a:xfrm>
          <a:off x="8515427" y="1493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18665</xdr:rowOff>
    </xdr:from>
    <xdr:ext cx="469744" cy="259045"/>
    <xdr:sp macro="" textlink="">
      <xdr:nvSpPr>
        <xdr:cNvPr id="377" name="n_3mainValue【公営住宅】&#10;一人当たり面積"/>
        <xdr:cNvSpPr txBox="1"/>
      </xdr:nvSpPr>
      <xdr:spPr>
        <a:xfrm>
          <a:off x="7626427" y="1493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18958</xdr:rowOff>
    </xdr:from>
    <xdr:ext cx="469744" cy="259045"/>
    <xdr:sp macro="" textlink="">
      <xdr:nvSpPr>
        <xdr:cNvPr id="378" name="n_4mainValue【公営住宅】&#10;一人当たり面積"/>
        <xdr:cNvSpPr txBox="1"/>
      </xdr:nvSpPr>
      <xdr:spPr>
        <a:xfrm>
          <a:off x="6737427" y="149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51707</xdr:rowOff>
    </xdr:to>
    <xdr:cxnSp macro="">
      <xdr:nvCxnSpPr>
        <xdr:cNvPr id="404" name="直線コネクタ 403"/>
        <xdr:cNvCxnSpPr/>
      </xdr:nvCxnSpPr>
      <xdr:spPr>
        <a:xfrm flipV="1">
          <a:off x="4634865"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55534</xdr:rowOff>
    </xdr:from>
    <xdr:ext cx="405111" cy="259045"/>
    <xdr:sp macro="" textlink="">
      <xdr:nvSpPr>
        <xdr:cNvPr id="405" name="【港湾・漁港】&#10;有形固定資産減価償却率最小値テキスト"/>
        <xdr:cNvSpPr txBox="1"/>
      </xdr:nvSpPr>
      <xdr:spPr>
        <a:xfrm>
          <a:off x="4673600" y="185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51707</xdr:rowOff>
    </xdr:from>
    <xdr:to>
      <xdr:col>24</xdr:col>
      <xdr:colOff>152400</xdr:colOff>
      <xdr:row>108</xdr:row>
      <xdr:rowOff>51707</xdr:rowOff>
    </xdr:to>
    <xdr:cxnSp macro="">
      <xdr:nvCxnSpPr>
        <xdr:cNvPr id="406" name="直線コネクタ 405"/>
        <xdr:cNvCxnSpPr/>
      </xdr:nvCxnSpPr>
      <xdr:spPr>
        <a:xfrm>
          <a:off x="4546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90369</xdr:rowOff>
    </xdr:from>
    <xdr:ext cx="405111" cy="259045"/>
    <xdr:sp macro="" textlink="">
      <xdr:nvSpPr>
        <xdr:cNvPr id="409" name="【港湾・漁港】&#10;有形固定資産減価償却率平均値テキスト"/>
        <xdr:cNvSpPr txBox="1"/>
      </xdr:nvSpPr>
      <xdr:spPr>
        <a:xfrm>
          <a:off x="4673600" y="1809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410" name="フローチャート: 判断 409"/>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56424</xdr:rowOff>
    </xdr:from>
    <xdr:to>
      <xdr:col>20</xdr:col>
      <xdr:colOff>38100</xdr:colOff>
      <xdr:row>105</xdr:row>
      <xdr:rowOff>158024</xdr:rowOff>
    </xdr:to>
    <xdr:sp macro="" textlink="">
      <xdr:nvSpPr>
        <xdr:cNvPr id="411" name="フローチャート: 判断 410"/>
        <xdr:cNvSpPr/>
      </xdr:nvSpPr>
      <xdr:spPr>
        <a:xfrm>
          <a:off x="3746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28666</xdr:rowOff>
    </xdr:from>
    <xdr:to>
      <xdr:col>15</xdr:col>
      <xdr:colOff>101600</xdr:colOff>
      <xdr:row>105</xdr:row>
      <xdr:rowOff>130266</xdr:rowOff>
    </xdr:to>
    <xdr:sp macro="" textlink="">
      <xdr:nvSpPr>
        <xdr:cNvPr id="412" name="フローチャート: 判断 411"/>
        <xdr:cNvSpPr/>
      </xdr:nvSpPr>
      <xdr:spPr>
        <a:xfrm>
          <a:off x="2857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413" name="フローチャート: 判断 412"/>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10705</xdr:rowOff>
    </xdr:from>
    <xdr:to>
      <xdr:col>6</xdr:col>
      <xdr:colOff>38100</xdr:colOff>
      <xdr:row>105</xdr:row>
      <xdr:rowOff>112305</xdr:rowOff>
    </xdr:to>
    <xdr:sp macro="" textlink="">
      <xdr:nvSpPr>
        <xdr:cNvPr id="414" name="フローチャート: 判断 413"/>
        <xdr:cNvSpPr/>
      </xdr:nvSpPr>
      <xdr:spPr>
        <a:xfrm>
          <a:off x="1079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xdr:rowOff>
    </xdr:from>
    <xdr:to>
      <xdr:col>24</xdr:col>
      <xdr:colOff>114300</xdr:colOff>
      <xdr:row>102</xdr:row>
      <xdr:rowOff>102507</xdr:rowOff>
    </xdr:to>
    <xdr:sp macro="" textlink="">
      <xdr:nvSpPr>
        <xdr:cNvPr id="420" name="楕円 419"/>
        <xdr:cNvSpPr/>
      </xdr:nvSpPr>
      <xdr:spPr>
        <a:xfrm>
          <a:off x="45847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23784</xdr:rowOff>
    </xdr:from>
    <xdr:ext cx="405111" cy="259045"/>
    <xdr:sp macro="" textlink="">
      <xdr:nvSpPr>
        <xdr:cNvPr id="421" name="【港湾・漁港】&#10;有形固定資産減価償却率該当値テキスト"/>
        <xdr:cNvSpPr txBox="1"/>
      </xdr:nvSpPr>
      <xdr:spPr>
        <a:xfrm>
          <a:off x="4673600" y="1734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138068</xdr:rowOff>
    </xdr:from>
    <xdr:to>
      <xdr:col>20</xdr:col>
      <xdr:colOff>38100</xdr:colOff>
      <xdr:row>102</xdr:row>
      <xdr:rowOff>68218</xdr:rowOff>
    </xdr:to>
    <xdr:sp macro="" textlink="">
      <xdr:nvSpPr>
        <xdr:cNvPr id="422" name="楕円 421"/>
        <xdr:cNvSpPr/>
      </xdr:nvSpPr>
      <xdr:spPr>
        <a:xfrm>
          <a:off x="3746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17418</xdr:rowOff>
    </xdr:from>
    <xdr:to>
      <xdr:col>24</xdr:col>
      <xdr:colOff>63500</xdr:colOff>
      <xdr:row>102</xdr:row>
      <xdr:rowOff>51707</xdr:rowOff>
    </xdr:to>
    <xdr:cxnSp macro="">
      <xdr:nvCxnSpPr>
        <xdr:cNvPr id="423" name="直線コネクタ 422"/>
        <xdr:cNvCxnSpPr/>
      </xdr:nvCxnSpPr>
      <xdr:spPr>
        <a:xfrm>
          <a:off x="3797300" y="1750531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105411</xdr:rowOff>
    </xdr:from>
    <xdr:to>
      <xdr:col>15</xdr:col>
      <xdr:colOff>101600</xdr:colOff>
      <xdr:row>102</xdr:row>
      <xdr:rowOff>35561</xdr:rowOff>
    </xdr:to>
    <xdr:sp macro="" textlink="">
      <xdr:nvSpPr>
        <xdr:cNvPr id="424" name="楕円 423"/>
        <xdr:cNvSpPr/>
      </xdr:nvSpPr>
      <xdr:spPr>
        <a:xfrm>
          <a:off x="2857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156211</xdr:rowOff>
    </xdr:from>
    <xdr:to>
      <xdr:col>19</xdr:col>
      <xdr:colOff>177800</xdr:colOff>
      <xdr:row>102</xdr:row>
      <xdr:rowOff>17418</xdr:rowOff>
    </xdr:to>
    <xdr:cxnSp macro="">
      <xdr:nvCxnSpPr>
        <xdr:cNvPr id="425" name="直線コネクタ 424"/>
        <xdr:cNvCxnSpPr/>
      </xdr:nvCxnSpPr>
      <xdr:spPr>
        <a:xfrm>
          <a:off x="2908300" y="174726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26" name="楕円 425"/>
        <xdr:cNvSpPr/>
      </xdr:nvSpPr>
      <xdr:spPr>
        <a:xfrm>
          <a:off x="1968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121920</xdr:rowOff>
    </xdr:from>
    <xdr:to>
      <xdr:col>15</xdr:col>
      <xdr:colOff>50800</xdr:colOff>
      <xdr:row>101</xdr:row>
      <xdr:rowOff>156211</xdr:rowOff>
    </xdr:to>
    <xdr:cxnSp macro="">
      <xdr:nvCxnSpPr>
        <xdr:cNvPr id="427" name="直線コネクタ 426"/>
        <xdr:cNvCxnSpPr/>
      </xdr:nvCxnSpPr>
      <xdr:spPr>
        <a:xfrm>
          <a:off x="2019300" y="17438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36830</xdr:rowOff>
    </xdr:from>
    <xdr:to>
      <xdr:col>6</xdr:col>
      <xdr:colOff>38100</xdr:colOff>
      <xdr:row>101</xdr:row>
      <xdr:rowOff>138430</xdr:rowOff>
    </xdr:to>
    <xdr:sp macro="" textlink="">
      <xdr:nvSpPr>
        <xdr:cNvPr id="428" name="楕円 427"/>
        <xdr:cNvSpPr/>
      </xdr:nvSpPr>
      <xdr:spPr>
        <a:xfrm>
          <a:off x="1079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87630</xdr:rowOff>
    </xdr:from>
    <xdr:to>
      <xdr:col>10</xdr:col>
      <xdr:colOff>114300</xdr:colOff>
      <xdr:row>101</xdr:row>
      <xdr:rowOff>121920</xdr:rowOff>
    </xdr:to>
    <xdr:cxnSp macro="">
      <xdr:nvCxnSpPr>
        <xdr:cNvPr id="429" name="直線コネクタ 428"/>
        <xdr:cNvCxnSpPr/>
      </xdr:nvCxnSpPr>
      <xdr:spPr>
        <a:xfrm>
          <a:off x="1130300" y="17404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149151</xdr:rowOff>
    </xdr:from>
    <xdr:ext cx="405111" cy="259045"/>
    <xdr:sp macro="" textlink="">
      <xdr:nvSpPr>
        <xdr:cNvPr id="430" name="n_1aveValue【港湾・漁港】&#10;有形固定資産減価償却率"/>
        <xdr:cNvSpPr txBox="1"/>
      </xdr:nvSpPr>
      <xdr:spPr>
        <a:xfrm>
          <a:off x="3582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121393</xdr:rowOff>
    </xdr:from>
    <xdr:ext cx="405111" cy="259045"/>
    <xdr:sp macro="" textlink="">
      <xdr:nvSpPr>
        <xdr:cNvPr id="431" name="n_2aveValue【港湾・漁港】&#10;有形固定資産減価償却率"/>
        <xdr:cNvSpPr txBox="1"/>
      </xdr:nvSpPr>
      <xdr:spPr>
        <a:xfrm>
          <a:off x="2705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432" name="n_3aveValue【港湾・漁港】&#10;有形固定資産減価償却率"/>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103432</xdr:rowOff>
    </xdr:from>
    <xdr:ext cx="405111" cy="259045"/>
    <xdr:sp macro="" textlink="">
      <xdr:nvSpPr>
        <xdr:cNvPr id="433" name="n_4aveValue【港湾・漁港】&#10;有形固定資産減価償却率"/>
        <xdr:cNvSpPr txBox="1"/>
      </xdr:nvSpPr>
      <xdr:spPr>
        <a:xfrm>
          <a:off x="927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84745</xdr:rowOff>
    </xdr:from>
    <xdr:ext cx="405111" cy="259045"/>
    <xdr:sp macro="" textlink="">
      <xdr:nvSpPr>
        <xdr:cNvPr id="434" name="n_1mainValue【港湾・漁港】&#10;有形固定資産減価償却率"/>
        <xdr:cNvSpPr txBox="1"/>
      </xdr:nvSpPr>
      <xdr:spPr>
        <a:xfrm>
          <a:off x="35820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52088</xdr:rowOff>
    </xdr:from>
    <xdr:ext cx="405111" cy="259045"/>
    <xdr:sp macro="" textlink="">
      <xdr:nvSpPr>
        <xdr:cNvPr id="435" name="n_2mainValue【港湾・漁港】&#10;有形固定資産減価償却率"/>
        <xdr:cNvSpPr txBox="1"/>
      </xdr:nvSpPr>
      <xdr:spPr>
        <a:xfrm>
          <a:off x="2705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436" name="n_3mainValue【港湾・漁港】&#10;有形固定資産減価償却率"/>
        <xdr:cNvSpPr txBox="1"/>
      </xdr:nvSpPr>
      <xdr:spPr>
        <a:xfrm>
          <a:off x="1816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154957</xdr:rowOff>
    </xdr:from>
    <xdr:ext cx="405111" cy="259045"/>
    <xdr:sp macro="" textlink="">
      <xdr:nvSpPr>
        <xdr:cNvPr id="437" name="n_4mainValue【港湾・漁港】&#10;有形固定資産減価償却率"/>
        <xdr:cNvSpPr txBox="1"/>
      </xdr:nvSpPr>
      <xdr:spPr>
        <a:xfrm>
          <a:off x="927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3" name="テキスト ボックス 45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5" name="テキスト ボックス 45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120013</xdr:rowOff>
    </xdr:from>
    <xdr:to>
      <xdr:col>54</xdr:col>
      <xdr:colOff>189865</xdr:colOff>
      <xdr:row>108</xdr:row>
      <xdr:rowOff>75560</xdr:rowOff>
    </xdr:to>
    <xdr:cxnSp macro="">
      <xdr:nvCxnSpPr>
        <xdr:cNvPr id="459" name="直線コネクタ 458"/>
        <xdr:cNvCxnSpPr/>
      </xdr:nvCxnSpPr>
      <xdr:spPr>
        <a:xfrm flipV="1">
          <a:off x="10476865" y="17436463"/>
          <a:ext cx="0" cy="115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79387</xdr:rowOff>
    </xdr:from>
    <xdr:ext cx="378565" cy="259045"/>
    <xdr:sp macro="" textlink="">
      <xdr:nvSpPr>
        <xdr:cNvPr id="460" name="【港湾・漁港】&#10;一人当たり有形固定資産（償却資産）額最小値テキスト"/>
        <xdr:cNvSpPr txBox="1"/>
      </xdr:nvSpPr>
      <xdr:spPr>
        <a:xfrm>
          <a:off x="10515600" y="1859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75560</xdr:rowOff>
    </xdr:from>
    <xdr:to>
      <xdr:col>55</xdr:col>
      <xdr:colOff>88900</xdr:colOff>
      <xdr:row>108</xdr:row>
      <xdr:rowOff>75560</xdr:rowOff>
    </xdr:to>
    <xdr:cxnSp macro="">
      <xdr:nvCxnSpPr>
        <xdr:cNvPr id="461" name="直線コネクタ 460"/>
        <xdr:cNvCxnSpPr/>
      </xdr:nvCxnSpPr>
      <xdr:spPr>
        <a:xfrm>
          <a:off x="10388600" y="1859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66690</xdr:rowOff>
    </xdr:from>
    <xdr:ext cx="599010" cy="259045"/>
    <xdr:sp macro="" textlink="">
      <xdr:nvSpPr>
        <xdr:cNvPr id="462" name="【港湾・漁港】&#10;一人当たり有形固定資産（償却資産）額最大値テキスト"/>
        <xdr:cNvSpPr txBox="1"/>
      </xdr:nvSpPr>
      <xdr:spPr>
        <a:xfrm>
          <a:off x="10515600" y="172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120013</xdr:rowOff>
    </xdr:from>
    <xdr:to>
      <xdr:col>55</xdr:col>
      <xdr:colOff>88900</xdr:colOff>
      <xdr:row>101</xdr:row>
      <xdr:rowOff>120013</xdr:rowOff>
    </xdr:to>
    <xdr:cxnSp macro="">
      <xdr:nvCxnSpPr>
        <xdr:cNvPr id="463" name="直線コネクタ 462"/>
        <xdr:cNvCxnSpPr/>
      </xdr:nvCxnSpPr>
      <xdr:spPr>
        <a:xfrm>
          <a:off x="10388600" y="174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61977</xdr:rowOff>
    </xdr:from>
    <xdr:ext cx="599010" cy="259045"/>
    <xdr:sp macro="" textlink="">
      <xdr:nvSpPr>
        <xdr:cNvPr id="464" name="【港湾・漁港】&#10;一人当たり有形固定資産（償却資産）額平均値テキスト"/>
        <xdr:cNvSpPr txBox="1"/>
      </xdr:nvSpPr>
      <xdr:spPr>
        <a:xfrm>
          <a:off x="10515600" y="180642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39100</xdr:rowOff>
    </xdr:from>
    <xdr:to>
      <xdr:col>55</xdr:col>
      <xdr:colOff>50800</xdr:colOff>
      <xdr:row>106</xdr:row>
      <xdr:rowOff>140700</xdr:rowOff>
    </xdr:to>
    <xdr:sp macro="" textlink="">
      <xdr:nvSpPr>
        <xdr:cNvPr id="465" name="フローチャート: 判断 464"/>
        <xdr:cNvSpPr/>
      </xdr:nvSpPr>
      <xdr:spPr>
        <a:xfrm>
          <a:off x="104267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92272</xdr:rowOff>
    </xdr:from>
    <xdr:to>
      <xdr:col>50</xdr:col>
      <xdr:colOff>165100</xdr:colOff>
      <xdr:row>107</xdr:row>
      <xdr:rowOff>22422</xdr:rowOff>
    </xdr:to>
    <xdr:sp macro="" textlink="">
      <xdr:nvSpPr>
        <xdr:cNvPr id="466" name="フローチャート: 判断 465"/>
        <xdr:cNvSpPr/>
      </xdr:nvSpPr>
      <xdr:spPr>
        <a:xfrm>
          <a:off x="9588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59962</xdr:rowOff>
    </xdr:from>
    <xdr:to>
      <xdr:col>46</xdr:col>
      <xdr:colOff>38100</xdr:colOff>
      <xdr:row>106</xdr:row>
      <xdr:rowOff>161562</xdr:rowOff>
    </xdr:to>
    <xdr:sp macro="" textlink="">
      <xdr:nvSpPr>
        <xdr:cNvPr id="467" name="フローチャート: 判断 466"/>
        <xdr:cNvSpPr/>
      </xdr:nvSpPr>
      <xdr:spPr>
        <a:xfrm>
          <a:off x="8699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75333</xdr:rowOff>
    </xdr:from>
    <xdr:to>
      <xdr:col>41</xdr:col>
      <xdr:colOff>101600</xdr:colOff>
      <xdr:row>107</xdr:row>
      <xdr:rowOff>5483</xdr:rowOff>
    </xdr:to>
    <xdr:sp macro="" textlink="">
      <xdr:nvSpPr>
        <xdr:cNvPr id="468" name="フローチャート: 判断 467"/>
        <xdr:cNvSpPr/>
      </xdr:nvSpPr>
      <xdr:spPr>
        <a:xfrm>
          <a:off x="7810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38041</xdr:rowOff>
    </xdr:from>
    <xdr:to>
      <xdr:col>36</xdr:col>
      <xdr:colOff>165100</xdr:colOff>
      <xdr:row>106</xdr:row>
      <xdr:rowOff>139641</xdr:rowOff>
    </xdr:to>
    <xdr:sp macro="" textlink="">
      <xdr:nvSpPr>
        <xdr:cNvPr id="469" name="フローチャート: 判断 468"/>
        <xdr:cNvSpPr/>
      </xdr:nvSpPr>
      <xdr:spPr>
        <a:xfrm>
          <a:off x="6921500" y="1821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18937</xdr:rowOff>
    </xdr:from>
    <xdr:to>
      <xdr:col>55</xdr:col>
      <xdr:colOff>50800</xdr:colOff>
      <xdr:row>108</xdr:row>
      <xdr:rowOff>120537</xdr:rowOff>
    </xdr:to>
    <xdr:sp macro="" textlink="">
      <xdr:nvSpPr>
        <xdr:cNvPr id="475" name="楕円 474"/>
        <xdr:cNvSpPr/>
      </xdr:nvSpPr>
      <xdr:spPr>
        <a:xfrm>
          <a:off x="10426700" y="1853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105314</xdr:rowOff>
    </xdr:from>
    <xdr:ext cx="469744" cy="259045"/>
    <xdr:sp macro="" textlink="">
      <xdr:nvSpPr>
        <xdr:cNvPr id="476" name="【港湾・漁港】&#10;一人当たり有形固定資産（償却資産）額該当値テキスト"/>
        <xdr:cNvSpPr txBox="1"/>
      </xdr:nvSpPr>
      <xdr:spPr>
        <a:xfrm>
          <a:off x="10515600" y="1845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19059</xdr:rowOff>
    </xdr:from>
    <xdr:to>
      <xdr:col>50</xdr:col>
      <xdr:colOff>165100</xdr:colOff>
      <xdr:row>108</xdr:row>
      <xdr:rowOff>120659</xdr:rowOff>
    </xdr:to>
    <xdr:sp macro="" textlink="">
      <xdr:nvSpPr>
        <xdr:cNvPr id="477" name="楕円 476"/>
        <xdr:cNvSpPr/>
      </xdr:nvSpPr>
      <xdr:spPr>
        <a:xfrm>
          <a:off x="9588500" y="185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69737</xdr:rowOff>
    </xdr:from>
    <xdr:to>
      <xdr:col>55</xdr:col>
      <xdr:colOff>0</xdr:colOff>
      <xdr:row>108</xdr:row>
      <xdr:rowOff>69859</xdr:rowOff>
    </xdr:to>
    <xdr:cxnSp macro="">
      <xdr:nvCxnSpPr>
        <xdr:cNvPr id="478" name="直線コネクタ 477"/>
        <xdr:cNvCxnSpPr/>
      </xdr:nvCxnSpPr>
      <xdr:spPr>
        <a:xfrm flipV="1">
          <a:off x="9639300" y="18586337"/>
          <a:ext cx="8382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19180</xdr:rowOff>
    </xdr:from>
    <xdr:to>
      <xdr:col>46</xdr:col>
      <xdr:colOff>38100</xdr:colOff>
      <xdr:row>108</xdr:row>
      <xdr:rowOff>120780</xdr:rowOff>
    </xdr:to>
    <xdr:sp macro="" textlink="">
      <xdr:nvSpPr>
        <xdr:cNvPr id="479" name="楕円 478"/>
        <xdr:cNvSpPr/>
      </xdr:nvSpPr>
      <xdr:spPr>
        <a:xfrm>
          <a:off x="8699500" y="185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69859</xdr:rowOff>
    </xdr:from>
    <xdr:to>
      <xdr:col>50</xdr:col>
      <xdr:colOff>114300</xdr:colOff>
      <xdr:row>108</xdr:row>
      <xdr:rowOff>69980</xdr:rowOff>
    </xdr:to>
    <xdr:cxnSp macro="">
      <xdr:nvCxnSpPr>
        <xdr:cNvPr id="480" name="直線コネクタ 479"/>
        <xdr:cNvCxnSpPr/>
      </xdr:nvCxnSpPr>
      <xdr:spPr>
        <a:xfrm flipV="1">
          <a:off x="8750300" y="18586459"/>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19272</xdr:rowOff>
    </xdr:from>
    <xdr:to>
      <xdr:col>41</xdr:col>
      <xdr:colOff>101600</xdr:colOff>
      <xdr:row>108</xdr:row>
      <xdr:rowOff>120872</xdr:rowOff>
    </xdr:to>
    <xdr:sp macro="" textlink="">
      <xdr:nvSpPr>
        <xdr:cNvPr id="481" name="楕円 480"/>
        <xdr:cNvSpPr/>
      </xdr:nvSpPr>
      <xdr:spPr>
        <a:xfrm>
          <a:off x="7810500" y="185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69980</xdr:rowOff>
    </xdr:from>
    <xdr:to>
      <xdr:col>45</xdr:col>
      <xdr:colOff>177800</xdr:colOff>
      <xdr:row>108</xdr:row>
      <xdr:rowOff>70072</xdr:rowOff>
    </xdr:to>
    <xdr:cxnSp macro="">
      <xdr:nvCxnSpPr>
        <xdr:cNvPr id="482" name="直線コネクタ 481"/>
        <xdr:cNvCxnSpPr/>
      </xdr:nvCxnSpPr>
      <xdr:spPr>
        <a:xfrm flipV="1">
          <a:off x="7861300" y="1858658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19354</xdr:rowOff>
    </xdr:from>
    <xdr:to>
      <xdr:col>36</xdr:col>
      <xdr:colOff>165100</xdr:colOff>
      <xdr:row>108</xdr:row>
      <xdr:rowOff>120954</xdr:rowOff>
    </xdr:to>
    <xdr:sp macro="" textlink="">
      <xdr:nvSpPr>
        <xdr:cNvPr id="483" name="楕円 482"/>
        <xdr:cNvSpPr/>
      </xdr:nvSpPr>
      <xdr:spPr>
        <a:xfrm>
          <a:off x="6921500" y="185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70072</xdr:rowOff>
    </xdr:from>
    <xdr:to>
      <xdr:col>41</xdr:col>
      <xdr:colOff>50800</xdr:colOff>
      <xdr:row>108</xdr:row>
      <xdr:rowOff>70154</xdr:rowOff>
    </xdr:to>
    <xdr:cxnSp macro="">
      <xdr:nvCxnSpPr>
        <xdr:cNvPr id="484" name="直線コネクタ 483"/>
        <xdr:cNvCxnSpPr/>
      </xdr:nvCxnSpPr>
      <xdr:spPr>
        <a:xfrm flipV="1">
          <a:off x="6972300" y="18586672"/>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38949</xdr:rowOff>
    </xdr:from>
    <xdr:ext cx="599010" cy="259045"/>
    <xdr:sp macro="" textlink="">
      <xdr:nvSpPr>
        <xdr:cNvPr id="485" name="n_1aveValue【港湾・漁港】&#10;一人当たり有形固定資産（償却資産）額"/>
        <xdr:cNvSpPr txBox="1"/>
      </xdr:nvSpPr>
      <xdr:spPr>
        <a:xfrm>
          <a:off x="9327095" y="180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6639</xdr:rowOff>
    </xdr:from>
    <xdr:ext cx="599010" cy="259045"/>
    <xdr:sp macro="" textlink="">
      <xdr:nvSpPr>
        <xdr:cNvPr id="486" name="n_2aveValue【港湾・漁港】&#10;一人当たり有形固定資産（償却資産）額"/>
        <xdr:cNvSpPr txBox="1"/>
      </xdr:nvSpPr>
      <xdr:spPr>
        <a:xfrm>
          <a:off x="8450795" y="1800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22010</xdr:rowOff>
    </xdr:from>
    <xdr:ext cx="599010" cy="259045"/>
    <xdr:sp macro="" textlink="">
      <xdr:nvSpPr>
        <xdr:cNvPr id="487" name="n_3aveValue【港湾・漁港】&#10;一人当たり有形固定資産（償却資産）額"/>
        <xdr:cNvSpPr txBox="1"/>
      </xdr:nvSpPr>
      <xdr:spPr>
        <a:xfrm>
          <a:off x="7561795" y="18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156168</xdr:rowOff>
    </xdr:from>
    <xdr:ext cx="599010" cy="259045"/>
    <xdr:sp macro="" textlink="">
      <xdr:nvSpPr>
        <xdr:cNvPr id="488" name="n_4aveValue【港湾・漁港】&#10;一人当たり有形固定資産（償却資産）額"/>
        <xdr:cNvSpPr txBox="1"/>
      </xdr:nvSpPr>
      <xdr:spPr>
        <a:xfrm>
          <a:off x="6672795" y="179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111786</xdr:rowOff>
    </xdr:from>
    <xdr:ext cx="469744" cy="259045"/>
    <xdr:sp macro="" textlink="">
      <xdr:nvSpPr>
        <xdr:cNvPr id="489" name="n_1mainValue【港湾・漁港】&#10;一人当たり有形固定資産（償却資産）額"/>
        <xdr:cNvSpPr txBox="1"/>
      </xdr:nvSpPr>
      <xdr:spPr>
        <a:xfrm>
          <a:off x="9391728" y="1862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111907</xdr:rowOff>
    </xdr:from>
    <xdr:ext cx="469744" cy="259045"/>
    <xdr:sp macro="" textlink="">
      <xdr:nvSpPr>
        <xdr:cNvPr id="490" name="n_2mainValue【港湾・漁港】&#10;一人当たり有形固定資産（償却資産）額"/>
        <xdr:cNvSpPr txBox="1"/>
      </xdr:nvSpPr>
      <xdr:spPr>
        <a:xfrm>
          <a:off x="8515428" y="186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111999</xdr:rowOff>
    </xdr:from>
    <xdr:ext cx="469744" cy="259045"/>
    <xdr:sp macro="" textlink="">
      <xdr:nvSpPr>
        <xdr:cNvPr id="491" name="n_3mainValue【港湾・漁港】&#10;一人当たり有形固定資産（償却資産）額"/>
        <xdr:cNvSpPr txBox="1"/>
      </xdr:nvSpPr>
      <xdr:spPr>
        <a:xfrm>
          <a:off x="7626428" y="1862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112081</xdr:rowOff>
    </xdr:from>
    <xdr:ext cx="469744" cy="259045"/>
    <xdr:sp macro="" textlink="">
      <xdr:nvSpPr>
        <xdr:cNvPr id="492" name="n_4mainValue【港湾・漁港】&#10;一人当たり有形固定資産（償却資産）額"/>
        <xdr:cNvSpPr txBox="1"/>
      </xdr:nvSpPr>
      <xdr:spPr>
        <a:xfrm>
          <a:off x="6737428" y="186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518" name="直線コネクタ 517"/>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519" name="【認定こども園・幼稚園・保育所】&#10;有形固定資産減価償却率最小値テキスト"/>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520" name="直線コネクタ 519"/>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521" name="【認定こども園・幼稚園・保育所】&#10;有形固定資産減価償却率最大値テキスト"/>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522" name="直線コネクタ 521"/>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119760</xdr:rowOff>
    </xdr:from>
    <xdr:ext cx="405111" cy="259045"/>
    <xdr:sp macro="" textlink="">
      <xdr:nvSpPr>
        <xdr:cNvPr id="523" name="【認定こども園・幼稚園・保育所】&#10;有形固定資産減価償却率平均値テキスト"/>
        <xdr:cNvSpPr txBox="1"/>
      </xdr:nvSpPr>
      <xdr:spPr>
        <a:xfrm>
          <a:off x="16357600" y="646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524" name="フローチャート: 判断 523"/>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25" name="フローチャート: 判断 524"/>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526" name="フローチャート: 判断 525"/>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527" name="フローチャート: 判断 526"/>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528" name="フローチャート: 判断 527"/>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534" name="楕円 533"/>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535" name="【認定こども園・幼稚園・保育所】&#10;有形固定資産減価償却率該当値テキスト"/>
        <xdr:cNvSpPr txBox="1"/>
      </xdr:nvSpPr>
      <xdr:spPr>
        <a:xfrm>
          <a:off x="16357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84183</xdr:rowOff>
    </xdr:from>
    <xdr:to>
      <xdr:col>81</xdr:col>
      <xdr:colOff>101600</xdr:colOff>
      <xdr:row>41</xdr:row>
      <xdr:rowOff>14333</xdr:rowOff>
    </xdr:to>
    <xdr:sp macro="" textlink="">
      <xdr:nvSpPr>
        <xdr:cNvPr id="536" name="楕円 535"/>
        <xdr:cNvSpPr/>
      </xdr:nvSpPr>
      <xdr:spPr>
        <a:xfrm>
          <a:off x="15430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40</xdr:row>
      <xdr:rowOff>134983</xdr:rowOff>
    </xdr:to>
    <xdr:cxnSp macro="">
      <xdr:nvCxnSpPr>
        <xdr:cNvPr id="537" name="直線コネクタ 536"/>
        <xdr:cNvCxnSpPr/>
      </xdr:nvCxnSpPr>
      <xdr:spPr>
        <a:xfrm flipV="1">
          <a:off x="15481300" y="6305550"/>
          <a:ext cx="838200" cy="68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66222</xdr:rowOff>
    </xdr:from>
    <xdr:to>
      <xdr:col>76</xdr:col>
      <xdr:colOff>165100</xdr:colOff>
      <xdr:row>40</xdr:row>
      <xdr:rowOff>167822</xdr:rowOff>
    </xdr:to>
    <xdr:sp macro="" textlink="">
      <xdr:nvSpPr>
        <xdr:cNvPr id="538" name="楕円 537"/>
        <xdr:cNvSpPr/>
      </xdr:nvSpPr>
      <xdr:spPr>
        <a:xfrm>
          <a:off x="14541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117022</xdr:rowOff>
    </xdr:from>
    <xdr:to>
      <xdr:col>81</xdr:col>
      <xdr:colOff>50800</xdr:colOff>
      <xdr:row>40</xdr:row>
      <xdr:rowOff>134983</xdr:rowOff>
    </xdr:to>
    <xdr:cxnSp macro="">
      <xdr:nvCxnSpPr>
        <xdr:cNvPr id="539" name="直線コネクタ 538"/>
        <xdr:cNvCxnSpPr/>
      </xdr:nvCxnSpPr>
      <xdr:spPr>
        <a:xfrm>
          <a:off x="14592300" y="69750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58057</xdr:rowOff>
    </xdr:from>
    <xdr:to>
      <xdr:col>72</xdr:col>
      <xdr:colOff>38100</xdr:colOff>
      <xdr:row>40</xdr:row>
      <xdr:rowOff>159657</xdr:rowOff>
    </xdr:to>
    <xdr:sp macro="" textlink="">
      <xdr:nvSpPr>
        <xdr:cNvPr id="540" name="楕円 539"/>
        <xdr:cNvSpPr/>
      </xdr:nvSpPr>
      <xdr:spPr>
        <a:xfrm>
          <a:off x="13652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108857</xdr:rowOff>
    </xdr:from>
    <xdr:to>
      <xdr:col>76</xdr:col>
      <xdr:colOff>114300</xdr:colOff>
      <xdr:row>40</xdr:row>
      <xdr:rowOff>117022</xdr:rowOff>
    </xdr:to>
    <xdr:cxnSp macro="">
      <xdr:nvCxnSpPr>
        <xdr:cNvPr id="541" name="直線コネクタ 540"/>
        <xdr:cNvCxnSpPr/>
      </xdr:nvCxnSpPr>
      <xdr:spPr>
        <a:xfrm>
          <a:off x="13703300" y="696685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40096</xdr:rowOff>
    </xdr:from>
    <xdr:to>
      <xdr:col>67</xdr:col>
      <xdr:colOff>101600</xdr:colOff>
      <xdr:row>40</xdr:row>
      <xdr:rowOff>141696</xdr:rowOff>
    </xdr:to>
    <xdr:sp macro="" textlink="">
      <xdr:nvSpPr>
        <xdr:cNvPr id="542" name="楕円 541"/>
        <xdr:cNvSpPr/>
      </xdr:nvSpPr>
      <xdr:spPr>
        <a:xfrm>
          <a:off x="12763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90896</xdr:rowOff>
    </xdr:from>
    <xdr:to>
      <xdr:col>71</xdr:col>
      <xdr:colOff>177800</xdr:colOff>
      <xdr:row>40</xdr:row>
      <xdr:rowOff>108857</xdr:rowOff>
    </xdr:to>
    <xdr:cxnSp macro="">
      <xdr:nvCxnSpPr>
        <xdr:cNvPr id="543" name="直線コネクタ 542"/>
        <xdr:cNvCxnSpPr/>
      </xdr:nvCxnSpPr>
      <xdr:spPr>
        <a:xfrm>
          <a:off x="12814300" y="694889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544" name="n_1aveValue【認定こども園・幼稚園・保育所】&#10;有形固定資産減価償却率"/>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545" name="n_2aveValue【認定こども園・幼稚園・保育所】&#10;有形固定資産減価償却率"/>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546"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547" name="n_4aveValue【認定こども園・幼稚園・保育所】&#10;有形固定資産減価償却率"/>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5460</xdr:rowOff>
    </xdr:from>
    <xdr:ext cx="405111" cy="259045"/>
    <xdr:sp macro="" textlink="">
      <xdr:nvSpPr>
        <xdr:cNvPr id="548" name="n_1mainValue【認定こども園・幼稚園・保育所】&#10;有形固定資産減価償却率"/>
        <xdr:cNvSpPr txBox="1"/>
      </xdr:nvSpPr>
      <xdr:spPr>
        <a:xfrm>
          <a:off x="15266044"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158949</xdr:rowOff>
    </xdr:from>
    <xdr:ext cx="405111" cy="259045"/>
    <xdr:sp macro="" textlink="">
      <xdr:nvSpPr>
        <xdr:cNvPr id="549" name="n_2mainValue【認定こども園・幼稚園・保育所】&#10;有形固定資産減価償却率"/>
        <xdr:cNvSpPr txBox="1"/>
      </xdr:nvSpPr>
      <xdr:spPr>
        <a:xfrm>
          <a:off x="14389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150784</xdr:rowOff>
    </xdr:from>
    <xdr:ext cx="405111" cy="259045"/>
    <xdr:sp macro="" textlink="">
      <xdr:nvSpPr>
        <xdr:cNvPr id="550" name="n_3mainValue【認定こども園・幼稚園・保育所】&#10;有形固定資産減価償却率"/>
        <xdr:cNvSpPr txBox="1"/>
      </xdr:nvSpPr>
      <xdr:spPr>
        <a:xfrm>
          <a:off x="13500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132823</xdr:rowOff>
    </xdr:from>
    <xdr:ext cx="405111" cy="259045"/>
    <xdr:sp macro="" textlink="">
      <xdr:nvSpPr>
        <xdr:cNvPr id="551" name="n_4mainValue【認定こども園・幼稚園・保育所】&#10;有形固定資産減価償却率"/>
        <xdr:cNvSpPr txBox="1"/>
      </xdr:nvSpPr>
      <xdr:spPr>
        <a:xfrm>
          <a:off x="126117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577" name="直線コネクタ 576"/>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78"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79" name="直線コネクタ 578"/>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580" name="【認定こども園・幼稚園・保育所】&#10;一人当たり面積最大値テキスト"/>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581" name="直線コネクタ 580"/>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582"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83" name="フローチャート: 判断 582"/>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84" name="フローチャート: 判断 583"/>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585" name="フローチャート: 判断 584"/>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586" name="フローチャート: 判断 585"/>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587" name="フローチャート: 判断 586"/>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133169</xdr:rowOff>
    </xdr:from>
    <xdr:to>
      <xdr:col>116</xdr:col>
      <xdr:colOff>114300</xdr:colOff>
      <xdr:row>37</xdr:row>
      <xdr:rowOff>63319</xdr:rowOff>
    </xdr:to>
    <xdr:sp macro="" textlink="">
      <xdr:nvSpPr>
        <xdr:cNvPr id="593" name="楕円 592"/>
        <xdr:cNvSpPr/>
      </xdr:nvSpPr>
      <xdr:spPr>
        <a:xfrm>
          <a:off x="221107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156046</xdr:rowOff>
    </xdr:from>
    <xdr:ext cx="469744" cy="259045"/>
    <xdr:sp macro="" textlink="">
      <xdr:nvSpPr>
        <xdr:cNvPr id="594" name="【認定こども園・幼稚園・保育所】&#10;一人当たり面積該当値テキスト"/>
        <xdr:cNvSpPr txBox="1"/>
      </xdr:nvSpPr>
      <xdr:spPr>
        <a:xfrm>
          <a:off x="22199600" y="615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129903</xdr:rowOff>
    </xdr:from>
    <xdr:to>
      <xdr:col>112</xdr:col>
      <xdr:colOff>38100</xdr:colOff>
      <xdr:row>39</xdr:row>
      <xdr:rowOff>60053</xdr:rowOff>
    </xdr:to>
    <xdr:sp macro="" textlink="">
      <xdr:nvSpPr>
        <xdr:cNvPr id="595" name="楕円 594"/>
        <xdr:cNvSpPr/>
      </xdr:nvSpPr>
      <xdr:spPr>
        <a:xfrm>
          <a:off x="21272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12519</xdr:rowOff>
    </xdr:from>
    <xdr:to>
      <xdr:col>116</xdr:col>
      <xdr:colOff>63500</xdr:colOff>
      <xdr:row>39</xdr:row>
      <xdr:rowOff>9253</xdr:rowOff>
    </xdr:to>
    <xdr:cxnSp macro="">
      <xdr:nvCxnSpPr>
        <xdr:cNvPr id="596" name="直線コネクタ 595"/>
        <xdr:cNvCxnSpPr/>
      </xdr:nvCxnSpPr>
      <xdr:spPr>
        <a:xfrm flipV="1">
          <a:off x="21323300" y="6356169"/>
          <a:ext cx="8382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597" name="楕円 596"/>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9253</xdr:rowOff>
    </xdr:from>
    <xdr:to>
      <xdr:col>111</xdr:col>
      <xdr:colOff>177800</xdr:colOff>
      <xdr:row>39</xdr:row>
      <xdr:rowOff>19050</xdr:rowOff>
    </xdr:to>
    <xdr:cxnSp macro="">
      <xdr:nvCxnSpPr>
        <xdr:cNvPr id="598" name="直線コネクタ 597"/>
        <xdr:cNvCxnSpPr/>
      </xdr:nvCxnSpPr>
      <xdr:spPr>
        <a:xfrm flipV="1">
          <a:off x="20434300" y="669580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599" name="楕円 598"/>
        <xdr:cNvSpPr/>
      </xdr:nvSpPr>
      <xdr:spPr>
        <a:xfrm>
          <a:off x="19494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19050</xdr:rowOff>
    </xdr:from>
    <xdr:to>
      <xdr:col>107</xdr:col>
      <xdr:colOff>50800</xdr:colOff>
      <xdr:row>39</xdr:row>
      <xdr:rowOff>28847</xdr:rowOff>
    </xdr:to>
    <xdr:cxnSp macro="">
      <xdr:nvCxnSpPr>
        <xdr:cNvPr id="600" name="直線コネクタ 599"/>
        <xdr:cNvCxnSpPr/>
      </xdr:nvCxnSpPr>
      <xdr:spPr>
        <a:xfrm flipV="1">
          <a:off x="19545300" y="67056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156028</xdr:rowOff>
    </xdr:from>
    <xdr:to>
      <xdr:col>98</xdr:col>
      <xdr:colOff>38100</xdr:colOff>
      <xdr:row>39</xdr:row>
      <xdr:rowOff>86178</xdr:rowOff>
    </xdr:to>
    <xdr:sp macro="" textlink="">
      <xdr:nvSpPr>
        <xdr:cNvPr id="601" name="楕円 600"/>
        <xdr:cNvSpPr/>
      </xdr:nvSpPr>
      <xdr:spPr>
        <a:xfrm>
          <a:off x="18605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28847</xdr:rowOff>
    </xdr:from>
    <xdr:to>
      <xdr:col>102</xdr:col>
      <xdr:colOff>114300</xdr:colOff>
      <xdr:row>39</xdr:row>
      <xdr:rowOff>35378</xdr:rowOff>
    </xdr:to>
    <xdr:cxnSp macro="">
      <xdr:nvCxnSpPr>
        <xdr:cNvPr id="602" name="直線コネクタ 601"/>
        <xdr:cNvCxnSpPr/>
      </xdr:nvCxnSpPr>
      <xdr:spPr>
        <a:xfrm flipV="1">
          <a:off x="18656300" y="67153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603" name="n_1aveValue【認定こども園・幼稚園・保育所】&#10;一人当たり面積"/>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561</xdr:rowOff>
    </xdr:from>
    <xdr:ext cx="469744" cy="259045"/>
    <xdr:sp macro="" textlink="">
      <xdr:nvSpPr>
        <xdr:cNvPr id="604" name="n_2aveValue【認定こども園・幼稚園・保育所】&#10;一人当たり面積"/>
        <xdr:cNvSpPr txBox="1"/>
      </xdr:nvSpPr>
      <xdr:spPr>
        <a:xfrm>
          <a:off x="20199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136089</xdr:rowOff>
    </xdr:from>
    <xdr:ext cx="469744" cy="259045"/>
    <xdr:sp macro="" textlink="">
      <xdr:nvSpPr>
        <xdr:cNvPr id="605" name="n_3aveValue【認定こども園・幼稚園・保育所】&#10;一人当たり面積"/>
        <xdr:cNvSpPr txBox="1"/>
      </xdr:nvSpPr>
      <xdr:spPr>
        <a:xfrm>
          <a:off x="19310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162214</xdr:rowOff>
    </xdr:from>
    <xdr:ext cx="469744" cy="259045"/>
    <xdr:sp macro="" textlink="">
      <xdr:nvSpPr>
        <xdr:cNvPr id="606" name="n_4aveValue【認定こども園・幼稚園・保育所】&#10;一人当たり面積"/>
        <xdr:cNvSpPr txBox="1"/>
      </xdr:nvSpPr>
      <xdr:spPr>
        <a:xfrm>
          <a:off x="18421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76580</xdr:rowOff>
    </xdr:from>
    <xdr:ext cx="469744" cy="259045"/>
    <xdr:sp macro="" textlink="">
      <xdr:nvSpPr>
        <xdr:cNvPr id="607" name="n_1mainValue【認定こども園・幼稚園・保育所】&#10;一人当たり面積"/>
        <xdr:cNvSpPr txBox="1"/>
      </xdr:nvSpPr>
      <xdr:spPr>
        <a:xfrm>
          <a:off x="21075727" y="642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608" name="n_2mainValue【認定こども園・幼稚園・保育所】&#10;一人当たり面積"/>
        <xdr:cNvSpPr txBox="1"/>
      </xdr:nvSpPr>
      <xdr:spPr>
        <a:xfrm>
          <a:off x="20199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609" name="n_3main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102705</xdr:rowOff>
    </xdr:from>
    <xdr:ext cx="469744" cy="259045"/>
    <xdr:sp macro="" textlink="">
      <xdr:nvSpPr>
        <xdr:cNvPr id="610" name="n_4mainValue【認定こども園・幼稚園・保育所】&#10;一人当たり面積"/>
        <xdr:cNvSpPr txBox="1"/>
      </xdr:nvSpPr>
      <xdr:spPr>
        <a:xfrm>
          <a:off x="18421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637" name="直線コネクタ 636"/>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638"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639" name="直線コネクタ 638"/>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40"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41" name="直線コネクタ 640"/>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642"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43" name="フローチャート: 判断 64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44" name="フローチャート: 判断 643"/>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645" name="フローチャート: 判断 644"/>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646" name="フローチャート: 判断 645"/>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647" name="フローチャート: 判断 646"/>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140244</xdr:rowOff>
    </xdr:from>
    <xdr:to>
      <xdr:col>85</xdr:col>
      <xdr:colOff>177800</xdr:colOff>
      <xdr:row>62</xdr:row>
      <xdr:rowOff>70394</xdr:rowOff>
    </xdr:to>
    <xdr:sp macro="" textlink="">
      <xdr:nvSpPr>
        <xdr:cNvPr id="653" name="楕円 652"/>
        <xdr:cNvSpPr/>
      </xdr:nvSpPr>
      <xdr:spPr>
        <a:xfrm>
          <a:off x="16268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118671</xdr:rowOff>
    </xdr:from>
    <xdr:ext cx="405111" cy="259045"/>
    <xdr:sp macro="" textlink="">
      <xdr:nvSpPr>
        <xdr:cNvPr id="654" name="【学校施設】&#10;有形固定資産減価償却率該当値テキスト"/>
        <xdr:cNvSpPr txBox="1"/>
      </xdr:nvSpPr>
      <xdr:spPr>
        <a:xfrm>
          <a:off x="16357600"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655" name="楕円 654"/>
        <xdr:cNvSpPr/>
      </xdr:nvSpPr>
      <xdr:spPr>
        <a:xfrm>
          <a:off x="15430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62</xdr:row>
      <xdr:rowOff>19594</xdr:rowOff>
    </xdr:to>
    <xdr:cxnSp macro="">
      <xdr:nvCxnSpPr>
        <xdr:cNvPr id="656" name="直線コネクタ 655"/>
        <xdr:cNvCxnSpPr/>
      </xdr:nvCxnSpPr>
      <xdr:spPr>
        <a:xfrm>
          <a:off x="15481300" y="1062010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130447</xdr:rowOff>
    </xdr:from>
    <xdr:to>
      <xdr:col>76</xdr:col>
      <xdr:colOff>165100</xdr:colOff>
      <xdr:row>62</xdr:row>
      <xdr:rowOff>60597</xdr:rowOff>
    </xdr:to>
    <xdr:sp macro="" textlink="">
      <xdr:nvSpPr>
        <xdr:cNvPr id="657" name="楕円 656"/>
        <xdr:cNvSpPr/>
      </xdr:nvSpPr>
      <xdr:spPr>
        <a:xfrm>
          <a:off x="14541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161653</xdr:rowOff>
    </xdr:from>
    <xdr:to>
      <xdr:col>81</xdr:col>
      <xdr:colOff>50800</xdr:colOff>
      <xdr:row>62</xdr:row>
      <xdr:rowOff>9797</xdr:rowOff>
    </xdr:to>
    <xdr:cxnSp macro="">
      <xdr:nvCxnSpPr>
        <xdr:cNvPr id="658" name="直線コネクタ 657"/>
        <xdr:cNvCxnSpPr/>
      </xdr:nvCxnSpPr>
      <xdr:spPr>
        <a:xfrm flipV="1">
          <a:off x="14592300" y="106201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73297</xdr:rowOff>
    </xdr:from>
    <xdr:to>
      <xdr:col>72</xdr:col>
      <xdr:colOff>38100</xdr:colOff>
      <xdr:row>63</xdr:row>
      <xdr:rowOff>3447</xdr:rowOff>
    </xdr:to>
    <xdr:sp macro="" textlink="">
      <xdr:nvSpPr>
        <xdr:cNvPr id="659" name="楕円 658"/>
        <xdr:cNvSpPr/>
      </xdr:nvSpPr>
      <xdr:spPr>
        <a:xfrm>
          <a:off x="13652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9797</xdr:rowOff>
    </xdr:from>
    <xdr:to>
      <xdr:col>76</xdr:col>
      <xdr:colOff>114300</xdr:colOff>
      <xdr:row>62</xdr:row>
      <xdr:rowOff>124097</xdr:rowOff>
    </xdr:to>
    <xdr:cxnSp macro="">
      <xdr:nvCxnSpPr>
        <xdr:cNvPr id="660" name="直線コネクタ 659"/>
        <xdr:cNvCxnSpPr/>
      </xdr:nvCxnSpPr>
      <xdr:spPr>
        <a:xfrm flipV="1">
          <a:off x="13703300" y="1063969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34109</xdr:rowOff>
    </xdr:from>
    <xdr:to>
      <xdr:col>67</xdr:col>
      <xdr:colOff>101600</xdr:colOff>
      <xdr:row>62</xdr:row>
      <xdr:rowOff>135709</xdr:rowOff>
    </xdr:to>
    <xdr:sp macro="" textlink="">
      <xdr:nvSpPr>
        <xdr:cNvPr id="661" name="楕円 660"/>
        <xdr:cNvSpPr/>
      </xdr:nvSpPr>
      <xdr:spPr>
        <a:xfrm>
          <a:off x="12763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84909</xdr:rowOff>
    </xdr:from>
    <xdr:to>
      <xdr:col>71</xdr:col>
      <xdr:colOff>177800</xdr:colOff>
      <xdr:row>62</xdr:row>
      <xdr:rowOff>124097</xdr:rowOff>
    </xdr:to>
    <xdr:cxnSp macro="">
      <xdr:nvCxnSpPr>
        <xdr:cNvPr id="662" name="直線コネクタ 661"/>
        <xdr:cNvCxnSpPr/>
      </xdr:nvCxnSpPr>
      <xdr:spPr>
        <a:xfrm>
          <a:off x="12814300" y="107148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663" name="n_1ave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664" name="n_2aveValue【学校施設】&#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665" name="n_3aveValue【学校施設】&#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666" name="n_4aveValue【学校施設】&#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667" name="n_1mainValue【学校施設】&#10;有形固定資産減価償却率"/>
        <xdr:cNvSpPr txBox="1"/>
      </xdr:nvSpPr>
      <xdr:spPr>
        <a:xfrm>
          <a:off x="15266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51724</xdr:rowOff>
    </xdr:from>
    <xdr:ext cx="405111" cy="259045"/>
    <xdr:sp macro="" textlink="">
      <xdr:nvSpPr>
        <xdr:cNvPr id="668" name="n_2mainValue【学校施設】&#10;有形固定資産減価償却率"/>
        <xdr:cNvSpPr txBox="1"/>
      </xdr:nvSpPr>
      <xdr:spPr>
        <a:xfrm>
          <a:off x="14389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166024</xdr:rowOff>
    </xdr:from>
    <xdr:ext cx="405111" cy="259045"/>
    <xdr:sp macro="" textlink="">
      <xdr:nvSpPr>
        <xdr:cNvPr id="669" name="n_3mainValue【学校施設】&#10;有形固定資産減価償却率"/>
        <xdr:cNvSpPr txBox="1"/>
      </xdr:nvSpPr>
      <xdr:spPr>
        <a:xfrm>
          <a:off x="13500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126836</xdr:rowOff>
    </xdr:from>
    <xdr:ext cx="405111" cy="259045"/>
    <xdr:sp macro="" textlink="">
      <xdr:nvSpPr>
        <xdr:cNvPr id="670" name="n_4mainValue【学校施設】&#10;有形固定資産減価償却率"/>
        <xdr:cNvSpPr txBox="1"/>
      </xdr:nvSpPr>
      <xdr:spPr>
        <a:xfrm>
          <a:off x="12611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692" name="直線コネクタ 691"/>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693"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694" name="直線コネクタ 693"/>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695"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696" name="直線コネクタ 695"/>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168114</xdr:rowOff>
    </xdr:from>
    <xdr:ext cx="469744" cy="259045"/>
    <xdr:sp macro="" textlink="">
      <xdr:nvSpPr>
        <xdr:cNvPr id="697" name="【学校施設】&#10;一人当たり面積平均値テキスト"/>
        <xdr:cNvSpPr txBox="1"/>
      </xdr:nvSpPr>
      <xdr:spPr>
        <a:xfrm>
          <a:off x="22199600" y="1045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98" name="フローチャート: 判断 697"/>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99" name="フローチャート: 判断 698"/>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700" name="フローチャート: 判断 699"/>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701" name="フローチャート: 判断 700"/>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702" name="フローチャート: 判断 701"/>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2007</xdr:rowOff>
    </xdr:from>
    <xdr:to>
      <xdr:col>116</xdr:col>
      <xdr:colOff>114300</xdr:colOff>
      <xdr:row>61</xdr:row>
      <xdr:rowOff>103607</xdr:rowOff>
    </xdr:to>
    <xdr:sp macro="" textlink="">
      <xdr:nvSpPr>
        <xdr:cNvPr id="708" name="楕円 707"/>
        <xdr:cNvSpPr/>
      </xdr:nvSpPr>
      <xdr:spPr>
        <a:xfrm>
          <a:off x="22110700" y="1046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24884</xdr:rowOff>
    </xdr:from>
    <xdr:ext cx="469744" cy="259045"/>
    <xdr:sp macro="" textlink="">
      <xdr:nvSpPr>
        <xdr:cNvPr id="709" name="【学校施設】&#10;一人当たり面積該当値テキスト"/>
        <xdr:cNvSpPr txBox="1"/>
      </xdr:nvSpPr>
      <xdr:spPr>
        <a:xfrm>
          <a:off x="22199600" y="1031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10693</xdr:rowOff>
    </xdr:from>
    <xdr:to>
      <xdr:col>112</xdr:col>
      <xdr:colOff>38100</xdr:colOff>
      <xdr:row>61</xdr:row>
      <xdr:rowOff>112293</xdr:rowOff>
    </xdr:to>
    <xdr:sp macro="" textlink="">
      <xdr:nvSpPr>
        <xdr:cNvPr id="710" name="楕円 709"/>
        <xdr:cNvSpPr/>
      </xdr:nvSpPr>
      <xdr:spPr>
        <a:xfrm>
          <a:off x="21272500" y="1046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52807</xdr:rowOff>
    </xdr:from>
    <xdr:to>
      <xdr:col>116</xdr:col>
      <xdr:colOff>63500</xdr:colOff>
      <xdr:row>61</xdr:row>
      <xdr:rowOff>61493</xdr:rowOff>
    </xdr:to>
    <xdr:cxnSp macro="">
      <xdr:nvCxnSpPr>
        <xdr:cNvPr id="711" name="直線コネクタ 710"/>
        <xdr:cNvCxnSpPr/>
      </xdr:nvCxnSpPr>
      <xdr:spPr>
        <a:xfrm flipV="1">
          <a:off x="21323300" y="10511257"/>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19380</xdr:rowOff>
    </xdr:from>
    <xdr:to>
      <xdr:col>107</xdr:col>
      <xdr:colOff>101600</xdr:colOff>
      <xdr:row>61</xdr:row>
      <xdr:rowOff>120980</xdr:rowOff>
    </xdr:to>
    <xdr:sp macro="" textlink="">
      <xdr:nvSpPr>
        <xdr:cNvPr id="712" name="楕円 711"/>
        <xdr:cNvSpPr/>
      </xdr:nvSpPr>
      <xdr:spPr>
        <a:xfrm>
          <a:off x="20383500" y="104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61493</xdr:rowOff>
    </xdr:from>
    <xdr:to>
      <xdr:col>111</xdr:col>
      <xdr:colOff>177800</xdr:colOff>
      <xdr:row>61</xdr:row>
      <xdr:rowOff>70180</xdr:rowOff>
    </xdr:to>
    <xdr:cxnSp macro="">
      <xdr:nvCxnSpPr>
        <xdr:cNvPr id="713" name="直線コネクタ 712"/>
        <xdr:cNvCxnSpPr/>
      </xdr:nvCxnSpPr>
      <xdr:spPr>
        <a:xfrm flipV="1">
          <a:off x="20434300" y="1051994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714" name="楕円 713"/>
        <xdr:cNvSpPr/>
      </xdr:nvSpPr>
      <xdr:spPr>
        <a:xfrm>
          <a:off x="19494500" y="104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70180</xdr:rowOff>
    </xdr:from>
    <xdr:to>
      <xdr:col>107</xdr:col>
      <xdr:colOff>50800</xdr:colOff>
      <xdr:row>61</xdr:row>
      <xdr:rowOff>83439</xdr:rowOff>
    </xdr:to>
    <xdr:cxnSp macro="">
      <xdr:nvCxnSpPr>
        <xdr:cNvPr id="715" name="直線コネクタ 714"/>
        <xdr:cNvCxnSpPr/>
      </xdr:nvCxnSpPr>
      <xdr:spPr>
        <a:xfrm flipV="1">
          <a:off x="19545300" y="10528630"/>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38583</xdr:rowOff>
    </xdr:from>
    <xdr:to>
      <xdr:col>98</xdr:col>
      <xdr:colOff>38100</xdr:colOff>
      <xdr:row>61</xdr:row>
      <xdr:rowOff>140183</xdr:rowOff>
    </xdr:to>
    <xdr:sp macro="" textlink="">
      <xdr:nvSpPr>
        <xdr:cNvPr id="716" name="楕円 715"/>
        <xdr:cNvSpPr/>
      </xdr:nvSpPr>
      <xdr:spPr>
        <a:xfrm>
          <a:off x="18605500" y="1049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83439</xdr:rowOff>
    </xdr:from>
    <xdr:to>
      <xdr:col>102</xdr:col>
      <xdr:colOff>114300</xdr:colOff>
      <xdr:row>61</xdr:row>
      <xdr:rowOff>89383</xdr:rowOff>
    </xdr:to>
    <xdr:cxnSp macro="">
      <xdr:nvCxnSpPr>
        <xdr:cNvPr id="717" name="直線コネクタ 716"/>
        <xdr:cNvCxnSpPr/>
      </xdr:nvCxnSpPr>
      <xdr:spPr>
        <a:xfrm flipV="1">
          <a:off x="18656300" y="1054188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121708</xdr:rowOff>
    </xdr:from>
    <xdr:ext cx="469744" cy="259045"/>
    <xdr:sp macro="" textlink="">
      <xdr:nvSpPr>
        <xdr:cNvPr id="718" name="n_1aveValue【学校施設】&#10;一人当たり面積"/>
        <xdr:cNvSpPr txBox="1"/>
      </xdr:nvSpPr>
      <xdr:spPr>
        <a:xfrm>
          <a:off x="21075727" y="105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115536</xdr:rowOff>
    </xdr:from>
    <xdr:ext cx="469744" cy="259045"/>
    <xdr:sp macro="" textlink="">
      <xdr:nvSpPr>
        <xdr:cNvPr id="719" name="n_2aveValue【学校施設】&#10;一人当たり面積"/>
        <xdr:cNvSpPr txBox="1"/>
      </xdr:nvSpPr>
      <xdr:spPr>
        <a:xfrm>
          <a:off x="20199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141850</xdr:rowOff>
    </xdr:from>
    <xdr:ext cx="469744" cy="259045"/>
    <xdr:sp macro="" textlink="">
      <xdr:nvSpPr>
        <xdr:cNvPr id="720" name="n_3aveValue【学校施設】&#10;一人当たり面積"/>
        <xdr:cNvSpPr txBox="1"/>
      </xdr:nvSpPr>
      <xdr:spPr>
        <a:xfrm>
          <a:off x="193104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142079</xdr:rowOff>
    </xdr:from>
    <xdr:ext cx="469744" cy="259045"/>
    <xdr:sp macro="" textlink="">
      <xdr:nvSpPr>
        <xdr:cNvPr id="721" name="n_4aveValue【学校施設】&#10;一人当たり面積"/>
        <xdr:cNvSpPr txBox="1"/>
      </xdr:nvSpPr>
      <xdr:spPr>
        <a:xfrm>
          <a:off x="18421427" y="102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128820</xdr:rowOff>
    </xdr:from>
    <xdr:ext cx="469744" cy="259045"/>
    <xdr:sp macro="" textlink="">
      <xdr:nvSpPr>
        <xdr:cNvPr id="722" name="n_1mainValue【学校施設】&#10;一人当たり面積"/>
        <xdr:cNvSpPr txBox="1"/>
      </xdr:nvSpPr>
      <xdr:spPr>
        <a:xfrm>
          <a:off x="21075727" y="102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137507</xdr:rowOff>
    </xdr:from>
    <xdr:ext cx="469744" cy="259045"/>
    <xdr:sp macro="" textlink="">
      <xdr:nvSpPr>
        <xdr:cNvPr id="723" name="n_2mainValue【学校施設】&#10;一人当たり面積"/>
        <xdr:cNvSpPr txBox="1"/>
      </xdr:nvSpPr>
      <xdr:spPr>
        <a:xfrm>
          <a:off x="20199427" y="10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125366</xdr:rowOff>
    </xdr:from>
    <xdr:ext cx="469744" cy="259045"/>
    <xdr:sp macro="" textlink="">
      <xdr:nvSpPr>
        <xdr:cNvPr id="724" name="n_3mainValue【学校施設】&#10;一人当たり面積"/>
        <xdr:cNvSpPr txBox="1"/>
      </xdr:nvSpPr>
      <xdr:spPr>
        <a:xfrm>
          <a:off x="19310427" y="1058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131310</xdr:rowOff>
    </xdr:from>
    <xdr:ext cx="469744" cy="259045"/>
    <xdr:sp macro="" textlink="">
      <xdr:nvSpPr>
        <xdr:cNvPr id="725" name="n_4mainValue【学校施設】&#10;一人当たり面積"/>
        <xdr:cNvSpPr txBox="1"/>
      </xdr:nvSpPr>
      <xdr:spPr>
        <a:xfrm>
          <a:off x="18421427" y="1058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145869</xdr:rowOff>
    </xdr:to>
    <xdr:cxnSp macro="">
      <xdr:nvCxnSpPr>
        <xdr:cNvPr id="751" name="直線コネクタ 750"/>
        <xdr:cNvCxnSpPr/>
      </xdr:nvCxnSpPr>
      <xdr:spPr>
        <a:xfrm flipV="1">
          <a:off x="16318864" y="13280571"/>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149696</xdr:rowOff>
    </xdr:from>
    <xdr:ext cx="405111" cy="259045"/>
    <xdr:sp macro="" textlink="">
      <xdr:nvSpPr>
        <xdr:cNvPr id="752" name="【児童館】&#10;有形固定資産減価償却率最小値テキスト"/>
        <xdr:cNvSpPr txBox="1"/>
      </xdr:nvSpPr>
      <xdr:spPr>
        <a:xfrm>
          <a:off x="16357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145869</xdr:rowOff>
    </xdr:from>
    <xdr:to>
      <xdr:col>86</xdr:col>
      <xdr:colOff>25400</xdr:colOff>
      <xdr:row>86</xdr:row>
      <xdr:rowOff>145869</xdr:rowOff>
    </xdr:to>
    <xdr:cxnSp macro="">
      <xdr:nvCxnSpPr>
        <xdr:cNvPr id="753" name="直線コネクタ 752"/>
        <xdr:cNvCxnSpPr/>
      </xdr:nvCxnSpPr>
      <xdr:spPr>
        <a:xfrm>
          <a:off x="16230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児童館】&#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160038</xdr:rowOff>
    </xdr:from>
    <xdr:ext cx="405111" cy="259045"/>
    <xdr:sp macro="" textlink="">
      <xdr:nvSpPr>
        <xdr:cNvPr id="756" name="【児童館】&#10;有形固定資産減価償却率平均値テキスト"/>
        <xdr:cNvSpPr txBox="1"/>
      </xdr:nvSpPr>
      <xdr:spPr>
        <a:xfrm>
          <a:off x="16357600" y="1439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757" name="フローチャート: 判断 756"/>
        <xdr:cNvSpPr/>
      </xdr:nvSpPr>
      <xdr:spPr>
        <a:xfrm>
          <a:off x="16268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168548</xdr:rowOff>
    </xdr:from>
    <xdr:to>
      <xdr:col>81</xdr:col>
      <xdr:colOff>101600</xdr:colOff>
      <xdr:row>84</xdr:row>
      <xdr:rowOff>98698</xdr:rowOff>
    </xdr:to>
    <xdr:sp macro="" textlink="">
      <xdr:nvSpPr>
        <xdr:cNvPr id="758" name="フローチャート: 判断 757"/>
        <xdr:cNvSpPr/>
      </xdr:nvSpPr>
      <xdr:spPr>
        <a:xfrm>
          <a:off x="15430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98334</xdr:rowOff>
    </xdr:from>
    <xdr:to>
      <xdr:col>76</xdr:col>
      <xdr:colOff>165100</xdr:colOff>
      <xdr:row>84</xdr:row>
      <xdr:rowOff>28484</xdr:rowOff>
    </xdr:to>
    <xdr:sp macro="" textlink="">
      <xdr:nvSpPr>
        <xdr:cNvPr id="759" name="フローチャート: 判断 758"/>
        <xdr:cNvSpPr/>
      </xdr:nvSpPr>
      <xdr:spPr>
        <a:xfrm>
          <a:off x="14541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104866</xdr:rowOff>
    </xdr:from>
    <xdr:to>
      <xdr:col>72</xdr:col>
      <xdr:colOff>38100</xdr:colOff>
      <xdr:row>84</xdr:row>
      <xdr:rowOff>35016</xdr:rowOff>
    </xdr:to>
    <xdr:sp macro="" textlink="">
      <xdr:nvSpPr>
        <xdr:cNvPr id="760" name="フローチャート: 判断 759"/>
        <xdr:cNvSpPr/>
      </xdr:nvSpPr>
      <xdr:spPr>
        <a:xfrm>
          <a:off x="13652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99968</xdr:rowOff>
    </xdr:from>
    <xdr:to>
      <xdr:col>67</xdr:col>
      <xdr:colOff>101600</xdr:colOff>
      <xdr:row>84</xdr:row>
      <xdr:rowOff>30118</xdr:rowOff>
    </xdr:to>
    <xdr:sp macro="" textlink="">
      <xdr:nvSpPr>
        <xdr:cNvPr id="761" name="フローチャート: 判断 760"/>
        <xdr:cNvSpPr/>
      </xdr:nvSpPr>
      <xdr:spPr>
        <a:xfrm>
          <a:off x="12763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767" name="楕円 766"/>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340478" cy="259045"/>
    <xdr:sp macro="" textlink="">
      <xdr:nvSpPr>
        <xdr:cNvPr id="768" name="【児童館】&#10;有形固定資産減価償却率該当値テキスト"/>
        <xdr:cNvSpPr txBox="1"/>
      </xdr:nvSpPr>
      <xdr:spPr>
        <a:xfrm>
          <a:off x="16357600" y="13182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115225</xdr:rowOff>
    </xdr:from>
    <xdr:ext cx="405111" cy="259045"/>
    <xdr:sp macro="" textlink="">
      <xdr:nvSpPr>
        <xdr:cNvPr id="769" name="n_1aveValue【児童館】&#10;有形固定資産減価償却率"/>
        <xdr:cNvSpPr txBox="1"/>
      </xdr:nvSpPr>
      <xdr:spPr>
        <a:xfrm>
          <a:off x="15266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45011</xdr:rowOff>
    </xdr:from>
    <xdr:ext cx="405111" cy="259045"/>
    <xdr:sp macro="" textlink="">
      <xdr:nvSpPr>
        <xdr:cNvPr id="770" name="n_2aveValue【児童館】&#10;有形固定資産減価償却率"/>
        <xdr:cNvSpPr txBox="1"/>
      </xdr:nvSpPr>
      <xdr:spPr>
        <a:xfrm>
          <a:off x="14389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51543</xdr:rowOff>
    </xdr:from>
    <xdr:ext cx="405111" cy="259045"/>
    <xdr:sp macro="" textlink="">
      <xdr:nvSpPr>
        <xdr:cNvPr id="771" name="n_3aveValue【児童館】&#10;有形固定資産減価償却率"/>
        <xdr:cNvSpPr txBox="1"/>
      </xdr:nvSpPr>
      <xdr:spPr>
        <a:xfrm>
          <a:off x="13500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46645</xdr:rowOff>
    </xdr:from>
    <xdr:ext cx="405111" cy="259045"/>
    <xdr:sp macro="" textlink="">
      <xdr:nvSpPr>
        <xdr:cNvPr id="772" name="n_4aveValue【児童館】&#10;有形固定資産減価償却率"/>
        <xdr:cNvSpPr txBox="1"/>
      </xdr:nvSpPr>
      <xdr:spPr>
        <a:xfrm>
          <a:off x="126117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99061</xdr:rowOff>
    </xdr:to>
    <xdr:cxnSp macro="">
      <xdr:nvCxnSpPr>
        <xdr:cNvPr id="796" name="直線コネクタ 795"/>
        <xdr:cNvCxnSpPr/>
      </xdr:nvCxnSpPr>
      <xdr:spPr>
        <a:xfrm flipV="1">
          <a:off x="22160864" y="13388339"/>
          <a:ext cx="0" cy="145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97" name="【児童館】&#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98" name="直線コネクタ 79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99"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800" name="直線コネクタ 799"/>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139716</xdr:rowOff>
    </xdr:from>
    <xdr:ext cx="469744" cy="259045"/>
    <xdr:sp macro="" textlink="">
      <xdr:nvSpPr>
        <xdr:cNvPr id="801" name="【児童館】&#10;一人当たり面積平均値テキスト"/>
        <xdr:cNvSpPr txBox="1"/>
      </xdr:nvSpPr>
      <xdr:spPr>
        <a:xfrm>
          <a:off x="22199600" y="1437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802" name="フローチャート: 判断 801"/>
        <xdr:cNvSpPr/>
      </xdr:nvSpPr>
      <xdr:spPr>
        <a:xfrm>
          <a:off x="221107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803" name="フローチャート: 判断 802"/>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804" name="フローチャート: 判断 803"/>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05" name="フローチャート: 判断 804"/>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06" name="フローチャート: 判断 805"/>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48261</xdr:rowOff>
    </xdr:from>
    <xdr:to>
      <xdr:col>116</xdr:col>
      <xdr:colOff>114300</xdr:colOff>
      <xdr:row>86</xdr:row>
      <xdr:rowOff>149861</xdr:rowOff>
    </xdr:to>
    <xdr:sp macro="" textlink="">
      <xdr:nvSpPr>
        <xdr:cNvPr id="812" name="楕円 811"/>
        <xdr:cNvSpPr/>
      </xdr:nvSpPr>
      <xdr:spPr>
        <a:xfrm>
          <a:off x="22110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134638</xdr:rowOff>
    </xdr:from>
    <xdr:ext cx="469744" cy="259045"/>
    <xdr:sp macro="" textlink="">
      <xdr:nvSpPr>
        <xdr:cNvPr id="813" name="【児童館】&#10;一人当たり面積該当値テキスト"/>
        <xdr:cNvSpPr txBox="1"/>
      </xdr:nvSpPr>
      <xdr:spPr>
        <a:xfrm>
          <a:off x="22199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55897</xdr:rowOff>
    </xdr:from>
    <xdr:ext cx="469744" cy="259045"/>
    <xdr:sp macro="" textlink="">
      <xdr:nvSpPr>
        <xdr:cNvPr id="814" name="n_1aveValue【児童館】&#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815" name="n_2aveValue【児童館】&#10;一人当たり面積"/>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16"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817" name="n_4aveValue【児童館】&#10;一人当たり面積"/>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8" name="正方形/長方形 8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9" name="正方形/長方形 8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0" name="正方形/長方形 8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1" name="正方形/長方形 8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2" name="正方形/長方形 8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3" name="正方形/長方形 8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4" name="正方形/長方形 8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5" name="正方形/長方形 8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6" name="テキスト ボックス 8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7" name="直線コネクタ 8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8" name="テキスト ボックス 8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29" name="直線コネクタ 82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30" name="テキスト ボックス 829"/>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31" name="直線コネクタ 83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32" name="テキスト ボックス 83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33" name="直線コネクタ 83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34" name="テキスト ボックス 83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35" name="直線コネクタ 83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36" name="テキスト ボックス 83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7" name="直線コネクタ 8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38" name="テキスト ボックス 83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840" name="直線コネクタ 839"/>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841"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842" name="直線コネクタ 841"/>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843"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844" name="直線コネクタ 843"/>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159275</xdr:rowOff>
    </xdr:from>
    <xdr:ext cx="405111" cy="259045"/>
    <xdr:sp macro="" textlink="">
      <xdr:nvSpPr>
        <xdr:cNvPr id="845" name="【公民館】&#10;有形固定資産減価償却率平均値テキスト"/>
        <xdr:cNvSpPr txBox="1"/>
      </xdr:nvSpPr>
      <xdr:spPr>
        <a:xfrm>
          <a:off x="16357600" y="1781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846" name="フローチャート: 判断 845"/>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847" name="フローチャート: 判断 846"/>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848" name="フローチャート: 判断 847"/>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849" name="フローチャート: 判断 848"/>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50" name="フローチャート: 判断 849"/>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1" name="テキスト ボックス 8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2" name="テキスト ボックス 8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3" name="テキスト ボックス 8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4" name="テキスト ボックス 8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5" name="テキスト ボックス 8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105411</xdr:rowOff>
    </xdr:from>
    <xdr:to>
      <xdr:col>85</xdr:col>
      <xdr:colOff>177800</xdr:colOff>
      <xdr:row>102</xdr:row>
      <xdr:rowOff>35561</xdr:rowOff>
    </xdr:to>
    <xdr:sp macro="" textlink="">
      <xdr:nvSpPr>
        <xdr:cNvPr id="856" name="楕円 855"/>
        <xdr:cNvSpPr/>
      </xdr:nvSpPr>
      <xdr:spPr>
        <a:xfrm>
          <a:off x="16268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128288</xdr:rowOff>
    </xdr:from>
    <xdr:ext cx="405111" cy="259045"/>
    <xdr:sp macro="" textlink="">
      <xdr:nvSpPr>
        <xdr:cNvPr id="857" name="【公民館】&#10;有形固定資産減価償却率該当値テキスト"/>
        <xdr:cNvSpPr txBox="1"/>
      </xdr:nvSpPr>
      <xdr:spPr>
        <a:xfrm>
          <a:off x="16357600"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59689</xdr:rowOff>
    </xdr:from>
    <xdr:to>
      <xdr:col>81</xdr:col>
      <xdr:colOff>101600</xdr:colOff>
      <xdr:row>101</xdr:row>
      <xdr:rowOff>161289</xdr:rowOff>
    </xdr:to>
    <xdr:sp macro="" textlink="">
      <xdr:nvSpPr>
        <xdr:cNvPr id="858" name="楕円 857"/>
        <xdr:cNvSpPr/>
      </xdr:nvSpPr>
      <xdr:spPr>
        <a:xfrm>
          <a:off x="15430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110489</xdr:rowOff>
    </xdr:from>
    <xdr:to>
      <xdr:col>85</xdr:col>
      <xdr:colOff>127000</xdr:colOff>
      <xdr:row>101</xdr:row>
      <xdr:rowOff>156211</xdr:rowOff>
    </xdr:to>
    <xdr:cxnSp macro="">
      <xdr:nvCxnSpPr>
        <xdr:cNvPr id="859" name="直線コネクタ 858"/>
        <xdr:cNvCxnSpPr/>
      </xdr:nvCxnSpPr>
      <xdr:spPr>
        <a:xfrm>
          <a:off x="15481300" y="174269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20828</xdr:rowOff>
    </xdr:from>
    <xdr:to>
      <xdr:col>76</xdr:col>
      <xdr:colOff>165100</xdr:colOff>
      <xdr:row>101</xdr:row>
      <xdr:rowOff>122428</xdr:rowOff>
    </xdr:to>
    <xdr:sp macro="" textlink="">
      <xdr:nvSpPr>
        <xdr:cNvPr id="860" name="楕円 859"/>
        <xdr:cNvSpPr/>
      </xdr:nvSpPr>
      <xdr:spPr>
        <a:xfrm>
          <a:off x="14541500" y="17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71628</xdr:rowOff>
    </xdr:from>
    <xdr:to>
      <xdr:col>81</xdr:col>
      <xdr:colOff>50800</xdr:colOff>
      <xdr:row>101</xdr:row>
      <xdr:rowOff>110489</xdr:rowOff>
    </xdr:to>
    <xdr:cxnSp macro="">
      <xdr:nvCxnSpPr>
        <xdr:cNvPr id="861" name="直線コネクタ 860"/>
        <xdr:cNvCxnSpPr/>
      </xdr:nvCxnSpPr>
      <xdr:spPr>
        <a:xfrm>
          <a:off x="14592300" y="1738807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151130</xdr:rowOff>
    </xdr:from>
    <xdr:to>
      <xdr:col>72</xdr:col>
      <xdr:colOff>38100</xdr:colOff>
      <xdr:row>101</xdr:row>
      <xdr:rowOff>81280</xdr:rowOff>
    </xdr:to>
    <xdr:sp macro="" textlink="">
      <xdr:nvSpPr>
        <xdr:cNvPr id="862" name="楕円 861"/>
        <xdr:cNvSpPr/>
      </xdr:nvSpPr>
      <xdr:spPr>
        <a:xfrm>
          <a:off x="13652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30480</xdr:rowOff>
    </xdr:from>
    <xdr:to>
      <xdr:col>76</xdr:col>
      <xdr:colOff>114300</xdr:colOff>
      <xdr:row>101</xdr:row>
      <xdr:rowOff>71628</xdr:rowOff>
    </xdr:to>
    <xdr:cxnSp macro="">
      <xdr:nvCxnSpPr>
        <xdr:cNvPr id="863" name="直線コネクタ 862"/>
        <xdr:cNvCxnSpPr/>
      </xdr:nvCxnSpPr>
      <xdr:spPr>
        <a:xfrm>
          <a:off x="13703300" y="1734693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107696</xdr:rowOff>
    </xdr:from>
    <xdr:to>
      <xdr:col>67</xdr:col>
      <xdr:colOff>101600</xdr:colOff>
      <xdr:row>101</xdr:row>
      <xdr:rowOff>37846</xdr:rowOff>
    </xdr:to>
    <xdr:sp macro="" textlink="">
      <xdr:nvSpPr>
        <xdr:cNvPr id="864" name="楕円 863"/>
        <xdr:cNvSpPr/>
      </xdr:nvSpPr>
      <xdr:spPr>
        <a:xfrm>
          <a:off x="12763500" y="172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158496</xdr:rowOff>
    </xdr:from>
    <xdr:to>
      <xdr:col>71</xdr:col>
      <xdr:colOff>177800</xdr:colOff>
      <xdr:row>101</xdr:row>
      <xdr:rowOff>30480</xdr:rowOff>
    </xdr:to>
    <xdr:cxnSp macro="">
      <xdr:nvCxnSpPr>
        <xdr:cNvPr id="865" name="直線コネクタ 864"/>
        <xdr:cNvCxnSpPr/>
      </xdr:nvCxnSpPr>
      <xdr:spPr>
        <a:xfrm>
          <a:off x="12814300" y="173034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66" name="n_1aveValue【公民館】&#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33545</xdr:rowOff>
    </xdr:from>
    <xdr:ext cx="405111" cy="259045"/>
    <xdr:sp macro="" textlink="">
      <xdr:nvSpPr>
        <xdr:cNvPr id="867" name="n_2aveValue【公民館】&#10;有形固定資産減価償却率"/>
        <xdr:cNvSpPr txBox="1"/>
      </xdr:nvSpPr>
      <xdr:spPr>
        <a:xfrm>
          <a:off x="143897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868" name="n_3aveValue【公民館】&#10;有形固定資産減価償却率"/>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69" name="n_4aveValue【公民館】&#10;有形固定資産減価償却率"/>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6366</xdr:rowOff>
    </xdr:from>
    <xdr:ext cx="405111" cy="259045"/>
    <xdr:sp macro="" textlink="">
      <xdr:nvSpPr>
        <xdr:cNvPr id="870" name="n_1mainValue【公民館】&#10;有形固定資産減価償却率"/>
        <xdr:cNvSpPr txBox="1"/>
      </xdr:nvSpPr>
      <xdr:spPr>
        <a:xfrm>
          <a:off x="15266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138955</xdr:rowOff>
    </xdr:from>
    <xdr:ext cx="405111" cy="259045"/>
    <xdr:sp macro="" textlink="">
      <xdr:nvSpPr>
        <xdr:cNvPr id="871" name="n_2mainValue【公民館】&#10;有形固定資産減価償却率"/>
        <xdr:cNvSpPr txBox="1"/>
      </xdr:nvSpPr>
      <xdr:spPr>
        <a:xfrm>
          <a:off x="14389744" y="1711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97807</xdr:rowOff>
    </xdr:from>
    <xdr:ext cx="405111" cy="259045"/>
    <xdr:sp macro="" textlink="">
      <xdr:nvSpPr>
        <xdr:cNvPr id="872" name="n_3mainValue【公民館】&#10;有形固定資産減価償却率"/>
        <xdr:cNvSpPr txBox="1"/>
      </xdr:nvSpPr>
      <xdr:spPr>
        <a:xfrm>
          <a:off x="135007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54373</xdr:rowOff>
    </xdr:from>
    <xdr:ext cx="405111" cy="259045"/>
    <xdr:sp macro="" textlink="">
      <xdr:nvSpPr>
        <xdr:cNvPr id="873" name="n_4mainValue【公民館】&#10;有形固定資産減価償却率"/>
        <xdr:cNvSpPr txBox="1"/>
      </xdr:nvSpPr>
      <xdr:spPr>
        <a:xfrm>
          <a:off x="12611744" y="1702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4" name="正方形/長方形 8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5" name="正方形/長方形 8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6" name="正方形/長方形 8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7" name="正方形/長方形 8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8" name="正方形/長方形 8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9" name="正方形/長方形 8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0" name="正方形/長方形 8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1" name="正方形/長方形 8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2" name="テキスト ボックス 8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3" name="直線コネクタ 8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4" name="直線コネクタ 8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5" name="テキスト ボックス 8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6" name="直線コネクタ 8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7" name="テキスト ボックス 8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8" name="直線コネクタ 8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9" name="テキスト ボックス 8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0" name="直線コネクタ 8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1" name="テキスト ボックス 8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2" name="直線コネクタ 8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3" name="テキスト ボックス 8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4" name="直線コネクタ 8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5" name="テキスト ボックス 8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6" name="直線コネクタ 8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7" name="テキスト ボックス 8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899" name="直線コネクタ 898"/>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900"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901" name="直線コネクタ 900"/>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902"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903" name="直線コネクタ 902"/>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04"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05" name="フローチャート: 判断 90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906" name="フローチャート: 判断 905"/>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907" name="フローチャート: 判断 906"/>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908" name="フローチャート: 判断 907"/>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909" name="フローチャート: 判断 908"/>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0" name="テキスト ボックス 9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1" name="テキスト ボックス 9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2" name="テキスト ボックス 9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3" name="テキスト ボックス 9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4" name="テキスト ボックス 9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915" name="楕円 914"/>
        <xdr:cNvSpPr/>
      </xdr:nvSpPr>
      <xdr:spPr>
        <a:xfrm>
          <a:off x="22110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123026</xdr:rowOff>
    </xdr:from>
    <xdr:ext cx="469744" cy="259045"/>
    <xdr:sp macro="" textlink="">
      <xdr:nvSpPr>
        <xdr:cNvPr id="916" name="【公民館】&#10;一人当たり面積該当値テキスト"/>
        <xdr:cNvSpPr txBox="1"/>
      </xdr:nvSpPr>
      <xdr:spPr>
        <a:xfrm>
          <a:off x="22199600" y="1812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154395</xdr:rowOff>
    </xdr:from>
    <xdr:to>
      <xdr:col>112</xdr:col>
      <xdr:colOff>38100</xdr:colOff>
      <xdr:row>106</xdr:row>
      <xdr:rowOff>84545</xdr:rowOff>
    </xdr:to>
    <xdr:sp macro="" textlink="">
      <xdr:nvSpPr>
        <xdr:cNvPr id="917" name="楕円 916"/>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23949</xdr:rowOff>
    </xdr:from>
    <xdr:to>
      <xdr:col>116</xdr:col>
      <xdr:colOff>63500</xdr:colOff>
      <xdr:row>106</xdr:row>
      <xdr:rowOff>33745</xdr:rowOff>
    </xdr:to>
    <xdr:cxnSp macro="">
      <xdr:nvCxnSpPr>
        <xdr:cNvPr id="918" name="直線コネクタ 917"/>
        <xdr:cNvCxnSpPr/>
      </xdr:nvCxnSpPr>
      <xdr:spPr>
        <a:xfrm flipV="1">
          <a:off x="21323300" y="1819764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164193</xdr:rowOff>
    </xdr:from>
    <xdr:to>
      <xdr:col>107</xdr:col>
      <xdr:colOff>101600</xdr:colOff>
      <xdr:row>106</xdr:row>
      <xdr:rowOff>94343</xdr:rowOff>
    </xdr:to>
    <xdr:sp macro="" textlink="">
      <xdr:nvSpPr>
        <xdr:cNvPr id="919" name="楕円 918"/>
        <xdr:cNvSpPr/>
      </xdr:nvSpPr>
      <xdr:spPr>
        <a:xfrm>
          <a:off x="20383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33745</xdr:rowOff>
    </xdr:from>
    <xdr:to>
      <xdr:col>111</xdr:col>
      <xdr:colOff>177800</xdr:colOff>
      <xdr:row>106</xdr:row>
      <xdr:rowOff>43543</xdr:rowOff>
    </xdr:to>
    <xdr:cxnSp macro="">
      <xdr:nvCxnSpPr>
        <xdr:cNvPr id="920" name="直線コネクタ 919"/>
        <xdr:cNvCxnSpPr/>
      </xdr:nvCxnSpPr>
      <xdr:spPr>
        <a:xfrm flipV="1">
          <a:off x="20434300" y="182074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921" name="楕円 920"/>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43543</xdr:rowOff>
    </xdr:from>
    <xdr:to>
      <xdr:col>107</xdr:col>
      <xdr:colOff>50800</xdr:colOff>
      <xdr:row>106</xdr:row>
      <xdr:rowOff>53339</xdr:rowOff>
    </xdr:to>
    <xdr:cxnSp macro="">
      <xdr:nvCxnSpPr>
        <xdr:cNvPr id="922" name="直線コネクタ 921"/>
        <xdr:cNvCxnSpPr/>
      </xdr:nvCxnSpPr>
      <xdr:spPr>
        <a:xfrm flipV="1">
          <a:off x="19545300" y="182172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9071</xdr:rowOff>
    </xdr:from>
    <xdr:to>
      <xdr:col>98</xdr:col>
      <xdr:colOff>38100</xdr:colOff>
      <xdr:row>106</xdr:row>
      <xdr:rowOff>110671</xdr:rowOff>
    </xdr:to>
    <xdr:sp macro="" textlink="">
      <xdr:nvSpPr>
        <xdr:cNvPr id="923" name="楕円 922"/>
        <xdr:cNvSpPr/>
      </xdr:nvSpPr>
      <xdr:spPr>
        <a:xfrm>
          <a:off x="18605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59871</xdr:rowOff>
    </xdr:to>
    <xdr:cxnSp macro="">
      <xdr:nvCxnSpPr>
        <xdr:cNvPr id="924" name="直線コネクタ 923"/>
        <xdr:cNvCxnSpPr/>
      </xdr:nvCxnSpPr>
      <xdr:spPr>
        <a:xfrm flipV="1">
          <a:off x="18656300" y="182270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19429</xdr:rowOff>
    </xdr:from>
    <xdr:ext cx="469744" cy="259045"/>
    <xdr:sp macro="" textlink="">
      <xdr:nvSpPr>
        <xdr:cNvPr id="925"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926" name="n_2aveValue【公民館】&#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927" name="n_3aveValue【公民館】&#10;一人当たり面積"/>
        <xdr:cNvSpPr txBox="1"/>
      </xdr:nvSpPr>
      <xdr:spPr>
        <a:xfrm>
          <a:off x="19310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928" name="n_4aveValue【公民館】&#10;一人当たり面積"/>
        <xdr:cNvSpPr txBox="1"/>
      </xdr:nvSpPr>
      <xdr:spPr>
        <a:xfrm>
          <a:off x="18421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75672</xdr:rowOff>
    </xdr:from>
    <xdr:ext cx="469744" cy="259045"/>
    <xdr:sp macro="" textlink="">
      <xdr:nvSpPr>
        <xdr:cNvPr id="929" name="n_1mainValue【公民館】&#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85470</xdr:rowOff>
    </xdr:from>
    <xdr:ext cx="469744" cy="259045"/>
    <xdr:sp macro="" textlink="">
      <xdr:nvSpPr>
        <xdr:cNvPr id="930" name="n_2mainValue【公民館】&#10;一人当たり面積"/>
        <xdr:cNvSpPr txBox="1"/>
      </xdr:nvSpPr>
      <xdr:spPr>
        <a:xfrm>
          <a:off x="201994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931" name="n_3mainValue【公民館】&#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101798</xdr:rowOff>
    </xdr:from>
    <xdr:ext cx="469744" cy="259045"/>
    <xdr:sp macro="" textlink="">
      <xdr:nvSpPr>
        <xdr:cNvPr id="932" name="n_4mainValue【公民館】&#10;一人当たり面積"/>
        <xdr:cNvSpPr txBox="1"/>
      </xdr:nvSpPr>
      <xdr:spPr>
        <a:xfrm>
          <a:off x="18421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3" name="正方形/長方形 9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4" name="正方形/長方形 9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5" name="テキスト ボックス 9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当市では「認定こども園・幼稚園・保育所」については令和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こども園の建て替え（建築および除却）が行われたことにより、有形固定資産減価償却率は類似団体と比較し低い率となり、一人当たり面積が上昇した。「児童館」は令和２年度に新たに建築あ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全体として人口減少により一人当たりの延長や面積は上昇しているものの、「公営住宅」、「橋りょう・トンネル」において有形固定資産減価償却率が高く、特に「橋りょう・トンネルについては類似団体および県平均より数値が高いことから長寿命化の対策を講じ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も類似団体および全国、県平均より有形固定資産減価償却率は高い。多くの校舎は築年数が数十年経過しているものの、学校再編成により統合済みの学校については長寿命化が行われている。今後、統合など学校再編成と合わせた長寿命化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なお、「道路」については、平成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年の旧町合併後に整備した道路台帳を基準に固定資産台帳を作成したことにより、取得年度が平成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年度としているため比較的新しい施設として有形固定資産減価償却率が低い数値となっている。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29,784
29,497
363.97
23,402,538
21,812,319
1,328,428
10,376,843
18,554,748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0"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144272</xdr:rowOff>
    </xdr:from>
    <xdr:to>
      <xdr:col>24</xdr:col>
      <xdr:colOff>114300</xdr:colOff>
      <xdr:row>36</xdr:row>
      <xdr:rowOff>74422</xdr:rowOff>
    </xdr:to>
    <xdr:sp macro="" textlink="">
      <xdr:nvSpPr>
        <xdr:cNvPr id="71" name="楕円 70"/>
        <xdr:cNvSpPr/>
      </xdr:nvSpPr>
      <xdr:spPr>
        <a:xfrm>
          <a:off x="4584700" y="6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167149</xdr:rowOff>
    </xdr:from>
    <xdr:ext cx="405111" cy="259045"/>
    <xdr:sp macro="" textlink="">
      <xdr:nvSpPr>
        <xdr:cNvPr id="72" name="【図書館】&#10;有形固定資産減価償却率該当値テキスト"/>
        <xdr:cNvSpPr txBox="1"/>
      </xdr:nvSpPr>
      <xdr:spPr>
        <a:xfrm>
          <a:off x="4673600" y="599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71120</xdr:rowOff>
    </xdr:from>
    <xdr:to>
      <xdr:col>20</xdr:col>
      <xdr:colOff>38100</xdr:colOff>
      <xdr:row>35</xdr:row>
      <xdr:rowOff>1270</xdr:rowOff>
    </xdr:to>
    <xdr:sp macro="" textlink="">
      <xdr:nvSpPr>
        <xdr:cNvPr id="73" name="楕円 72"/>
        <xdr:cNvSpPr/>
      </xdr:nvSpPr>
      <xdr:spPr>
        <a:xfrm>
          <a:off x="3746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121920</xdr:rowOff>
    </xdr:from>
    <xdr:to>
      <xdr:col>24</xdr:col>
      <xdr:colOff>63500</xdr:colOff>
      <xdr:row>36</xdr:row>
      <xdr:rowOff>23622</xdr:rowOff>
    </xdr:to>
    <xdr:cxnSp macro="">
      <xdr:nvCxnSpPr>
        <xdr:cNvPr id="74" name="直線コネクタ 73"/>
        <xdr:cNvCxnSpPr/>
      </xdr:nvCxnSpPr>
      <xdr:spPr>
        <a:xfrm>
          <a:off x="3797300" y="5951220"/>
          <a:ext cx="8382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45974</xdr:rowOff>
    </xdr:from>
    <xdr:to>
      <xdr:col>15</xdr:col>
      <xdr:colOff>101600</xdr:colOff>
      <xdr:row>34</xdr:row>
      <xdr:rowOff>147574</xdr:rowOff>
    </xdr:to>
    <xdr:sp macro="" textlink="">
      <xdr:nvSpPr>
        <xdr:cNvPr id="75" name="楕円 74"/>
        <xdr:cNvSpPr/>
      </xdr:nvSpPr>
      <xdr:spPr>
        <a:xfrm>
          <a:off x="2857500" y="58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96774</xdr:rowOff>
    </xdr:from>
    <xdr:to>
      <xdr:col>19</xdr:col>
      <xdr:colOff>177800</xdr:colOff>
      <xdr:row>34</xdr:row>
      <xdr:rowOff>121920</xdr:rowOff>
    </xdr:to>
    <xdr:cxnSp macro="">
      <xdr:nvCxnSpPr>
        <xdr:cNvPr id="76" name="直線コネクタ 75"/>
        <xdr:cNvCxnSpPr/>
      </xdr:nvCxnSpPr>
      <xdr:spPr>
        <a:xfrm>
          <a:off x="2908300" y="59260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254</xdr:rowOff>
    </xdr:from>
    <xdr:to>
      <xdr:col>10</xdr:col>
      <xdr:colOff>165100</xdr:colOff>
      <xdr:row>34</xdr:row>
      <xdr:rowOff>101854</xdr:rowOff>
    </xdr:to>
    <xdr:sp macro="" textlink="">
      <xdr:nvSpPr>
        <xdr:cNvPr id="77" name="楕円 76"/>
        <xdr:cNvSpPr/>
      </xdr:nvSpPr>
      <xdr:spPr>
        <a:xfrm>
          <a:off x="1968500" y="582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51054</xdr:rowOff>
    </xdr:from>
    <xdr:to>
      <xdr:col>15</xdr:col>
      <xdr:colOff>50800</xdr:colOff>
      <xdr:row>34</xdr:row>
      <xdr:rowOff>96774</xdr:rowOff>
    </xdr:to>
    <xdr:cxnSp macro="">
      <xdr:nvCxnSpPr>
        <xdr:cNvPr id="78" name="直線コネクタ 77"/>
        <xdr:cNvCxnSpPr/>
      </xdr:nvCxnSpPr>
      <xdr:spPr>
        <a:xfrm>
          <a:off x="2019300" y="58803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123698</xdr:rowOff>
    </xdr:from>
    <xdr:to>
      <xdr:col>6</xdr:col>
      <xdr:colOff>38100</xdr:colOff>
      <xdr:row>34</xdr:row>
      <xdr:rowOff>53848</xdr:rowOff>
    </xdr:to>
    <xdr:sp macro="" textlink="">
      <xdr:nvSpPr>
        <xdr:cNvPr id="79" name="楕円 78"/>
        <xdr:cNvSpPr/>
      </xdr:nvSpPr>
      <xdr:spPr>
        <a:xfrm>
          <a:off x="10795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3048</xdr:rowOff>
    </xdr:from>
    <xdr:to>
      <xdr:col>10</xdr:col>
      <xdr:colOff>114300</xdr:colOff>
      <xdr:row>34</xdr:row>
      <xdr:rowOff>51054</xdr:rowOff>
    </xdr:to>
    <xdr:cxnSp macro="">
      <xdr:nvCxnSpPr>
        <xdr:cNvPr id="80" name="直線コネクタ 79"/>
        <xdr:cNvCxnSpPr/>
      </xdr:nvCxnSpPr>
      <xdr:spPr>
        <a:xfrm>
          <a:off x="1130300" y="58323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120413</xdr:rowOff>
    </xdr:from>
    <xdr:ext cx="405111" cy="259045"/>
    <xdr:sp macro="" textlink="">
      <xdr:nvSpPr>
        <xdr:cNvPr id="81" name="n_1aveValue【図書館】&#10;有形固定資産減価償却率"/>
        <xdr:cNvSpPr txBox="1"/>
      </xdr:nvSpPr>
      <xdr:spPr>
        <a:xfrm>
          <a:off x="35820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145559</xdr:rowOff>
    </xdr:from>
    <xdr:ext cx="405111" cy="259045"/>
    <xdr:sp macro="" textlink="">
      <xdr:nvSpPr>
        <xdr:cNvPr id="82" name="n_2aveValue【図書館】&#10;有形固定資産減価償却率"/>
        <xdr:cNvSpPr txBox="1"/>
      </xdr:nvSpPr>
      <xdr:spPr>
        <a:xfrm>
          <a:off x="27057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115841</xdr:rowOff>
    </xdr:from>
    <xdr:ext cx="405111" cy="259045"/>
    <xdr:sp macro="" textlink="">
      <xdr:nvSpPr>
        <xdr:cNvPr id="83" name="n_3aveValue【図書館】&#10;有形固定資産減価償却率"/>
        <xdr:cNvSpPr txBox="1"/>
      </xdr:nvSpPr>
      <xdr:spPr>
        <a:xfrm>
          <a:off x="1816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図書館】&#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17797</xdr:rowOff>
    </xdr:from>
    <xdr:ext cx="405111" cy="259045"/>
    <xdr:sp macro="" textlink="">
      <xdr:nvSpPr>
        <xdr:cNvPr id="85" name="n_1mainValue【図書館】&#10;有形固定資産減価償却率"/>
        <xdr:cNvSpPr txBox="1"/>
      </xdr:nvSpPr>
      <xdr:spPr>
        <a:xfrm>
          <a:off x="35820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164101</xdr:rowOff>
    </xdr:from>
    <xdr:ext cx="405111" cy="259045"/>
    <xdr:sp macro="" textlink="">
      <xdr:nvSpPr>
        <xdr:cNvPr id="86" name="n_2mainValue【図書館】&#10;有形固定資産減価償却率"/>
        <xdr:cNvSpPr txBox="1"/>
      </xdr:nvSpPr>
      <xdr:spPr>
        <a:xfrm>
          <a:off x="2705744" y="56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118381</xdr:rowOff>
    </xdr:from>
    <xdr:ext cx="405111" cy="259045"/>
    <xdr:sp macro="" textlink="">
      <xdr:nvSpPr>
        <xdr:cNvPr id="87" name="n_3mainValue【図書館】&#10;有形固定資産減価償却率"/>
        <xdr:cNvSpPr txBox="1"/>
      </xdr:nvSpPr>
      <xdr:spPr>
        <a:xfrm>
          <a:off x="1816744" y="560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70375</xdr:rowOff>
    </xdr:from>
    <xdr:ext cx="405111" cy="259045"/>
    <xdr:sp macro="" textlink="">
      <xdr:nvSpPr>
        <xdr:cNvPr id="88" name="n_4mainValue【図書館】&#10;有形固定資産減価償却率"/>
        <xdr:cNvSpPr txBox="1"/>
      </xdr:nvSpPr>
      <xdr:spPr>
        <a:xfrm>
          <a:off x="927744"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7"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28" name="楕円 127"/>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469744" cy="259045"/>
    <xdr:sp macro="" textlink="">
      <xdr:nvSpPr>
        <xdr:cNvPr id="129" name="【図書館】&#10;一人当たり面積該当値テキスト"/>
        <xdr:cNvSpPr txBox="1"/>
      </xdr:nvSpPr>
      <xdr:spPr>
        <a:xfrm>
          <a:off x="105156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30" name="楕円 129"/>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165100</xdr:rowOff>
    </xdr:to>
    <xdr:cxnSp macro="">
      <xdr:nvCxnSpPr>
        <xdr:cNvPr id="131" name="直線コネクタ 130"/>
        <xdr:cNvCxnSpPr/>
      </xdr:nvCxnSpPr>
      <xdr:spPr>
        <a:xfrm flipV="1">
          <a:off x="9639300" y="666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32" name="楕円 131"/>
        <xdr:cNvSpPr/>
      </xdr:nvSpPr>
      <xdr:spPr>
        <a:xfrm>
          <a:off x="8699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165100</xdr:rowOff>
    </xdr:from>
    <xdr:to>
      <xdr:col>50</xdr:col>
      <xdr:colOff>114300</xdr:colOff>
      <xdr:row>39</xdr:row>
      <xdr:rowOff>6350</xdr:rowOff>
    </xdr:to>
    <xdr:cxnSp macro="">
      <xdr:nvCxnSpPr>
        <xdr:cNvPr id="133" name="直線コネクタ 132"/>
        <xdr:cNvCxnSpPr/>
      </xdr:nvCxnSpPr>
      <xdr:spPr>
        <a:xfrm flipV="1">
          <a:off x="8750300" y="668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127000</xdr:rowOff>
    </xdr:from>
    <xdr:to>
      <xdr:col>41</xdr:col>
      <xdr:colOff>101600</xdr:colOff>
      <xdr:row>39</xdr:row>
      <xdr:rowOff>57150</xdr:rowOff>
    </xdr:to>
    <xdr:sp macro="" textlink="">
      <xdr:nvSpPr>
        <xdr:cNvPr id="134" name="楕円 133"/>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6350</xdr:rowOff>
    </xdr:from>
    <xdr:to>
      <xdr:col>45</xdr:col>
      <xdr:colOff>177800</xdr:colOff>
      <xdr:row>39</xdr:row>
      <xdr:rowOff>6350</xdr:rowOff>
    </xdr:to>
    <xdr:cxnSp macro="">
      <xdr:nvCxnSpPr>
        <xdr:cNvPr id="135" name="直線コネクタ 134"/>
        <xdr:cNvCxnSpPr/>
      </xdr:nvCxnSpPr>
      <xdr:spPr>
        <a:xfrm>
          <a:off x="7861300" y="669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6" name="楕円 135"/>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6350</xdr:rowOff>
    </xdr:from>
    <xdr:to>
      <xdr:col>41</xdr:col>
      <xdr:colOff>50800</xdr:colOff>
      <xdr:row>39</xdr:row>
      <xdr:rowOff>19050</xdr:rowOff>
    </xdr:to>
    <xdr:cxnSp macro="">
      <xdr:nvCxnSpPr>
        <xdr:cNvPr id="137" name="直線コネクタ 136"/>
        <xdr:cNvCxnSpPr/>
      </xdr:nvCxnSpPr>
      <xdr:spPr>
        <a:xfrm flipV="1">
          <a:off x="69723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38"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9"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40" name="n_3aveValue【図書館】&#10;一人当たり面積"/>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1" name="n_4aveValue【図書館】&#10;一人当たり面積"/>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35577</xdr:rowOff>
    </xdr:from>
    <xdr:ext cx="469744" cy="259045"/>
    <xdr:sp macro="" textlink="">
      <xdr:nvSpPr>
        <xdr:cNvPr id="142" name="n_1mainValue【図書館】&#10;一人当たり面積"/>
        <xdr:cNvSpPr txBox="1"/>
      </xdr:nvSpPr>
      <xdr:spPr>
        <a:xfrm>
          <a:off x="93917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3" name="n_2main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4" name="n_3main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5" name="n_4mainValue【図書館】&#10;一人当たり面積"/>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8" name="直線コネクタ 167"/>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9"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71"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72" name="直線コネクタ 171"/>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73" name="【体育館・プール】&#10;有形固定資産減価償却率平均値テキスト"/>
        <xdr:cNvSpPr txBox="1"/>
      </xdr:nvSpPr>
      <xdr:spPr>
        <a:xfrm>
          <a:off x="4673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75" name="フローチャート: 判断 174"/>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6" name="フローチャート: 判断 175"/>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7" name="フローチャート: 判断 176"/>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8" name="フローチャート: 判断 177"/>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4" name="楕円 183"/>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19067</xdr:rowOff>
    </xdr:from>
    <xdr:ext cx="405111" cy="259045"/>
    <xdr:sp macro="" textlink="">
      <xdr:nvSpPr>
        <xdr:cNvPr id="185" name="【体育館・プール】&#10;有形固定資産減価償却率該当値テキスト"/>
        <xdr:cNvSpPr txBox="1"/>
      </xdr:nvSpPr>
      <xdr:spPr>
        <a:xfrm>
          <a:off x="4673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42926</xdr:rowOff>
    </xdr:from>
    <xdr:to>
      <xdr:col>20</xdr:col>
      <xdr:colOff>38100</xdr:colOff>
      <xdr:row>60</xdr:row>
      <xdr:rowOff>144526</xdr:rowOff>
    </xdr:to>
    <xdr:sp macro="" textlink="">
      <xdr:nvSpPr>
        <xdr:cNvPr id="186" name="楕円 185"/>
        <xdr:cNvSpPr/>
      </xdr:nvSpPr>
      <xdr:spPr>
        <a:xfrm>
          <a:off x="3746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93726</xdr:rowOff>
    </xdr:to>
    <xdr:cxnSp macro="">
      <xdr:nvCxnSpPr>
        <xdr:cNvPr id="187" name="直線コネクタ 186"/>
        <xdr:cNvCxnSpPr/>
      </xdr:nvCxnSpPr>
      <xdr:spPr>
        <a:xfrm flipV="1">
          <a:off x="3797300" y="103784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20066</xdr:rowOff>
    </xdr:from>
    <xdr:to>
      <xdr:col>15</xdr:col>
      <xdr:colOff>101600</xdr:colOff>
      <xdr:row>60</xdr:row>
      <xdr:rowOff>121666</xdr:rowOff>
    </xdr:to>
    <xdr:sp macro="" textlink="">
      <xdr:nvSpPr>
        <xdr:cNvPr id="188" name="楕円 187"/>
        <xdr:cNvSpPr/>
      </xdr:nvSpPr>
      <xdr:spPr>
        <a:xfrm>
          <a:off x="2857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70866</xdr:rowOff>
    </xdr:from>
    <xdr:to>
      <xdr:col>19</xdr:col>
      <xdr:colOff>177800</xdr:colOff>
      <xdr:row>60</xdr:row>
      <xdr:rowOff>93726</xdr:rowOff>
    </xdr:to>
    <xdr:cxnSp macro="">
      <xdr:nvCxnSpPr>
        <xdr:cNvPr id="189" name="直線コネクタ 188"/>
        <xdr:cNvCxnSpPr/>
      </xdr:nvCxnSpPr>
      <xdr:spPr>
        <a:xfrm>
          <a:off x="2908300" y="103578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134366</xdr:rowOff>
    </xdr:from>
    <xdr:to>
      <xdr:col>10</xdr:col>
      <xdr:colOff>165100</xdr:colOff>
      <xdr:row>60</xdr:row>
      <xdr:rowOff>64516</xdr:rowOff>
    </xdr:to>
    <xdr:sp macro="" textlink="">
      <xdr:nvSpPr>
        <xdr:cNvPr id="190" name="楕円 189"/>
        <xdr:cNvSpPr/>
      </xdr:nvSpPr>
      <xdr:spPr>
        <a:xfrm>
          <a:off x="1968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xdr:rowOff>
    </xdr:from>
    <xdr:to>
      <xdr:col>15</xdr:col>
      <xdr:colOff>50800</xdr:colOff>
      <xdr:row>60</xdr:row>
      <xdr:rowOff>70866</xdr:rowOff>
    </xdr:to>
    <xdr:cxnSp macro="">
      <xdr:nvCxnSpPr>
        <xdr:cNvPr id="191" name="直線コネクタ 190"/>
        <xdr:cNvCxnSpPr/>
      </xdr:nvCxnSpPr>
      <xdr:spPr>
        <a:xfrm>
          <a:off x="2019300" y="1030071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90932</xdr:rowOff>
    </xdr:from>
    <xdr:to>
      <xdr:col>6</xdr:col>
      <xdr:colOff>38100</xdr:colOff>
      <xdr:row>60</xdr:row>
      <xdr:rowOff>21082</xdr:rowOff>
    </xdr:to>
    <xdr:sp macro="" textlink="">
      <xdr:nvSpPr>
        <xdr:cNvPr id="192" name="楕円 191"/>
        <xdr:cNvSpPr/>
      </xdr:nvSpPr>
      <xdr:spPr>
        <a:xfrm>
          <a:off x="1079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141732</xdr:rowOff>
    </xdr:from>
    <xdr:to>
      <xdr:col>10</xdr:col>
      <xdr:colOff>114300</xdr:colOff>
      <xdr:row>60</xdr:row>
      <xdr:rowOff>13716</xdr:rowOff>
    </xdr:to>
    <xdr:cxnSp macro="">
      <xdr:nvCxnSpPr>
        <xdr:cNvPr id="193" name="直線コネクタ 192"/>
        <xdr:cNvCxnSpPr/>
      </xdr:nvCxnSpPr>
      <xdr:spPr>
        <a:xfrm>
          <a:off x="1130300" y="102572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110761</xdr:rowOff>
    </xdr:from>
    <xdr:ext cx="405111" cy="259045"/>
    <xdr:sp macro="" textlink="">
      <xdr:nvSpPr>
        <xdr:cNvPr id="194" name="n_1aveValue【体育館・プール】&#10;有形固定資産減価償却率"/>
        <xdr:cNvSpPr txBox="1"/>
      </xdr:nvSpPr>
      <xdr:spPr>
        <a:xfrm>
          <a:off x="35820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195" name="n_2aveValue【体育館・プール】&#10;有形固定資産減価償却率"/>
        <xdr:cNvSpPr txBox="1"/>
      </xdr:nvSpPr>
      <xdr:spPr>
        <a:xfrm>
          <a:off x="2705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26179</xdr:rowOff>
    </xdr:from>
    <xdr:ext cx="405111" cy="259045"/>
    <xdr:sp macro="" textlink="">
      <xdr:nvSpPr>
        <xdr:cNvPr id="196" name="n_3aveValue【体育館・プール】&#10;有形固定資産減価償却率"/>
        <xdr:cNvSpPr txBox="1"/>
      </xdr:nvSpPr>
      <xdr:spPr>
        <a:xfrm>
          <a:off x="1816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17035</xdr:rowOff>
    </xdr:from>
    <xdr:ext cx="405111" cy="259045"/>
    <xdr:sp macro="" textlink="">
      <xdr:nvSpPr>
        <xdr:cNvPr id="197" name="n_4aveValue【体育館・プール】&#10;有形固定資産減価償却率"/>
        <xdr:cNvSpPr txBox="1"/>
      </xdr:nvSpPr>
      <xdr:spPr>
        <a:xfrm>
          <a:off x="927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135653</xdr:rowOff>
    </xdr:from>
    <xdr:ext cx="405111" cy="259045"/>
    <xdr:sp macro="" textlink="">
      <xdr:nvSpPr>
        <xdr:cNvPr id="198" name="n_1mainValue【体育館・プール】&#10;有形固定資産減価償却率"/>
        <xdr:cNvSpPr txBox="1"/>
      </xdr:nvSpPr>
      <xdr:spPr>
        <a:xfrm>
          <a:off x="3582044" y="104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112793</xdr:rowOff>
    </xdr:from>
    <xdr:ext cx="405111" cy="259045"/>
    <xdr:sp macro="" textlink="">
      <xdr:nvSpPr>
        <xdr:cNvPr id="199" name="n_2mainValue【体育館・プール】&#10;有形固定資産減価償却率"/>
        <xdr:cNvSpPr txBox="1"/>
      </xdr:nvSpPr>
      <xdr:spPr>
        <a:xfrm>
          <a:off x="2705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55643</xdr:rowOff>
    </xdr:from>
    <xdr:ext cx="405111" cy="259045"/>
    <xdr:sp macro="" textlink="">
      <xdr:nvSpPr>
        <xdr:cNvPr id="200" name="n_3mainValue【体育館・プール】&#10;有形固定資産減価償却率"/>
        <xdr:cNvSpPr txBox="1"/>
      </xdr:nvSpPr>
      <xdr:spPr>
        <a:xfrm>
          <a:off x="18167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12209</xdr:rowOff>
    </xdr:from>
    <xdr:ext cx="405111" cy="259045"/>
    <xdr:sp macro="" textlink="">
      <xdr:nvSpPr>
        <xdr:cNvPr id="201" name="n_4mainValue【体育館・プール】&#10;有形固定資産減価償却率"/>
        <xdr:cNvSpPr txBox="1"/>
      </xdr:nvSpPr>
      <xdr:spPr>
        <a:xfrm>
          <a:off x="927744"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3" name="テキスト ボックス 212"/>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5" name="テキスト ボックス 2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7" name="テキスト ボックス 216"/>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1" name="テキスト ボックス 220"/>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3" name="テキスト ボックス 2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5" name="テキスト ボックス 224"/>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9" name="直線コネクタ 228"/>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0"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1" name="直線コネクタ 230"/>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2"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3" name="直線コネクタ 232"/>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11923</xdr:rowOff>
    </xdr:from>
    <xdr:ext cx="469744" cy="259045"/>
    <xdr:sp macro="" textlink="">
      <xdr:nvSpPr>
        <xdr:cNvPr id="234" name="【体育館・プール】&#10;一人当たり面積平均値テキスト"/>
        <xdr:cNvSpPr txBox="1"/>
      </xdr:nvSpPr>
      <xdr:spPr>
        <a:xfrm>
          <a:off x="10515600" y="106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5" name="フローチャート: 判断 234"/>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6" name="フローチャート: 判断 235"/>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7" name="フローチャート: 判断 236"/>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38" name="フローチャート: 判断 237"/>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9" name="フローチャート: 判断 238"/>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72072</xdr:rowOff>
    </xdr:from>
    <xdr:to>
      <xdr:col>55</xdr:col>
      <xdr:colOff>50800</xdr:colOff>
      <xdr:row>62</xdr:row>
      <xdr:rowOff>2222</xdr:rowOff>
    </xdr:to>
    <xdr:sp macro="" textlink="">
      <xdr:nvSpPr>
        <xdr:cNvPr id="245" name="楕円 244"/>
        <xdr:cNvSpPr/>
      </xdr:nvSpPr>
      <xdr:spPr>
        <a:xfrm>
          <a:off x="10426700" y="10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94949</xdr:rowOff>
    </xdr:from>
    <xdr:ext cx="469744" cy="259045"/>
    <xdr:sp macro="" textlink="">
      <xdr:nvSpPr>
        <xdr:cNvPr id="246" name="【体育館・プール】&#10;一人当たり面積該当値テキスト"/>
        <xdr:cNvSpPr txBox="1"/>
      </xdr:nvSpPr>
      <xdr:spPr>
        <a:xfrm>
          <a:off x="10515600" y="1038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32068</xdr:rowOff>
    </xdr:from>
    <xdr:to>
      <xdr:col>50</xdr:col>
      <xdr:colOff>165100</xdr:colOff>
      <xdr:row>61</xdr:row>
      <xdr:rowOff>133668</xdr:rowOff>
    </xdr:to>
    <xdr:sp macro="" textlink="">
      <xdr:nvSpPr>
        <xdr:cNvPr id="247" name="楕円 246"/>
        <xdr:cNvSpPr/>
      </xdr:nvSpPr>
      <xdr:spPr>
        <a:xfrm>
          <a:off x="9588500" y="104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82868</xdr:rowOff>
    </xdr:from>
    <xdr:to>
      <xdr:col>55</xdr:col>
      <xdr:colOff>0</xdr:colOff>
      <xdr:row>61</xdr:row>
      <xdr:rowOff>122872</xdr:rowOff>
    </xdr:to>
    <xdr:cxnSp macro="">
      <xdr:nvCxnSpPr>
        <xdr:cNvPr id="248" name="直線コネクタ 247"/>
        <xdr:cNvCxnSpPr/>
      </xdr:nvCxnSpPr>
      <xdr:spPr>
        <a:xfrm>
          <a:off x="9639300" y="10541318"/>
          <a:ext cx="8382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43497</xdr:rowOff>
    </xdr:from>
    <xdr:to>
      <xdr:col>46</xdr:col>
      <xdr:colOff>38100</xdr:colOff>
      <xdr:row>61</xdr:row>
      <xdr:rowOff>145097</xdr:rowOff>
    </xdr:to>
    <xdr:sp macro="" textlink="">
      <xdr:nvSpPr>
        <xdr:cNvPr id="249" name="楕円 248"/>
        <xdr:cNvSpPr/>
      </xdr:nvSpPr>
      <xdr:spPr>
        <a:xfrm>
          <a:off x="8699500" y="105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82868</xdr:rowOff>
    </xdr:from>
    <xdr:to>
      <xdr:col>50</xdr:col>
      <xdr:colOff>114300</xdr:colOff>
      <xdr:row>61</xdr:row>
      <xdr:rowOff>94297</xdr:rowOff>
    </xdr:to>
    <xdr:cxnSp macro="">
      <xdr:nvCxnSpPr>
        <xdr:cNvPr id="250" name="直線コネクタ 249"/>
        <xdr:cNvCxnSpPr/>
      </xdr:nvCxnSpPr>
      <xdr:spPr>
        <a:xfrm flipV="1">
          <a:off x="8750300" y="1054131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52070</xdr:rowOff>
    </xdr:from>
    <xdr:to>
      <xdr:col>41</xdr:col>
      <xdr:colOff>101600</xdr:colOff>
      <xdr:row>61</xdr:row>
      <xdr:rowOff>153670</xdr:rowOff>
    </xdr:to>
    <xdr:sp macro="" textlink="">
      <xdr:nvSpPr>
        <xdr:cNvPr id="251" name="楕円 250"/>
        <xdr:cNvSpPr/>
      </xdr:nvSpPr>
      <xdr:spPr>
        <a:xfrm>
          <a:off x="781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94297</xdr:rowOff>
    </xdr:from>
    <xdr:to>
      <xdr:col>45</xdr:col>
      <xdr:colOff>177800</xdr:colOff>
      <xdr:row>61</xdr:row>
      <xdr:rowOff>102870</xdr:rowOff>
    </xdr:to>
    <xdr:cxnSp macro="">
      <xdr:nvCxnSpPr>
        <xdr:cNvPr id="252" name="直線コネクタ 251"/>
        <xdr:cNvCxnSpPr/>
      </xdr:nvCxnSpPr>
      <xdr:spPr>
        <a:xfrm flipV="1">
          <a:off x="7861300" y="1055274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59213</xdr:rowOff>
    </xdr:from>
    <xdr:to>
      <xdr:col>36</xdr:col>
      <xdr:colOff>165100</xdr:colOff>
      <xdr:row>61</xdr:row>
      <xdr:rowOff>160813</xdr:rowOff>
    </xdr:to>
    <xdr:sp macro="" textlink="">
      <xdr:nvSpPr>
        <xdr:cNvPr id="253" name="楕円 252"/>
        <xdr:cNvSpPr/>
      </xdr:nvSpPr>
      <xdr:spPr>
        <a:xfrm>
          <a:off x="6921500" y="105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102870</xdr:rowOff>
    </xdr:from>
    <xdr:to>
      <xdr:col>41</xdr:col>
      <xdr:colOff>50800</xdr:colOff>
      <xdr:row>61</xdr:row>
      <xdr:rowOff>110013</xdr:rowOff>
    </xdr:to>
    <xdr:cxnSp macro="">
      <xdr:nvCxnSpPr>
        <xdr:cNvPr id="254" name="直線コネクタ 253"/>
        <xdr:cNvCxnSpPr/>
      </xdr:nvCxnSpPr>
      <xdr:spPr>
        <a:xfrm flipV="1">
          <a:off x="6972300" y="10561320"/>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131939</xdr:rowOff>
    </xdr:from>
    <xdr:ext cx="469744" cy="259045"/>
    <xdr:sp macro="" textlink="">
      <xdr:nvSpPr>
        <xdr:cNvPr id="255" name="n_1aveValue【体育館・プール】&#10;一人当たり面積"/>
        <xdr:cNvSpPr txBox="1"/>
      </xdr:nvSpPr>
      <xdr:spPr>
        <a:xfrm>
          <a:off x="9391727" y="1076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141940</xdr:rowOff>
    </xdr:from>
    <xdr:ext cx="469744" cy="259045"/>
    <xdr:sp macro="" textlink="">
      <xdr:nvSpPr>
        <xdr:cNvPr id="256" name="n_2aveValue【体育館・プール】&#10;一人当たり面積"/>
        <xdr:cNvSpPr txBox="1"/>
      </xdr:nvSpPr>
      <xdr:spPr>
        <a:xfrm>
          <a:off x="8515427"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154798</xdr:rowOff>
    </xdr:from>
    <xdr:ext cx="469744" cy="259045"/>
    <xdr:sp macro="" textlink="">
      <xdr:nvSpPr>
        <xdr:cNvPr id="257" name="n_3aveValue【体育館・プール】&#10;一人当たり面積"/>
        <xdr:cNvSpPr txBox="1"/>
      </xdr:nvSpPr>
      <xdr:spPr>
        <a:xfrm>
          <a:off x="7626427" y="107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136224</xdr:rowOff>
    </xdr:from>
    <xdr:ext cx="469744" cy="259045"/>
    <xdr:sp macro="" textlink="">
      <xdr:nvSpPr>
        <xdr:cNvPr id="258" name="n_4aveValue【体育館・プール】&#10;一人当たり面積"/>
        <xdr:cNvSpPr txBox="1"/>
      </xdr:nvSpPr>
      <xdr:spPr>
        <a:xfrm>
          <a:off x="6737427" y="1076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150195</xdr:rowOff>
    </xdr:from>
    <xdr:ext cx="469744" cy="259045"/>
    <xdr:sp macro="" textlink="">
      <xdr:nvSpPr>
        <xdr:cNvPr id="259" name="n_1mainValue【体育館・プール】&#10;一人当たり面積"/>
        <xdr:cNvSpPr txBox="1"/>
      </xdr:nvSpPr>
      <xdr:spPr>
        <a:xfrm>
          <a:off x="9391727" y="102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161624</xdr:rowOff>
    </xdr:from>
    <xdr:ext cx="469744" cy="259045"/>
    <xdr:sp macro="" textlink="">
      <xdr:nvSpPr>
        <xdr:cNvPr id="260" name="n_2mainValue【体育館・プール】&#10;一人当たり面積"/>
        <xdr:cNvSpPr txBox="1"/>
      </xdr:nvSpPr>
      <xdr:spPr>
        <a:xfrm>
          <a:off x="8515427" y="1027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170197</xdr:rowOff>
    </xdr:from>
    <xdr:ext cx="469744" cy="259045"/>
    <xdr:sp macro="" textlink="">
      <xdr:nvSpPr>
        <xdr:cNvPr id="261" name="n_3mainValue【体育館・プール】&#10;一人当たり面積"/>
        <xdr:cNvSpPr txBox="1"/>
      </xdr:nvSpPr>
      <xdr:spPr>
        <a:xfrm>
          <a:off x="7626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5890</xdr:rowOff>
    </xdr:from>
    <xdr:ext cx="469744" cy="259045"/>
    <xdr:sp macro="" textlink="">
      <xdr:nvSpPr>
        <xdr:cNvPr id="262" name="n_4mainValue【体育館・プール】&#10;一人当たり面積"/>
        <xdr:cNvSpPr txBox="1"/>
      </xdr:nvSpPr>
      <xdr:spPr>
        <a:xfrm>
          <a:off x="6737427" y="1029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7" name="直線コネクタ 286"/>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8"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9" name="直線コネクタ 288"/>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0"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92" name="【福祉施設】&#10;有形固定資産減価償却率平均値テキスト"/>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50164</xdr:rowOff>
    </xdr:from>
    <xdr:to>
      <xdr:col>24</xdr:col>
      <xdr:colOff>114300</xdr:colOff>
      <xdr:row>84</xdr:row>
      <xdr:rowOff>151764</xdr:rowOff>
    </xdr:to>
    <xdr:sp macro="" textlink="">
      <xdr:nvSpPr>
        <xdr:cNvPr id="303" name="楕円 302"/>
        <xdr:cNvSpPr/>
      </xdr:nvSpPr>
      <xdr:spPr>
        <a:xfrm>
          <a:off x="4584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28591</xdr:rowOff>
    </xdr:from>
    <xdr:ext cx="405111" cy="259045"/>
    <xdr:sp macro="" textlink="">
      <xdr:nvSpPr>
        <xdr:cNvPr id="304" name="【福祉施設】&#10;有形固定資産減価償却率該当値テキスト"/>
        <xdr:cNvSpPr txBox="1"/>
      </xdr:nvSpPr>
      <xdr:spPr>
        <a:xfrm>
          <a:off x="4673600"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305" name="楕円 304"/>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100964</xdr:rowOff>
    </xdr:to>
    <xdr:cxnSp macro="">
      <xdr:nvCxnSpPr>
        <xdr:cNvPr id="306" name="直線コネクタ 305"/>
        <xdr:cNvCxnSpPr/>
      </xdr:nvCxnSpPr>
      <xdr:spPr>
        <a:xfrm>
          <a:off x="3797300" y="1448562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15875</xdr:rowOff>
    </xdr:from>
    <xdr:to>
      <xdr:col>15</xdr:col>
      <xdr:colOff>101600</xdr:colOff>
      <xdr:row>84</xdr:row>
      <xdr:rowOff>117475</xdr:rowOff>
    </xdr:to>
    <xdr:sp macro="" textlink="">
      <xdr:nvSpPr>
        <xdr:cNvPr id="307" name="楕円 306"/>
        <xdr:cNvSpPr/>
      </xdr:nvSpPr>
      <xdr:spPr>
        <a:xfrm>
          <a:off x="2857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66675</xdr:rowOff>
    </xdr:from>
    <xdr:to>
      <xdr:col>19</xdr:col>
      <xdr:colOff>177800</xdr:colOff>
      <xdr:row>84</xdr:row>
      <xdr:rowOff>83820</xdr:rowOff>
    </xdr:to>
    <xdr:cxnSp macro="">
      <xdr:nvCxnSpPr>
        <xdr:cNvPr id="308" name="直線コネクタ 307"/>
        <xdr:cNvCxnSpPr/>
      </xdr:nvCxnSpPr>
      <xdr:spPr>
        <a:xfrm>
          <a:off x="2908300" y="144684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168275</xdr:rowOff>
    </xdr:from>
    <xdr:to>
      <xdr:col>10</xdr:col>
      <xdr:colOff>165100</xdr:colOff>
      <xdr:row>84</xdr:row>
      <xdr:rowOff>98425</xdr:rowOff>
    </xdr:to>
    <xdr:sp macro="" textlink="">
      <xdr:nvSpPr>
        <xdr:cNvPr id="309" name="楕円 308"/>
        <xdr:cNvSpPr/>
      </xdr:nvSpPr>
      <xdr:spPr>
        <a:xfrm>
          <a:off x="1968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47625</xdr:rowOff>
    </xdr:from>
    <xdr:to>
      <xdr:col>15</xdr:col>
      <xdr:colOff>50800</xdr:colOff>
      <xdr:row>84</xdr:row>
      <xdr:rowOff>66675</xdr:rowOff>
    </xdr:to>
    <xdr:cxnSp macro="">
      <xdr:nvCxnSpPr>
        <xdr:cNvPr id="310" name="直線コネクタ 309"/>
        <xdr:cNvCxnSpPr/>
      </xdr:nvCxnSpPr>
      <xdr:spPr>
        <a:xfrm>
          <a:off x="2019300" y="14449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132080</xdr:rowOff>
    </xdr:from>
    <xdr:to>
      <xdr:col>6</xdr:col>
      <xdr:colOff>38100</xdr:colOff>
      <xdr:row>84</xdr:row>
      <xdr:rowOff>62230</xdr:rowOff>
    </xdr:to>
    <xdr:sp macro="" textlink="">
      <xdr:nvSpPr>
        <xdr:cNvPr id="311" name="楕円 310"/>
        <xdr:cNvSpPr/>
      </xdr:nvSpPr>
      <xdr:spPr>
        <a:xfrm>
          <a:off x="1079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11430</xdr:rowOff>
    </xdr:from>
    <xdr:to>
      <xdr:col>10</xdr:col>
      <xdr:colOff>114300</xdr:colOff>
      <xdr:row>84</xdr:row>
      <xdr:rowOff>47625</xdr:rowOff>
    </xdr:to>
    <xdr:cxnSp macro="">
      <xdr:nvCxnSpPr>
        <xdr:cNvPr id="312" name="直線コネクタ 311"/>
        <xdr:cNvCxnSpPr/>
      </xdr:nvCxnSpPr>
      <xdr:spPr>
        <a:xfrm>
          <a:off x="1130300" y="144132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3"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314" name="n_2aveValue【福祉施設】&#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5"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125747</xdr:rowOff>
    </xdr:from>
    <xdr:ext cx="405111" cy="259045"/>
    <xdr:sp macro="" textlink="">
      <xdr:nvSpPr>
        <xdr:cNvPr id="317" name="n_1mainValue【福祉施設】&#10;有形固定資産減価償却率"/>
        <xdr:cNvSpPr txBox="1"/>
      </xdr:nvSpPr>
      <xdr:spPr>
        <a:xfrm>
          <a:off x="3582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108602</xdr:rowOff>
    </xdr:from>
    <xdr:ext cx="405111" cy="259045"/>
    <xdr:sp macro="" textlink="">
      <xdr:nvSpPr>
        <xdr:cNvPr id="318" name="n_2mainValue【福祉施設】&#10;有形固定資産減価償却率"/>
        <xdr:cNvSpPr txBox="1"/>
      </xdr:nvSpPr>
      <xdr:spPr>
        <a:xfrm>
          <a:off x="2705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89552</xdr:rowOff>
    </xdr:from>
    <xdr:ext cx="405111" cy="259045"/>
    <xdr:sp macro="" textlink="">
      <xdr:nvSpPr>
        <xdr:cNvPr id="319" name="n_3mainValue【福祉施設】&#10;有形固定資産減価償却率"/>
        <xdr:cNvSpPr txBox="1"/>
      </xdr:nvSpPr>
      <xdr:spPr>
        <a:xfrm>
          <a:off x="1816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53357</xdr:rowOff>
    </xdr:from>
    <xdr:ext cx="405111" cy="259045"/>
    <xdr:sp macro="" textlink="">
      <xdr:nvSpPr>
        <xdr:cNvPr id="320" name="n_4mainValue【福祉施設】&#10;有形固定資産減価償却率"/>
        <xdr:cNvSpPr txBox="1"/>
      </xdr:nvSpPr>
      <xdr:spPr>
        <a:xfrm>
          <a:off x="927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4" name="直線コネクタ 343"/>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5"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7"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8" name="直線コネクタ 347"/>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349" name="【福祉施設】&#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0" name="フローチャート: 判断 349"/>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1" name="フローチャート: 判断 350"/>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52" name="フローチャート: 判断 351"/>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165100</xdr:rowOff>
    </xdr:from>
    <xdr:to>
      <xdr:col>55</xdr:col>
      <xdr:colOff>50800</xdr:colOff>
      <xdr:row>86</xdr:row>
      <xdr:rowOff>95250</xdr:rowOff>
    </xdr:to>
    <xdr:sp macro="" textlink="">
      <xdr:nvSpPr>
        <xdr:cNvPr id="360" name="楕円 359"/>
        <xdr:cNvSpPr/>
      </xdr:nvSpPr>
      <xdr:spPr>
        <a:xfrm>
          <a:off x="104267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80027</xdr:rowOff>
    </xdr:from>
    <xdr:ext cx="469744" cy="259045"/>
    <xdr:sp macro="" textlink="">
      <xdr:nvSpPr>
        <xdr:cNvPr id="361" name="【福祉施設】&#10;一人当たり面積該当値テキスト"/>
        <xdr:cNvSpPr txBox="1"/>
      </xdr:nvSpPr>
      <xdr:spPr>
        <a:xfrm>
          <a:off x="105156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362" name="楕円 361"/>
        <xdr:cNvSpPr/>
      </xdr:nvSpPr>
      <xdr:spPr>
        <a:xfrm>
          <a:off x="9588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44450</xdr:rowOff>
    </xdr:from>
    <xdr:to>
      <xdr:col>55</xdr:col>
      <xdr:colOff>0</xdr:colOff>
      <xdr:row>86</xdr:row>
      <xdr:rowOff>45720</xdr:rowOff>
    </xdr:to>
    <xdr:cxnSp macro="">
      <xdr:nvCxnSpPr>
        <xdr:cNvPr id="363" name="直線コネクタ 362"/>
        <xdr:cNvCxnSpPr/>
      </xdr:nvCxnSpPr>
      <xdr:spPr>
        <a:xfrm flipV="1">
          <a:off x="9639300" y="147891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167639</xdr:rowOff>
    </xdr:from>
    <xdr:to>
      <xdr:col>46</xdr:col>
      <xdr:colOff>38100</xdr:colOff>
      <xdr:row>86</xdr:row>
      <xdr:rowOff>97789</xdr:rowOff>
    </xdr:to>
    <xdr:sp macro="" textlink="">
      <xdr:nvSpPr>
        <xdr:cNvPr id="364" name="楕円 363"/>
        <xdr:cNvSpPr/>
      </xdr:nvSpPr>
      <xdr:spPr>
        <a:xfrm>
          <a:off x="8699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45720</xdr:rowOff>
    </xdr:from>
    <xdr:to>
      <xdr:col>50</xdr:col>
      <xdr:colOff>114300</xdr:colOff>
      <xdr:row>86</xdr:row>
      <xdr:rowOff>46989</xdr:rowOff>
    </xdr:to>
    <xdr:cxnSp macro="">
      <xdr:nvCxnSpPr>
        <xdr:cNvPr id="365" name="直線コネクタ 364"/>
        <xdr:cNvCxnSpPr/>
      </xdr:nvCxnSpPr>
      <xdr:spPr>
        <a:xfrm flipV="1">
          <a:off x="8750300" y="147904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168911</xdr:rowOff>
    </xdr:from>
    <xdr:to>
      <xdr:col>41</xdr:col>
      <xdr:colOff>101600</xdr:colOff>
      <xdr:row>86</xdr:row>
      <xdr:rowOff>99061</xdr:rowOff>
    </xdr:to>
    <xdr:sp macro="" textlink="">
      <xdr:nvSpPr>
        <xdr:cNvPr id="366" name="楕円 365"/>
        <xdr:cNvSpPr/>
      </xdr:nvSpPr>
      <xdr:spPr>
        <a:xfrm>
          <a:off x="7810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46989</xdr:rowOff>
    </xdr:from>
    <xdr:to>
      <xdr:col>45</xdr:col>
      <xdr:colOff>177800</xdr:colOff>
      <xdr:row>86</xdr:row>
      <xdr:rowOff>48261</xdr:rowOff>
    </xdr:to>
    <xdr:cxnSp macro="">
      <xdr:nvCxnSpPr>
        <xdr:cNvPr id="367" name="直線コネクタ 366"/>
        <xdr:cNvCxnSpPr/>
      </xdr:nvCxnSpPr>
      <xdr:spPr>
        <a:xfrm flipV="1">
          <a:off x="7861300" y="147916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170180</xdr:rowOff>
    </xdr:from>
    <xdr:to>
      <xdr:col>36</xdr:col>
      <xdr:colOff>165100</xdr:colOff>
      <xdr:row>86</xdr:row>
      <xdr:rowOff>100330</xdr:rowOff>
    </xdr:to>
    <xdr:sp macro="" textlink="">
      <xdr:nvSpPr>
        <xdr:cNvPr id="368" name="楕円 367"/>
        <xdr:cNvSpPr/>
      </xdr:nvSpPr>
      <xdr:spPr>
        <a:xfrm>
          <a:off x="692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48261</xdr:rowOff>
    </xdr:from>
    <xdr:to>
      <xdr:col>41</xdr:col>
      <xdr:colOff>50800</xdr:colOff>
      <xdr:row>86</xdr:row>
      <xdr:rowOff>49530</xdr:rowOff>
    </xdr:to>
    <xdr:cxnSp macro="">
      <xdr:nvCxnSpPr>
        <xdr:cNvPr id="369" name="直線コネクタ 368"/>
        <xdr:cNvCxnSpPr/>
      </xdr:nvCxnSpPr>
      <xdr:spPr>
        <a:xfrm flipV="1">
          <a:off x="6972300" y="147929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70"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71"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72" name="n_3aveValue【福祉施設】&#10;一人当たり面積"/>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73" name="n_4aveValue【福祉施設】&#10;一人当たり面積"/>
        <xdr:cNvSpPr txBox="1"/>
      </xdr:nvSpPr>
      <xdr:spPr>
        <a:xfrm>
          <a:off x="6737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87647</xdr:rowOff>
    </xdr:from>
    <xdr:ext cx="469744" cy="259045"/>
    <xdr:sp macro="" textlink="">
      <xdr:nvSpPr>
        <xdr:cNvPr id="374" name="n_1mainValue【福祉施設】&#10;一人当たり面積"/>
        <xdr:cNvSpPr txBox="1"/>
      </xdr:nvSpPr>
      <xdr:spPr>
        <a:xfrm>
          <a:off x="9391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88916</xdr:rowOff>
    </xdr:from>
    <xdr:ext cx="469744" cy="259045"/>
    <xdr:sp macro="" textlink="">
      <xdr:nvSpPr>
        <xdr:cNvPr id="375" name="n_2mainValue【福祉施設】&#10;一人当たり面積"/>
        <xdr:cNvSpPr txBox="1"/>
      </xdr:nvSpPr>
      <xdr:spPr>
        <a:xfrm>
          <a:off x="85154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90188</xdr:rowOff>
    </xdr:from>
    <xdr:ext cx="469744" cy="259045"/>
    <xdr:sp macro="" textlink="">
      <xdr:nvSpPr>
        <xdr:cNvPr id="376" name="n_3mainValue【福祉施設】&#10;一人当たり面積"/>
        <xdr:cNvSpPr txBox="1"/>
      </xdr:nvSpPr>
      <xdr:spPr>
        <a:xfrm>
          <a:off x="7626427" y="148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91457</xdr:rowOff>
    </xdr:from>
    <xdr:ext cx="469744" cy="259045"/>
    <xdr:sp macro="" textlink="">
      <xdr:nvSpPr>
        <xdr:cNvPr id="377" name="n_4mainValue【福祉施設】&#10;一人当たり面積"/>
        <xdr:cNvSpPr txBox="1"/>
      </xdr:nvSpPr>
      <xdr:spPr>
        <a:xfrm>
          <a:off x="6737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402" name="直線コネクタ 401"/>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5" name="【市民会館】&#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6" name="直線コネクタ 405"/>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25416</xdr:rowOff>
    </xdr:from>
    <xdr:ext cx="405111" cy="259045"/>
    <xdr:sp macro="" textlink="">
      <xdr:nvSpPr>
        <xdr:cNvPr id="407" name="【市民会館】&#10;有形固定資産減価償却率平均値テキスト"/>
        <xdr:cNvSpPr txBox="1"/>
      </xdr:nvSpPr>
      <xdr:spPr>
        <a:xfrm>
          <a:off x="46736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08" name="フローチャート: 判断 407"/>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409" name="フローチャート: 判断 408"/>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410" name="フローチャート: 判断 409"/>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412" name="フローチャート: 判断 411"/>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149225</xdr:rowOff>
    </xdr:from>
    <xdr:to>
      <xdr:col>24</xdr:col>
      <xdr:colOff>114300</xdr:colOff>
      <xdr:row>107</xdr:row>
      <xdr:rowOff>79375</xdr:rowOff>
    </xdr:to>
    <xdr:sp macro="" textlink="">
      <xdr:nvSpPr>
        <xdr:cNvPr id="418" name="楕円 417"/>
        <xdr:cNvSpPr/>
      </xdr:nvSpPr>
      <xdr:spPr>
        <a:xfrm>
          <a:off x="4584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127652</xdr:rowOff>
    </xdr:from>
    <xdr:ext cx="405111" cy="259045"/>
    <xdr:sp macro="" textlink="">
      <xdr:nvSpPr>
        <xdr:cNvPr id="419" name="【市民会館】&#10;有形固定資産減価償却率該当値テキスト"/>
        <xdr:cNvSpPr txBox="1"/>
      </xdr:nvSpPr>
      <xdr:spPr>
        <a:xfrm>
          <a:off x="4673600"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122555</xdr:rowOff>
    </xdr:from>
    <xdr:to>
      <xdr:col>20</xdr:col>
      <xdr:colOff>38100</xdr:colOff>
      <xdr:row>107</xdr:row>
      <xdr:rowOff>52705</xdr:rowOff>
    </xdr:to>
    <xdr:sp macro="" textlink="">
      <xdr:nvSpPr>
        <xdr:cNvPr id="420" name="楕円 419"/>
        <xdr:cNvSpPr/>
      </xdr:nvSpPr>
      <xdr:spPr>
        <a:xfrm>
          <a:off x="3746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1905</xdr:rowOff>
    </xdr:from>
    <xdr:to>
      <xdr:col>24</xdr:col>
      <xdr:colOff>63500</xdr:colOff>
      <xdr:row>107</xdr:row>
      <xdr:rowOff>28575</xdr:rowOff>
    </xdr:to>
    <xdr:cxnSp macro="">
      <xdr:nvCxnSpPr>
        <xdr:cNvPr id="421" name="直線コネクタ 420"/>
        <xdr:cNvCxnSpPr/>
      </xdr:nvCxnSpPr>
      <xdr:spPr>
        <a:xfrm>
          <a:off x="3797300" y="183470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93980</xdr:rowOff>
    </xdr:from>
    <xdr:to>
      <xdr:col>15</xdr:col>
      <xdr:colOff>101600</xdr:colOff>
      <xdr:row>107</xdr:row>
      <xdr:rowOff>24130</xdr:rowOff>
    </xdr:to>
    <xdr:sp macro="" textlink="">
      <xdr:nvSpPr>
        <xdr:cNvPr id="422" name="楕円 421"/>
        <xdr:cNvSpPr/>
      </xdr:nvSpPr>
      <xdr:spPr>
        <a:xfrm>
          <a:off x="2857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144780</xdr:rowOff>
    </xdr:from>
    <xdr:to>
      <xdr:col>19</xdr:col>
      <xdr:colOff>177800</xdr:colOff>
      <xdr:row>107</xdr:row>
      <xdr:rowOff>1905</xdr:rowOff>
    </xdr:to>
    <xdr:cxnSp macro="">
      <xdr:nvCxnSpPr>
        <xdr:cNvPr id="423" name="直線コネクタ 422"/>
        <xdr:cNvCxnSpPr/>
      </xdr:nvCxnSpPr>
      <xdr:spPr>
        <a:xfrm>
          <a:off x="2908300" y="18318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78739</xdr:rowOff>
    </xdr:from>
    <xdr:to>
      <xdr:col>10</xdr:col>
      <xdr:colOff>165100</xdr:colOff>
      <xdr:row>107</xdr:row>
      <xdr:rowOff>8889</xdr:rowOff>
    </xdr:to>
    <xdr:sp macro="" textlink="">
      <xdr:nvSpPr>
        <xdr:cNvPr id="424" name="楕円 423"/>
        <xdr:cNvSpPr/>
      </xdr:nvSpPr>
      <xdr:spPr>
        <a:xfrm>
          <a:off x="1968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129539</xdr:rowOff>
    </xdr:from>
    <xdr:to>
      <xdr:col>15</xdr:col>
      <xdr:colOff>50800</xdr:colOff>
      <xdr:row>106</xdr:row>
      <xdr:rowOff>144780</xdr:rowOff>
    </xdr:to>
    <xdr:cxnSp macro="">
      <xdr:nvCxnSpPr>
        <xdr:cNvPr id="425" name="直線コネクタ 424"/>
        <xdr:cNvCxnSpPr/>
      </xdr:nvCxnSpPr>
      <xdr:spPr>
        <a:xfrm>
          <a:off x="2019300" y="18303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52070</xdr:rowOff>
    </xdr:from>
    <xdr:to>
      <xdr:col>6</xdr:col>
      <xdr:colOff>38100</xdr:colOff>
      <xdr:row>106</xdr:row>
      <xdr:rowOff>153670</xdr:rowOff>
    </xdr:to>
    <xdr:sp macro="" textlink="">
      <xdr:nvSpPr>
        <xdr:cNvPr id="426" name="楕円 425"/>
        <xdr:cNvSpPr/>
      </xdr:nvSpPr>
      <xdr:spPr>
        <a:xfrm>
          <a:off x="1079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102870</xdr:rowOff>
    </xdr:from>
    <xdr:to>
      <xdr:col>10</xdr:col>
      <xdr:colOff>114300</xdr:colOff>
      <xdr:row>106</xdr:row>
      <xdr:rowOff>129539</xdr:rowOff>
    </xdr:to>
    <xdr:cxnSp macro="">
      <xdr:nvCxnSpPr>
        <xdr:cNvPr id="427" name="直線コネクタ 426"/>
        <xdr:cNvCxnSpPr/>
      </xdr:nvCxnSpPr>
      <xdr:spPr>
        <a:xfrm>
          <a:off x="1130300" y="182765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428"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170197</xdr:rowOff>
    </xdr:from>
    <xdr:ext cx="405111" cy="259045"/>
    <xdr:sp macro="" textlink="">
      <xdr:nvSpPr>
        <xdr:cNvPr id="429" name="n_2aveValue【市民会館】&#10;有形固定資産減価償却率"/>
        <xdr:cNvSpPr txBox="1"/>
      </xdr:nvSpPr>
      <xdr:spPr>
        <a:xfrm>
          <a:off x="2705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430" name="n_3aveValue【市民会館】&#10;有形固定資産減価償却率"/>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145432</xdr:rowOff>
    </xdr:from>
    <xdr:ext cx="405111" cy="259045"/>
    <xdr:sp macro="" textlink="">
      <xdr:nvSpPr>
        <xdr:cNvPr id="431" name="n_4aveValue【市民会館】&#10;有形固定資産減価償却率"/>
        <xdr:cNvSpPr txBox="1"/>
      </xdr:nvSpPr>
      <xdr:spPr>
        <a:xfrm>
          <a:off x="927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43832</xdr:rowOff>
    </xdr:from>
    <xdr:ext cx="405111" cy="259045"/>
    <xdr:sp macro="" textlink="">
      <xdr:nvSpPr>
        <xdr:cNvPr id="432" name="n_1mainValue【市民会館】&#10;有形固定資産減価償却率"/>
        <xdr:cNvSpPr txBox="1"/>
      </xdr:nvSpPr>
      <xdr:spPr>
        <a:xfrm>
          <a:off x="35820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15257</xdr:rowOff>
    </xdr:from>
    <xdr:ext cx="405111" cy="259045"/>
    <xdr:sp macro="" textlink="">
      <xdr:nvSpPr>
        <xdr:cNvPr id="433" name="n_2mainValue【市民会館】&#10;有形固定資産減価償却率"/>
        <xdr:cNvSpPr txBox="1"/>
      </xdr:nvSpPr>
      <xdr:spPr>
        <a:xfrm>
          <a:off x="2705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xdr:rowOff>
    </xdr:from>
    <xdr:ext cx="405111" cy="259045"/>
    <xdr:sp macro="" textlink="">
      <xdr:nvSpPr>
        <xdr:cNvPr id="434" name="n_3mainValue【市民会館】&#10;有形固定資産減価償却率"/>
        <xdr:cNvSpPr txBox="1"/>
      </xdr:nvSpPr>
      <xdr:spPr>
        <a:xfrm>
          <a:off x="1816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144797</xdr:rowOff>
    </xdr:from>
    <xdr:ext cx="405111" cy="259045"/>
    <xdr:sp macro="" textlink="">
      <xdr:nvSpPr>
        <xdr:cNvPr id="435" name="n_4mainValue【市民会館】&#10;有形固定資産減価償却率"/>
        <xdr:cNvSpPr txBox="1"/>
      </xdr:nvSpPr>
      <xdr:spPr>
        <a:xfrm>
          <a:off x="927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61" name="直線コネクタ 460"/>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62" name="【市民会館】&#10;一人当たり面積最小値テキスト"/>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63" name="直線コネクタ 462"/>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64" name="【市民会館】&#10;一人当たり面積最大値テキスト"/>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65" name="直線コネクタ 464"/>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18885</xdr:rowOff>
    </xdr:from>
    <xdr:ext cx="469744" cy="259045"/>
    <xdr:sp macro="" textlink="">
      <xdr:nvSpPr>
        <xdr:cNvPr id="466" name="【市民会館】&#10;一人当たり面積平均値テキスト"/>
        <xdr:cNvSpPr txBox="1"/>
      </xdr:nvSpPr>
      <xdr:spPr>
        <a:xfrm>
          <a:off x="10515600" y="18192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67" name="フローチャート: 判断 466"/>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68" name="フローチャート: 判断 467"/>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69" name="フローチャート: 判断 468"/>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70" name="フローチャート: 判断 469"/>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71" name="フローチャート: 判断 470"/>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477" name="楕円 476"/>
        <xdr:cNvSpPr/>
      </xdr:nvSpPr>
      <xdr:spPr>
        <a:xfrm>
          <a:off x="10426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163847</xdr:rowOff>
    </xdr:from>
    <xdr:ext cx="469744" cy="259045"/>
    <xdr:sp macro="" textlink="">
      <xdr:nvSpPr>
        <xdr:cNvPr id="478" name="【市民会館】&#10;一人当たり面積該当値テキスト"/>
        <xdr:cNvSpPr txBox="1"/>
      </xdr:nvSpPr>
      <xdr:spPr>
        <a:xfrm>
          <a:off x="10515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20501</xdr:rowOff>
    </xdr:from>
    <xdr:to>
      <xdr:col>50</xdr:col>
      <xdr:colOff>165100</xdr:colOff>
      <xdr:row>107</xdr:row>
      <xdr:rowOff>122101</xdr:rowOff>
    </xdr:to>
    <xdr:sp macro="" textlink="">
      <xdr:nvSpPr>
        <xdr:cNvPr id="479" name="楕円 478"/>
        <xdr:cNvSpPr/>
      </xdr:nvSpPr>
      <xdr:spPr>
        <a:xfrm>
          <a:off x="9588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71301</xdr:rowOff>
    </xdr:to>
    <xdr:cxnSp macro="">
      <xdr:nvCxnSpPr>
        <xdr:cNvPr id="480" name="直線コネクタ 479"/>
        <xdr:cNvCxnSpPr/>
      </xdr:nvCxnSpPr>
      <xdr:spPr>
        <a:xfrm flipV="1">
          <a:off x="9639300" y="184099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81" name="楕円 480"/>
        <xdr:cNvSpPr/>
      </xdr:nvSpPr>
      <xdr:spPr>
        <a:xfrm>
          <a:off x="8699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71301</xdr:rowOff>
    </xdr:from>
    <xdr:to>
      <xdr:col>50</xdr:col>
      <xdr:colOff>114300</xdr:colOff>
      <xdr:row>107</xdr:row>
      <xdr:rowOff>76200</xdr:rowOff>
    </xdr:to>
    <xdr:cxnSp macro="">
      <xdr:nvCxnSpPr>
        <xdr:cNvPr id="482" name="直線コネクタ 481"/>
        <xdr:cNvCxnSpPr/>
      </xdr:nvCxnSpPr>
      <xdr:spPr>
        <a:xfrm flipV="1">
          <a:off x="8750300" y="184164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30299</xdr:rowOff>
    </xdr:from>
    <xdr:to>
      <xdr:col>41</xdr:col>
      <xdr:colOff>101600</xdr:colOff>
      <xdr:row>107</xdr:row>
      <xdr:rowOff>131899</xdr:rowOff>
    </xdr:to>
    <xdr:sp macro="" textlink="">
      <xdr:nvSpPr>
        <xdr:cNvPr id="483" name="楕円 482"/>
        <xdr:cNvSpPr/>
      </xdr:nvSpPr>
      <xdr:spPr>
        <a:xfrm>
          <a:off x="7810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76200</xdr:rowOff>
    </xdr:from>
    <xdr:to>
      <xdr:col>45</xdr:col>
      <xdr:colOff>177800</xdr:colOff>
      <xdr:row>107</xdr:row>
      <xdr:rowOff>81099</xdr:rowOff>
    </xdr:to>
    <xdr:cxnSp macro="">
      <xdr:nvCxnSpPr>
        <xdr:cNvPr id="484" name="直線コネクタ 483"/>
        <xdr:cNvCxnSpPr/>
      </xdr:nvCxnSpPr>
      <xdr:spPr>
        <a:xfrm flipV="1">
          <a:off x="7861300" y="184213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33564</xdr:rowOff>
    </xdr:from>
    <xdr:to>
      <xdr:col>36</xdr:col>
      <xdr:colOff>165100</xdr:colOff>
      <xdr:row>107</xdr:row>
      <xdr:rowOff>135164</xdr:rowOff>
    </xdr:to>
    <xdr:sp macro="" textlink="">
      <xdr:nvSpPr>
        <xdr:cNvPr id="485" name="楕円 484"/>
        <xdr:cNvSpPr/>
      </xdr:nvSpPr>
      <xdr:spPr>
        <a:xfrm>
          <a:off x="6921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81099</xdr:rowOff>
    </xdr:from>
    <xdr:to>
      <xdr:col>41</xdr:col>
      <xdr:colOff>50800</xdr:colOff>
      <xdr:row>107</xdr:row>
      <xdr:rowOff>84364</xdr:rowOff>
    </xdr:to>
    <xdr:cxnSp macro="">
      <xdr:nvCxnSpPr>
        <xdr:cNvPr id="486" name="直線コネクタ 485"/>
        <xdr:cNvCxnSpPr/>
      </xdr:nvCxnSpPr>
      <xdr:spPr>
        <a:xfrm flipV="1">
          <a:off x="6972300" y="1842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131190</xdr:rowOff>
    </xdr:from>
    <xdr:ext cx="469744" cy="259045"/>
    <xdr:sp macro="" textlink="">
      <xdr:nvSpPr>
        <xdr:cNvPr id="487" name="n_1aveValue【市民会館】&#10;一人当たり面積"/>
        <xdr:cNvSpPr txBox="1"/>
      </xdr:nvSpPr>
      <xdr:spPr>
        <a:xfrm>
          <a:off x="9391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132822</xdr:rowOff>
    </xdr:from>
    <xdr:ext cx="469744" cy="259045"/>
    <xdr:sp macro="" textlink="">
      <xdr:nvSpPr>
        <xdr:cNvPr id="488" name="n_2aveValue【市民会館】&#10;一人当たり面積"/>
        <xdr:cNvSpPr txBox="1"/>
      </xdr:nvSpPr>
      <xdr:spPr>
        <a:xfrm>
          <a:off x="8515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139354</xdr:rowOff>
    </xdr:from>
    <xdr:ext cx="469744" cy="259045"/>
    <xdr:sp macro="" textlink="">
      <xdr:nvSpPr>
        <xdr:cNvPr id="489" name="n_3aveValue【市民会館】&#10;一人当たり面積"/>
        <xdr:cNvSpPr txBox="1"/>
      </xdr:nvSpPr>
      <xdr:spPr>
        <a:xfrm>
          <a:off x="7626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143527</xdr:rowOff>
    </xdr:from>
    <xdr:ext cx="469744" cy="259045"/>
    <xdr:sp macro="" textlink="">
      <xdr:nvSpPr>
        <xdr:cNvPr id="490" name="n_4aveValue【市民会館】&#10;一人当たり面積"/>
        <xdr:cNvSpPr txBox="1"/>
      </xdr:nvSpPr>
      <xdr:spPr>
        <a:xfrm>
          <a:off x="6737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138628</xdr:rowOff>
    </xdr:from>
    <xdr:ext cx="469744" cy="259045"/>
    <xdr:sp macro="" textlink="">
      <xdr:nvSpPr>
        <xdr:cNvPr id="491" name="n_1mainValue【市民会館】&#10;一人当たり面積"/>
        <xdr:cNvSpPr txBox="1"/>
      </xdr:nvSpPr>
      <xdr:spPr>
        <a:xfrm>
          <a:off x="9391727" y="181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143527</xdr:rowOff>
    </xdr:from>
    <xdr:ext cx="469744" cy="259045"/>
    <xdr:sp macro="" textlink="">
      <xdr:nvSpPr>
        <xdr:cNvPr id="492" name="n_2mainValue【市民会館】&#10;一人当たり面積"/>
        <xdr:cNvSpPr txBox="1"/>
      </xdr:nvSpPr>
      <xdr:spPr>
        <a:xfrm>
          <a:off x="8515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148426</xdr:rowOff>
    </xdr:from>
    <xdr:ext cx="469744" cy="259045"/>
    <xdr:sp macro="" textlink="">
      <xdr:nvSpPr>
        <xdr:cNvPr id="493" name="n_3mainValue【市民会館】&#10;一人当たり面積"/>
        <xdr:cNvSpPr txBox="1"/>
      </xdr:nvSpPr>
      <xdr:spPr>
        <a:xfrm>
          <a:off x="7626427" y="181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126291</xdr:rowOff>
    </xdr:from>
    <xdr:ext cx="469744" cy="259045"/>
    <xdr:sp macro="" textlink="">
      <xdr:nvSpPr>
        <xdr:cNvPr id="494" name="n_4mainValue【市民会館】&#10;一人当たり面積"/>
        <xdr:cNvSpPr txBox="1"/>
      </xdr:nvSpPr>
      <xdr:spPr>
        <a:xfrm>
          <a:off x="6737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28575</xdr:rowOff>
    </xdr:from>
    <xdr:to>
      <xdr:col>85</xdr:col>
      <xdr:colOff>126364</xdr:colOff>
      <xdr:row>42</xdr:row>
      <xdr:rowOff>38100</xdr:rowOff>
    </xdr:to>
    <xdr:cxnSp macro="">
      <xdr:nvCxnSpPr>
        <xdr:cNvPr id="519" name="直線コネクタ 518"/>
        <xdr:cNvCxnSpPr/>
      </xdr:nvCxnSpPr>
      <xdr:spPr>
        <a:xfrm flipV="1">
          <a:off x="16318864" y="6029325"/>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146702</xdr:rowOff>
    </xdr:from>
    <xdr:ext cx="405111" cy="259045"/>
    <xdr:sp macro="" textlink="">
      <xdr:nvSpPr>
        <xdr:cNvPr id="522" name="【一般廃棄物処理施設】&#10;有形固定資産減価償却率最大値テキスト"/>
        <xdr:cNvSpPr txBox="1"/>
      </xdr:nvSpPr>
      <xdr:spPr>
        <a:xfrm>
          <a:off x="16357600"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28575</xdr:rowOff>
    </xdr:from>
    <xdr:to>
      <xdr:col>86</xdr:col>
      <xdr:colOff>25400</xdr:colOff>
      <xdr:row>35</xdr:row>
      <xdr:rowOff>28575</xdr:rowOff>
    </xdr:to>
    <xdr:cxnSp macro="">
      <xdr:nvCxnSpPr>
        <xdr:cNvPr id="523" name="直線コネクタ 522"/>
        <xdr:cNvCxnSpPr/>
      </xdr:nvCxnSpPr>
      <xdr:spPr>
        <a:xfrm>
          <a:off x="16230600" y="602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28592</xdr:rowOff>
    </xdr:from>
    <xdr:ext cx="405111" cy="259045"/>
    <xdr:sp macro="" textlink="">
      <xdr:nvSpPr>
        <xdr:cNvPr id="524" name="【一般廃棄物処理施設】&#10;有形固定資産減価償却率平均値テキスト"/>
        <xdr:cNvSpPr txBox="1"/>
      </xdr:nvSpPr>
      <xdr:spPr>
        <a:xfrm>
          <a:off x="16357600" y="654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525" name="フローチャート: 判断 524"/>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526" name="フローチャート: 判断 525"/>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527" name="フローチャート: 判断 526"/>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31115</xdr:rowOff>
    </xdr:from>
    <xdr:to>
      <xdr:col>72</xdr:col>
      <xdr:colOff>38100</xdr:colOff>
      <xdr:row>37</xdr:row>
      <xdr:rowOff>132715</xdr:rowOff>
    </xdr:to>
    <xdr:sp macro="" textlink="">
      <xdr:nvSpPr>
        <xdr:cNvPr id="528" name="フローチャート: 判断 527"/>
        <xdr:cNvSpPr/>
      </xdr:nvSpPr>
      <xdr:spPr>
        <a:xfrm>
          <a:off x="13652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162560</xdr:rowOff>
    </xdr:from>
    <xdr:to>
      <xdr:col>67</xdr:col>
      <xdr:colOff>101600</xdr:colOff>
      <xdr:row>37</xdr:row>
      <xdr:rowOff>92710</xdr:rowOff>
    </xdr:to>
    <xdr:sp macro="" textlink="">
      <xdr:nvSpPr>
        <xdr:cNvPr id="529" name="フローチャート: 判断 528"/>
        <xdr:cNvSpPr/>
      </xdr:nvSpPr>
      <xdr:spPr>
        <a:xfrm>
          <a:off x="12763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76835</xdr:rowOff>
    </xdr:from>
    <xdr:to>
      <xdr:col>85</xdr:col>
      <xdr:colOff>177800</xdr:colOff>
      <xdr:row>36</xdr:row>
      <xdr:rowOff>6985</xdr:rowOff>
    </xdr:to>
    <xdr:sp macro="" textlink="">
      <xdr:nvSpPr>
        <xdr:cNvPr id="535" name="楕円 534"/>
        <xdr:cNvSpPr/>
      </xdr:nvSpPr>
      <xdr:spPr>
        <a:xfrm>
          <a:off x="162687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163212</xdr:rowOff>
    </xdr:from>
    <xdr:ext cx="405111" cy="259045"/>
    <xdr:sp macro="" textlink="">
      <xdr:nvSpPr>
        <xdr:cNvPr id="536" name="【一般廃棄物処理施設】&#10;有形固定資産減価償却率該当値テキスト"/>
        <xdr:cNvSpPr txBox="1"/>
      </xdr:nvSpPr>
      <xdr:spPr>
        <a:xfrm>
          <a:off x="16357600" y="5992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xdr:rowOff>
    </xdr:from>
    <xdr:to>
      <xdr:col>81</xdr:col>
      <xdr:colOff>101600</xdr:colOff>
      <xdr:row>35</xdr:row>
      <xdr:rowOff>102235</xdr:rowOff>
    </xdr:to>
    <xdr:sp macro="" textlink="">
      <xdr:nvSpPr>
        <xdr:cNvPr id="537" name="楕円 536"/>
        <xdr:cNvSpPr/>
      </xdr:nvSpPr>
      <xdr:spPr>
        <a:xfrm>
          <a:off x="15430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51435</xdr:rowOff>
    </xdr:from>
    <xdr:to>
      <xdr:col>85</xdr:col>
      <xdr:colOff>127000</xdr:colOff>
      <xdr:row>35</xdr:row>
      <xdr:rowOff>127635</xdr:rowOff>
    </xdr:to>
    <xdr:cxnSp macro="">
      <xdr:nvCxnSpPr>
        <xdr:cNvPr id="538" name="直線コネクタ 537"/>
        <xdr:cNvCxnSpPr/>
      </xdr:nvCxnSpPr>
      <xdr:spPr>
        <a:xfrm>
          <a:off x="15481300" y="60521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95885</xdr:rowOff>
    </xdr:from>
    <xdr:to>
      <xdr:col>76</xdr:col>
      <xdr:colOff>165100</xdr:colOff>
      <xdr:row>35</xdr:row>
      <xdr:rowOff>26035</xdr:rowOff>
    </xdr:to>
    <xdr:sp macro="" textlink="">
      <xdr:nvSpPr>
        <xdr:cNvPr id="539" name="楕円 538"/>
        <xdr:cNvSpPr/>
      </xdr:nvSpPr>
      <xdr:spPr>
        <a:xfrm>
          <a:off x="14541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146685</xdr:rowOff>
    </xdr:from>
    <xdr:to>
      <xdr:col>81</xdr:col>
      <xdr:colOff>50800</xdr:colOff>
      <xdr:row>35</xdr:row>
      <xdr:rowOff>51435</xdr:rowOff>
    </xdr:to>
    <xdr:cxnSp macro="">
      <xdr:nvCxnSpPr>
        <xdr:cNvPr id="540" name="直線コネクタ 539"/>
        <xdr:cNvCxnSpPr/>
      </xdr:nvCxnSpPr>
      <xdr:spPr>
        <a:xfrm>
          <a:off x="14592300" y="5975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19685</xdr:rowOff>
    </xdr:from>
    <xdr:to>
      <xdr:col>72</xdr:col>
      <xdr:colOff>38100</xdr:colOff>
      <xdr:row>34</xdr:row>
      <xdr:rowOff>121285</xdr:rowOff>
    </xdr:to>
    <xdr:sp macro="" textlink="">
      <xdr:nvSpPr>
        <xdr:cNvPr id="541" name="楕円 540"/>
        <xdr:cNvSpPr/>
      </xdr:nvSpPr>
      <xdr:spPr>
        <a:xfrm>
          <a:off x="13652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70485</xdr:rowOff>
    </xdr:from>
    <xdr:to>
      <xdr:col>76</xdr:col>
      <xdr:colOff>114300</xdr:colOff>
      <xdr:row>34</xdr:row>
      <xdr:rowOff>146685</xdr:rowOff>
    </xdr:to>
    <xdr:cxnSp macro="">
      <xdr:nvCxnSpPr>
        <xdr:cNvPr id="542" name="直線コネクタ 541"/>
        <xdr:cNvCxnSpPr/>
      </xdr:nvCxnSpPr>
      <xdr:spPr>
        <a:xfrm>
          <a:off x="13703300" y="5899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114935</xdr:rowOff>
    </xdr:from>
    <xdr:to>
      <xdr:col>67</xdr:col>
      <xdr:colOff>101600</xdr:colOff>
      <xdr:row>34</xdr:row>
      <xdr:rowOff>45085</xdr:rowOff>
    </xdr:to>
    <xdr:sp macro="" textlink="">
      <xdr:nvSpPr>
        <xdr:cNvPr id="543" name="楕円 542"/>
        <xdr:cNvSpPr/>
      </xdr:nvSpPr>
      <xdr:spPr>
        <a:xfrm>
          <a:off x="127635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165735</xdr:rowOff>
    </xdr:from>
    <xdr:to>
      <xdr:col>71</xdr:col>
      <xdr:colOff>177800</xdr:colOff>
      <xdr:row>34</xdr:row>
      <xdr:rowOff>70485</xdr:rowOff>
    </xdr:to>
    <xdr:cxnSp macro="">
      <xdr:nvCxnSpPr>
        <xdr:cNvPr id="544" name="直線コネクタ 543"/>
        <xdr:cNvCxnSpPr/>
      </xdr:nvCxnSpPr>
      <xdr:spPr>
        <a:xfrm>
          <a:off x="12814300" y="5823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91457</xdr:rowOff>
    </xdr:from>
    <xdr:ext cx="405111" cy="259045"/>
    <xdr:sp macro="" textlink="">
      <xdr:nvSpPr>
        <xdr:cNvPr id="545" name="n_1aveValue【一般廃棄物処理施設】&#10;有形固定資産減価償却率"/>
        <xdr:cNvSpPr txBox="1"/>
      </xdr:nvSpPr>
      <xdr:spPr>
        <a:xfrm>
          <a:off x="15266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165752</xdr:rowOff>
    </xdr:from>
    <xdr:ext cx="405111" cy="259045"/>
    <xdr:sp macro="" textlink="">
      <xdr:nvSpPr>
        <xdr:cNvPr id="546" name="n_2aveValue【一般廃棄物処理施設】&#10;有形固定資産減価償却率"/>
        <xdr:cNvSpPr txBox="1"/>
      </xdr:nvSpPr>
      <xdr:spPr>
        <a:xfrm>
          <a:off x="14389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123842</xdr:rowOff>
    </xdr:from>
    <xdr:ext cx="405111" cy="259045"/>
    <xdr:sp macro="" textlink="">
      <xdr:nvSpPr>
        <xdr:cNvPr id="547" name="n_3aveValue【一般廃棄物処理施設】&#10;有形固定資産減価償却率"/>
        <xdr:cNvSpPr txBox="1"/>
      </xdr:nvSpPr>
      <xdr:spPr>
        <a:xfrm>
          <a:off x="13500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83837</xdr:rowOff>
    </xdr:from>
    <xdr:ext cx="405111" cy="259045"/>
    <xdr:sp macro="" textlink="">
      <xdr:nvSpPr>
        <xdr:cNvPr id="548" name="n_4aveValue【一般廃棄物処理施設】&#10;有形固定資産減価償却率"/>
        <xdr:cNvSpPr txBox="1"/>
      </xdr:nvSpPr>
      <xdr:spPr>
        <a:xfrm>
          <a:off x="12611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118762</xdr:rowOff>
    </xdr:from>
    <xdr:ext cx="405111" cy="259045"/>
    <xdr:sp macro="" textlink="">
      <xdr:nvSpPr>
        <xdr:cNvPr id="549" name="n_1mainValue【一般廃棄物処理施設】&#10;有形固定資産減価償却率"/>
        <xdr:cNvSpPr txBox="1"/>
      </xdr:nvSpPr>
      <xdr:spPr>
        <a:xfrm>
          <a:off x="152660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42562</xdr:rowOff>
    </xdr:from>
    <xdr:ext cx="405111" cy="259045"/>
    <xdr:sp macro="" textlink="">
      <xdr:nvSpPr>
        <xdr:cNvPr id="550" name="n_2mainValue【一般廃棄物処理施設】&#10;有形固定資産減価償却率"/>
        <xdr:cNvSpPr txBox="1"/>
      </xdr:nvSpPr>
      <xdr:spPr>
        <a:xfrm>
          <a:off x="143897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137812</xdr:rowOff>
    </xdr:from>
    <xdr:ext cx="405111" cy="259045"/>
    <xdr:sp macro="" textlink="">
      <xdr:nvSpPr>
        <xdr:cNvPr id="551" name="n_3mainValue【一般廃棄物処理施設】&#10;有形固定資産減価償却率"/>
        <xdr:cNvSpPr txBox="1"/>
      </xdr:nvSpPr>
      <xdr:spPr>
        <a:xfrm>
          <a:off x="135007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61612</xdr:rowOff>
    </xdr:from>
    <xdr:ext cx="405111" cy="259045"/>
    <xdr:sp macro="" textlink="">
      <xdr:nvSpPr>
        <xdr:cNvPr id="552" name="n_4mainValue【一般廃棄物処理施設】&#10;有形固定資産減価償却率"/>
        <xdr:cNvSpPr txBox="1"/>
      </xdr:nvSpPr>
      <xdr:spPr>
        <a:xfrm>
          <a:off x="12611744" y="554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74" name="直線コネクタ 573"/>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75"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76" name="直線コネクタ 575"/>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77"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78" name="直線コネクタ 577"/>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105445</xdr:rowOff>
    </xdr:from>
    <xdr:ext cx="599010" cy="259045"/>
    <xdr:sp macro="" textlink="">
      <xdr:nvSpPr>
        <xdr:cNvPr id="579" name="【一般廃棄物処理施設】&#10;一人当たり有形固定資産（償却資産）額平均値テキスト"/>
        <xdr:cNvSpPr txBox="1"/>
      </xdr:nvSpPr>
      <xdr:spPr>
        <a:xfrm>
          <a:off x="22199600" y="64490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80" name="フローチャート: 判断 579"/>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81" name="フローチャート: 判断 580"/>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82" name="フローチャート: 判断 581"/>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83" name="フローチャート: 判断 582"/>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84" name="フローチャート: 判断 583"/>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23370</xdr:rowOff>
    </xdr:from>
    <xdr:to>
      <xdr:col>116</xdr:col>
      <xdr:colOff>114300</xdr:colOff>
      <xdr:row>39</xdr:row>
      <xdr:rowOff>124970</xdr:rowOff>
    </xdr:to>
    <xdr:sp macro="" textlink="">
      <xdr:nvSpPr>
        <xdr:cNvPr id="590" name="楕円 589"/>
        <xdr:cNvSpPr/>
      </xdr:nvSpPr>
      <xdr:spPr>
        <a:xfrm>
          <a:off x="22110700" y="6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1797</xdr:rowOff>
    </xdr:from>
    <xdr:ext cx="534377" cy="259045"/>
    <xdr:sp macro="" textlink="">
      <xdr:nvSpPr>
        <xdr:cNvPr id="591" name="【一般廃棄物処理施設】&#10;一人当たり有形固定資産（償却資産）額該当値テキスト"/>
        <xdr:cNvSpPr txBox="1"/>
      </xdr:nvSpPr>
      <xdr:spPr>
        <a:xfrm>
          <a:off x="22199600" y="668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31266</xdr:rowOff>
    </xdr:from>
    <xdr:to>
      <xdr:col>112</xdr:col>
      <xdr:colOff>38100</xdr:colOff>
      <xdr:row>39</xdr:row>
      <xdr:rowOff>132866</xdr:rowOff>
    </xdr:to>
    <xdr:sp macro="" textlink="">
      <xdr:nvSpPr>
        <xdr:cNvPr id="592" name="楕円 591"/>
        <xdr:cNvSpPr/>
      </xdr:nvSpPr>
      <xdr:spPr>
        <a:xfrm>
          <a:off x="21272500" y="67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74170</xdr:rowOff>
    </xdr:from>
    <xdr:to>
      <xdr:col>116</xdr:col>
      <xdr:colOff>63500</xdr:colOff>
      <xdr:row>39</xdr:row>
      <xdr:rowOff>82066</xdr:rowOff>
    </xdr:to>
    <xdr:cxnSp macro="">
      <xdr:nvCxnSpPr>
        <xdr:cNvPr id="593" name="直線コネクタ 592"/>
        <xdr:cNvCxnSpPr/>
      </xdr:nvCxnSpPr>
      <xdr:spPr>
        <a:xfrm flipV="1">
          <a:off x="21323300" y="6760720"/>
          <a:ext cx="8382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38833</xdr:rowOff>
    </xdr:from>
    <xdr:to>
      <xdr:col>107</xdr:col>
      <xdr:colOff>101600</xdr:colOff>
      <xdr:row>39</xdr:row>
      <xdr:rowOff>140433</xdr:rowOff>
    </xdr:to>
    <xdr:sp macro="" textlink="">
      <xdr:nvSpPr>
        <xdr:cNvPr id="594" name="楕円 593"/>
        <xdr:cNvSpPr/>
      </xdr:nvSpPr>
      <xdr:spPr>
        <a:xfrm>
          <a:off x="20383500" y="67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82066</xdr:rowOff>
    </xdr:from>
    <xdr:to>
      <xdr:col>111</xdr:col>
      <xdr:colOff>177800</xdr:colOff>
      <xdr:row>39</xdr:row>
      <xdr:rowOff>89633</xdr:rowOff>
    </xdr:to>
    <xdr:cxnSp macro="">
      <xdr:nvCxnSpPr>
        <xdr:cNvPr id="595" name="直線コネクタ 594"/>
        <xdr:cNvCxnSpPr/>
      </xdr:nvCxnSpPr>
      <xdr:spPr>
        <a:xfrm flipV="1">
          <a:off x="20434300" y="6768616"/>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44740</xdr:rowOff>
    </xdr:from>
    <xdr:to>
      <xdr:col>102</xdr:col>
      <xdr:colOff>165100</xdr:colOff>
      <xdr:row>39</xdr:row>
      <xdr:rowOff>146340</xdr:rowOff>
    </xdr:to>
    <xdr:sp macro="" textlink="">
      <xdr:nvSpPr>
        <xdr:cNvPr id="596" name="楕円 595"/>
        <xdr:cNvSpPr/>
      </xdr:nvSpPr>
      <xdr:spPr>
        <a:xfrm>
          <a:off x="19494500" y="67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89633</xdr:rowOff>
    </xdr:from>
    <xdr:to>
      <xdr:col>107</xdr:col>
      <xdr:colOff>50800</xdr:colOff>
      <xdr:row>39</xdr:row>
      <xdr:rowOff>95540</xdr:rowOff>
    </xdr:to>
    <xdr:cxnSp macro="">
      <xdr:nvCxnSpPr>
        <xdr:cNvPr id="597" name="直線コネクタ 596"/>
        <xdr:cNvCxnSpPr/>
      </xdr:nvCxnSpPr>
      <xdr:spPr>
        <a:xfrm flipV="1">
          <a:off x="19545300" y="6776183"/>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49919</xdr:rowOff>
    </xdr:from>
    <xdr:to>
      <xdr:col>98</xdr:col>
      <xdr:colOff>38100</xdr:colOff>
      <xdr:row>39</xdr:row>
      <xdr:rowOff>151519</xdr:rowOff>
    </xdr:to>
    <xdr:sp macro="" textlink="">
      <xdr:nvSpPr>
        <xdr:cNvPr id="598" name="楕円 597"/>
        <xdr:cNvSpPr/>
      </xdr:nvSpPr>
      <xdr:spPr>
        <a:xfrm>
          <a:off x="18605500" y="67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95540</xdr:rowOff>
    </xdr:from>
    <xdr:to>
      <xdr:col>102</xdr:col>
      <xdr:colOff>114300</xdr:colOff>
      <xdr:row>39</xdr:row>
      <xdr:rowOff>100719</xdr:rowOff>
    </xdr:to>
    <xdr:cxnSp macro="">
      <xdr:nvCxnSpPr>
        <xdr:cNvPr id="599" name="直線コネクタ 598"/>
        <xdr:cNvCxnSpPr/>
      </xdr:nvCxnSpPr>
      <xdr:spPr>
        <a:xfrm flipV="1">
          <a:off x="18656300" y="6782090"/>
          <a:ext cx="889000" cy="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91072</xdr:rowOff>
    </xdr:from>
    <xdr:ext cx="534377" cy="259045"/>
    <xdr:sp macro="" textlink="">
      <xdr:nvSpPr>
        <xdr:cNvPr id="600" name="n_1aveValue【一般廃棄物処理施設】&#10;一人当たり有形固定資産（償却資産）額"/>
        <xdr:cNvSpPr txBox="1"/>
      </xdr:nvSpPr>
      <xdr:spPr>
        <a:xfrm>
          <a:off x="21043411" y="64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103321</xdr:rowOff>
    </xdr:from>
    <xdr:ext cx="534377" cy="259045"/>
    <xdr:sp macro="" textlink="">
      <xdr:nvSpPr>
        <xdr:cNvPr id="601" name="n_2aveValue【一般廃棄物処理施設】&#10;一人当たり有形固定資産（償却資産）額"/>
        <xdr:cNvSpPr txBox="1"/>
      </xdr:nvSpPr>
      <xdr:spPr>
        <a:xfrm>
          <a:off x="201671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115825</xdr:rowOff>
    </xdr:from>
    <xdr:ext cx="534377" cy="259045"/>
    <xdr:sp macro="" textlink="">
      <xdr:nvSpPr>
        <xdr:cNvPr id="602" name="n_3aveValue【一般廃棄物処理施設】&#10;一人当たり有形固定資産（償却資産）額"/>
        <xdr:cNvSpPr txBox="1"/>
      </xdr:nvSpPr>
      <xdr:spPr>
        <a:xfrm>
          <a:off x="19278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603" name="n_4aveValue【一般廃棄物処理施設】&#10;一人当たり有形固定資産（償却資産）額"/>
        <xdr:cNvSpPr txBox="1"/>
      </xdr:nvSpPr>
      <xdr:spPr>
        <a:xfrm>
          <a:off x="18389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123993</xdr:rowOff>
    </xdr:from>
    <xdr:ext cx="534377" cy="259045"/>
    <xdr:sp macro="" textlink="">
      <xdr:nvSpPr>
        <xdr:cNvPr id="604" name="n_1mainValue【一般廃棄物処理施設】&#10;一人当たり有形固定資産（償却資産）額"/>
        <xdr:cNvSpPr txBox="1"/>
      </xdr:nvSpPr>
      <xdr:spPr>
        <a:xfrm>
          <a:off x="21043411" y="681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131560</xdr:rowOff>
    </xdr:from>
    <xdr:ext cx="534377" cy="259045"/>
    <xdr:sp macro="" textlink="">
      <xdr:nvSpPr>
        <xdr:cNvPr id="605" name="n_2mainValue【一般廃棄物処理施設】&#10;一人当たり有形固定資産（償却資産）額"/>
        <xdr:cNvSpPr txBox="1"/>
      </xdr:nvSpPr>
      <xdr:spPr>
        <a:xfrm>
          <a:off x="20167111" y="681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137467</xdr:rowOff>
    </xdr:from>
    <xdr:ext cx="534377" cy="259045"/>
    <xdr:sp macro="" textlink="">
      <xdr:nvSpPr>
        <xdr:cNvPr id="606" name="n_3mainValue【一般廃棄物処理施設】&#10;一人当たり有形固定資産（償却資産）額"/>
        <xdr:cNvSpPr txBox="1"/>
      </xdr:nvSpPr>
      <xdr:spPr>
        <a:xfrm>
          <a:off x="19278111" y="682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142646</xdr:rowOff>
    </xdr:from>
    <xdr:ext cx="534377" cy="259045"/>
    <xdr:sp macro="" textlink="">
      <xdr:nvSpPr>
        <xdr:cNvPr id="607" name="n_4mainValue【一般廃棄物処理施設】&#10;一人当たり有形固定資産（償却資産）額"/>
        <xdr:cNvSpPr txBox="1"/>
      </xdr:nvSpPr>
      <xdr:spPr>
        <a:xfrm>
          <a:off x="18389111" y="68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9" name="直線コネクタ 6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0" name="テキスト ボックス 619"/>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1" name="直線コネクタ 6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2" name="テキスト ボックス 6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3" name="直線コネクタ 6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4" name="テキスト ボックス 6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5" name="直線コネクタ 6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6" name="テキスト ボックス 6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630" name="直線コネクタ 629"/>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31"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2" name="直線コネクタ 63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33" name="【保健センター・保健所】&#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34" name="直線コネクタ 633"/>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5351</xdr:rowOff>
    </xdr:from>
    <xdr:ext cx="405111" cy="259045"/>
    <xdr:sp macro="" textlink="">
      <xdr:nvSpPr>
        <xdr:cNvPr id="635" name="【保健センター・保健所】&#10;有形固定資産減価償却率平均値テキスト"/>
        <xdr:cNvSpPr txBox="1"/>
      </xdr:nvSpPr>
      <xdr:spPr>
        <a:xfrm>
          <a:off x="16357600" y="9778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636" name="フローチャート: 判断 635"/>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637" name="フローチャート: 判断 636"/>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638" name="フローチャート: 判断 637"/>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639" name="フローチャート: 判断 638"/>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640" name="フローチャート: 判断 639"/>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33782</xdr:rowOff>
    </xdr:from>
    <xdr:to>
      <xdr:col>85</xdr:col>
      <xdr:colOff>177800</xdr:colOff>
      <xdr:row>56</xdr:row>
      <xdr:rowOff>135382</xdr:rowOff>
    </xdr:to>
    <xdr:sp macro="" textlink="">
      <xdr:nvSpPr>
        <xdr:cNvPr id="646" name="楕円 645"/>
        <xdr:cNvSpPr/>
      </xdr:nvSpPr>
      <xdr:spPr>
        <a:xfrm>
          <a:off x="162687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56659</xdr:rowOff>
    </xdr:from>
    <xdr:ext cx="405111" cy="259045"/>
    <xdr:sp macro="" textlink="">
      <xdr:nvSpPr>
        <xdr:cNvPr id="647" name="【保健センター・保健所】&#10;有形固定資産減価償却率該当値テキスト"/>
        <xdr:cNvSpPr txBox="1"/>
      </xdr:nvSpPr>
      <xdr:spPr>
        <a:xfrm>
          <a:off x="16357600" y="948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1778</xdr:rowOff>
    </xdr:from>
    <xdr:to>
      <xdr:col>81</xdr:col>
      <xdr:colOff>101600</xdr:colOff>
      <xdr:row>56</xdr:row>
      <xdr:rowOff>103378</xdr:rowOff>
    </xdr:to>
    <xdr:sp macro="" textlink="">
      <xdr:nvSpPr>
        <xdr:cNvPr id="648" name="楕円 647"/>
        <xdr:cNvSpPr/>
      </xdr:nvSpPr>
      <xdr:spPr>
        <a:xfrm>
          <a:off x="15430500" y="96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52578</xdr:rowOff>
    </xdr:from>
    <xdr:to>
      <xdr:col>85</xdr:col>
      <xdr:colOff>127000</xdr:colOff>
      <xdr:row>56</xdr:row>
      <xdr:rowOff>84582</xdr:rowOff>
    </xdr:to>
    <xdr:cxnSp macro="">
      <xdr:nvCxnSpPr>
        <xdr:cNvPr id="649" name="直線コネクタ 648"/>
        <xdr:cNvCxnSpPr/>
      </xdr:nvCxnSpPr>
      <xdr:spPr>
        <a:xfrm>
          <a:off x="15481300" y="965377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129794</xdr:rowOff>
    </xdr:from>
    <xdr:to>
      <xdr:col>76</xdr:col>
      <xdr:colOff>165100</xdr:colOff>
      <xdr:row>56</xdr:row>
      <xdr:rowOff>59944</xdr:rowOff>
    </xdr:to>
    <xdr:sp macro="" textlink="">
      <xdr:nvSpPr>
        <xdr:cNvPr id="650" name="楕円 649"/>
        <xdr:cNvSpPr/>
      </xdr:nvSpPr>
      <xdr:spPr>
        <a:xfrm>
          <a:off x="14541500" y="95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9144</xdr:rowOff>
    </xdr:from>
    <xdr:to>
      <xdr:col>81</xdr:col>
      <xdr:colOff>50800</xdr:colOff>
      <xdr:row>56</xdr:row>
      <xdr:rowOff>52578</xdr:rowOff>
    </xdr:to>
    <xdr:cxnSp macro="">
      <xdr:nvCxnSpPr>
        <xdr:cNvPr id="651" name="直線コネクタ 650"/>
        <xdr:cNvCxnSpPr/>
      </xdr:nvCxnSpPr>
      <xdr:spPr>
        <a:xfrm>
          <a:off x="14592300" y="96103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84074</xdr:rowOff>
    </xdr:from>
    <xdr:to>
      <xdr:col>72</xdr:col>
      <xdr:colOff>38100</xdr:colOff>
      <xdr:row>56</xdr:row>
      <xdr:rowOff>14224</xdr:rowOff>
    </xdr:to>
    <xdr:sp macro="" textlink="">
      <xdr:nvSpPr>
        <xdr:cNvPr id="652" name="楕円 651"/>
        <xdr:cNvSpPr/>
      </xdr:nvSpPr>
      <xdr:spPr>
        <a:xfrm>
          <a:off x="13652500" y="951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134874</xdr:rowOff>
    </xdr:from>
    <xdr:to>
      <xdr:col>76</xdr:col>
      <xdr:colOff>114300</xdr:colOff>
      <xdr:row>56</xdr:row>
      <xdr:rowOff>9144</xdr:rowOff>
    </xdr:to>
    <xdr:cxnSp macro="">
      <xdr:nvCxnSpPr>
        <xdr:cNvPr id="653" name="直線コネクタ 652"/>
        <xdr:cNvCxnSpPr/>
      </xdr:nvCxnSpPr>
      <xdr:spPr>
        <a:xfrm>
          <a:off x="13703300" y="9564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40640</xdr:rowOff>
    </xdr:from>
    <xdr:to>
      <xdr:col>67</xdr:col>
      <xdr:colOff>101600</xdr:colOff>
      <xdr:row>55</xdr:row>
      <xdr:rowOff>142240</xdr:rowOff>
    </xdr:to>
    <xdr:sp macro="" textlink="">
      <xdr:nvSpPr>
        <xdr:cNvPr id="654" name="楕円 653"/>
        <xdr:cNvSpPr/>
      </xdr:nvSpPr>
      <xdr:spPr>
        <a:xfrm>
          <a:off x="12763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91440</xdr:rowOff>
    </xdr:from>
    <xdr:to>
      <xdr:col>71</xdr:col>
      <xdr:colOff>177800</xdr:colOff>
      <xdr:row>55</xdr:row>
      <xdr:rowOff>134874</xdr:rowOff>
    </xdr:to>
    <xdr:cxnSp macro="">
      <xdr:nvCxnSpPr>
        <xdr:cNvPr id="655" name="直線コネクタ 654"/>
        <xdr:cNvCxnSpPr/>
      </xdr:nvCxnSpPr>
      <xdr:spPr>
        <a:xfrm>
          <a:off x="12814300" y="95211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53357</xdr:rowOff>
    </xdr:from>
    <xdr:ext cx="405111" cy="259045"/>
    <xdr:sp macro="" textlink="">
      <xdr:nvSpPr>
        <xdr:cNvPr id="656" name="n_1aveValue【保健センター・保健所】&#10;有形固定資産減価償却率"/>
        <xdr:cNvSpPr txBox="1"/>
      </xdr:nvSpPr>
      <xdr:spPr>
        <a:xfrm>
          <a:off x="15266044" y="982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25925</xdr:rowOff>
    </xdr:from>
    <xdr:ext cx="405111" cy="259045"/>
    <xdr:sp macro="" textlink="">
      <xdr:nvSpPr>
        <xdr:cNvPr id="657" name="n_2aveValue【保健センター・保健所】&#10;有形固定資産減価償却率"/>
        <xdr:cNvSpPr txBox="1"/>
      </xdr:nvSpPr>
      <xdr:spPr>
        <a:xfrm>
          <a:off x="14389744"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163085</xdr:rowOff>
    </xdr:from>
    <xdr:ext cx="405111" cy="259045"/>
    <xdr:sp macro="" textlink="">
      <xdr:nvSpPr>
        <xdr:cNvPr id="658" name="n_3aveValue【保健センター・保健所】&#10;有形固定資産減価償却率"/>
        <xdr:cNvSpPr txBox="1"/>
      </xdr:nvSpPr>
      <xdr:spPr>
        <a:xfrm>
          <a:off x="135007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121937</xdr:rowOff>
    </xdr:from>
    <xdr:ext cx="405111" cy="259045"/>
    <xdr:sp macro="" textlink="">
      <xdr:nvSpPr>
        <xdr:cNvPr id="659" name="n_4aveValue【保健センター・保健所】&#10;有形固定資産減価償却率"/>
        <xdr:cNvSpPr txBox="1"/>
      </xdr:nvSpPr>
      <xdr:spPr>
        <a:xfrm>
          <a:off x="126117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119905</xdr:rowOff>
    </xdr:from>
    <xdr:ext cx="405111" cy="259045"/>
    <xdr:sp macro="" textlink="">
      <xdr:nvSpPr>
        <xdr:cNvPr id="660" name="n_1mainValue【保健センター・保健所】&#10;有形固定資産減価償却率"/>
        <xdr:cNvSpPr txBox="1"/>
      </xdr:nvSpPr>
      <xdr:spPr>
        <a:xfrm>
          <a:off x="15266044" y="93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76471</xdr:rowOff>
    </xdr:from>
    <xdr:ext cx="405111" cy="259045"/>
    <xdr:sp macro="" textlink="">
      <xdr:nvSpPr>
        <xdr:cNvPr id="661" name="n_2mainValue【保健センター・保健所】&#10;有形固定資産減価償却率"/>
        <xdr:cNvSpPr txBox="1"/>
      </xdr:nvSpPr>
      <xdr:spPr>
        <a:xfrm>
          <a:off x="14389744" y="933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30751</xdr:rowOff>
    </xdr:from>
    <xdr:ext cx="405111" cy="259045"/>
    <xdr:sp macro="" textlink="">
      <xdr:nvSpPr>
        <xdr:cNvPr id="662" name="n_3mainValue【保健センター・保健所】&#10;有形固定資産減価償却率"/>
        <xdr:cNvSpPr txBox="1"/>
      </xdr:nvSpPr>
      <xdr:spPr>
        <a:xfrm>
          <a:off x="13500744" y="928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158767</xdr:rowOff>
    </xdr:from>
    <xdr:ext cx="405111" cy="259045"/>
    <xdr:sp macro="" textlink="">
      <xdr:nvSpPr>
        <xdr:cNvPr id="663" name="n_4mainValue【保健センター・保健所】&#10;有形固定資産減価償却率"/>
        <xdr:cNvSpPr txBox="1"/>
      </xdr:nvSpPr>
      <xdr:spPr>
        <a:xfrm>
          <a:off x="1261174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685" name="直線コネクタ 684"/>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7" name="直線コネクタ 68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88"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89" name="直線コネクタ 688"/>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85361</xdr:rowOff>
    </xdr:from>
    <xdr:ext cx="469744" cy="259045"/>
    <xdr:sp macro="" textlink="">
      <xdr:nvSpPr>
        <xdr:cNvPr id="690" name="【保健センター・保健所】&#10;一人当たり面積平均値テキスト"/>
        <xdr:cNvSpPr txBox="1"/>
      </xdr:nvSpPr>
      <xdr:spPr>
        <a:xfrm>
          <a:off x="22199600" y="1054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91" name="フローチャート: 判断 690"/>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2" name="フローチャート: 判断 691"/>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93" name="フローチャート: 判断 692"/>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694" name="フローチャート: 判断 693"/>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95" name="フローチャート: 判断 694"/>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61214</xdr:rowOff>
    </xdr:from>
    <xdr:to>
      <xdr:col>116</xdr:col>
      <xdr:colOff>114300</xdr:colOff>
      <xdr:row>59</xdr:row>
      <xdr:rowOff>162814</xdr:rowOff>
    </xdr:to>
    <xdr:sp macro="" textlink="">
      <xdr:nvSpPr>
        <xdr:cNvPr id="701" name="楕円 700"/>
        <xdr:cNvSpPr/>
      </xdr:nvSpPr>
      <xdr:spPr>
        <a:xfrm>
          <a:off x="221107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84091</xdr:rowOff>
    </xdr:from>
    <xdr:ext cx="469744" cy="259045"/>
    <xdr:sp macro="" textlink="">
      <xdr:nvSpPr>
        <xdr:cNvPr id="702" name="【保健センター・保健所】&#10;一人当たり面積該当値テキスト"/>
        <xdr:cNvSpPr txBox="1"/>
      </xdr:nvSpPr>
      <xdr:spPr>
        <a:xfrm>
          <a:off x="22199600" y="1002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74930</xdr:rowOff>
    </xdr:from>
    <xdr:to>
      <xdr:col>112</xdr:col>
      <xdr:colOff>38100</xdr:colOff>
      <xdr:row>60</xdr:row>
      <xdr:rowOff>5080</xdr:rowOff>
    </xdr:to>
    <xdr:sp macro="" textlink="">
      <xdr:nvSpPr>
        <xdr:cNvPr id="703" name="楕円 702"/>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112014</xdr:rowOff>
    </xdr:from>
    <xdr:to>
      <xdr:col>116</xdr:col>
      <xdr:colOff>63500</xdr:colOff>
      <xdr:row>59</xdr:row>
      <xdr:rowOff>125730</xdr:rowOff>
    </xdr:to>
    <xdr:cxnSp macro="">
      <xdr:nvCxnSpPr>
        <xdr:cNvPr id="704" name="直線コネクタ 703"/>
        <xdr:cNvCxnSpPr/>
      </xdr:nvCxnSpPr>
      <xdr:spPr>
        <a:xfrm flipV="1">
          <a:off x="21323300" y="102275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88646</xdr:rowOff>
    </xdr:from>
    <xdr:to>
      <xdr:col>107</xdr:col>
      <xdr:colOff>101600</xdr:colOff>
      <xdr:row>60</xdr:row>
      <xdr:rowOff>18796</xdr:rowOff>
    </xdr:to>
    <xdr:sp macro="" textlink="">
      <xdr:nvSpPr>
        <xdr:cNvPr id="705" name="楕円 704"/>
        <xdr:cNvSpPr/>
      </xdr:nvSpPr>
      <xdr:spPr>
        <a:xfrm>
          <a:off x="20383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125730</xdr:rowOff>
    </xdr:from>
    <xdr:to>
      <xdr:col>111</xdr:col>
      <xdr:colOff>177800</xdr:colOff>
      <xdr:row>59</xdr:row>
      <xdr:rowOff>139446</xdr:rowOff>
    </xdr:to>
    <xdr:cxnSp macro="">
      <xdr:nvCxnSpPr>
        <xdr:cNvPr id="706" name="直線コネクタ 705"/>
        <xdr:cNvCxnSpPr/>
      </xdr:nvCxnSpPr>
      <xdr:spPr>
        <a:xfrm flipV="1">
          <a:off x="20434300" y="102412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102362</xdr:rowOff>
    </xdr:from>
    <xdr:to>
      <xdr:col>102</xdr:col>
      <xdr:colOff>165100</xdr:colOff>
      <xdr:row>60</xdr:row>
      <xdr:rowOff>32512</xdr:rowOff>
    </xdr:to>
    <xdr:sp macro="" textlink="">
      <xdr:nvSpPr>
        <xdr:cNvPr id="707" name="楕円 706"/>
        <xdr:cNvSpPr/>
      </xdr:nvSpPr>
      <xdr:spPr>
        <a:xfrm>
          <a:off x="19494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139446</xdr:rowOff>
    </xdr:from>
    <xdr:to>
      <xdr:col>107</xdr:col>
      <xdr:colOff>50800</xdr:colOff>
      <xdr:row>59</xdr:row>
      <xdr:rowOff>153162</xdr:rowOff>
    </xdr:to>
    <xdr:cxnSp macro="">
      <xdr:nvCxnSpPr>
        <xdr:cNvPr id="708" name="直線コネクタ 707"/>
        <xdr:cNvCxnSpPr/>
      </xdr:nvCxnSpPr>
      <xdr:spPr>
        <a:xfrm flipV="1">
          <a:off x="19545300" y="102549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111506</xdr:rowOff>
    </xdr:from>
    <xdr:to>
      <xdr:col>98</xdr:col>
      <xdr:colOff>38100</xdr:colOff>
      <xdr:row>60</xdr:row>
      <xdr:rowOff>41656</xdr:rowOff>
    </xdr:to>
    <xdr:sp macro="" textlink="">
      <xdr:nvSpPr>
        <xdr:cNvPr id="709" name="楕円 708"/>
        <xdr:cNvSpPr/>
      </xdr:nvSpPr>
      <xdr:spPr>
        <a:xfrm>
          <a:off x="18605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153162</xdr:rowOff>
    </xdr:from>
    <xdr:to>
      <xdr:col>102</xdr:col>
      <xdr:colOff>114300</xdr:colOff>
      <xdr:row>59</xdr:row>
      <xdr:rowOff>162306</xdr:rowOff>
    </xdr:to>
    <xdr:cxnSp macro="">
      <xdr:nvCxnSpPr>
        <xdr:cNvPr id="710" name="直線コネクタ 709"/>
        <xdr:cNvCxnSpPr/>
      </xdr:nvCxnSpPr>
      <xdr:spPr>
        <a:xfrm flipV="1">
          <a:off x="18656300" y="102687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11"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712" name="n_2aveValue【保健センター・保健所】&#10;一人当たり面積"/>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60215</xdr:rowOff>
    </xdr:from>
    <xdr:ext cx="469744" cy="259045"/>
    <xdr:sp macro="" textlink="">
      <xdr:nvSpPr>
        <xdr:cNvPr id="713" name="n_3aveValue【保健センター・保健所】&#10;一人当たり面積"/>
        <xdr:cNvSpPr txBox="1"/>
      </xdr:nvSpPr>
      <xdr:spPr>
        <a:xfrm>
          <a:off x="19310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73931</xdr:rowOff>
    </xdr:from>
    <xdr:ext cx="469744" cy="259045"/>
    <xdr:sp macro="" textlink="">
      <xdr:nvSpPr>
        <xdr:cNvPr id="714" name="n_4aveValue【保健センター・保健所】&#10;一人当たり面積"/>
        <xdr:cNvSpPr txBox="1"/>
      </xdr:nvSpPr>
      <xdr:spPr>
        <a:xfrm>
          <a:off x="18421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21607</xdr:rowOff>
    </xdr:from>
    <xdr:ext cx="469744" cy="259045"/>
    <xdr:sp macro="" textlink="">
      <xdr:nvSpPr>
        <xdr:cNvPr id="715" name="n_1main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35323</xdr:rowOff>
    </xdr:from>
    <xdr:ext cx="469744" cy="259045"/>
    <xdr:sp macro="" textlink="">
      <xdr:nvSpPr>
        <xdr:cNvPr id="716" name="n_2mainValue【保健センター・保健所】&#10;一人当たり面積"/>
        <xdr:cNvSpPr txBox="1"/>
      </xdr:nvSpPr>
      <xdr:spPr>
        <a:xfrm>
          <a:off x="20199427" y="99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49039</xdr:rowOff>
    </xdr:from>
    <xdr:ext cx="469744" cy="259045"/>
    <xdr:sp macro="" textlink="">
      <xdr:nvSpPr>
        <xdr:cNvPr id="717" name="n_3mainValue【保健センター・保健所】&#10;一人当たり面積"/>
        <xdr:cNvSpPr txBox="1"/>
      </xdr:nvSpPr>
      <xdr:spPr>
        <a:xfrm>
          <a:off x="19310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58183</xdr:rowOff>
    </xdr:from>
    <xdr:ext cx="469744" cy="259045"/>
    <xdr:sp macro="" textlink="">
      <xdr:nvSpPr>
        <xdr:cNvPr id="718" name="n_4mainValue【保健センター・保健所】&#10;一人当たり面積"/>
        <xdr:cNvSpPr txBox="1"/>
      </xdr:nvSpPr>
      <xdr:spPr>
        <a:xfrm>
          <a:off x="1842142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44" name="直線コネクタ 743"/>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7"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8" name="直線コネクタ 747"/>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132641</xdr:rowOff>
    </xdr:from>
    <xdr:ext cx="405111" cy="259045"/>
    <xdr:sp macro="" textlink="">
      <xdr:nvSpPr>
        <xdr:cNvPr id="749" name="【消防施設】&#10;有形固定資産減価償却率平均値テキスト"/>
        <xdr:cNvSpPr txBox="1"/>
      </xdr:nvSpPr>
      <xdr:spPr>
        <a:xfrm>
          <a:off x="163576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750" name="フローチャート: 判断 749"/>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751" name="フローチャート: 判断 750"/>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752" name="フローチャート: 判断 751"/>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53" name="フローチャート: 判断 752"/>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54" name="フローチャート: 判断 753"/>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26488</xdr:rowOff>
    </xdr:from>
    <xdr:to>
      <xdr:col>85</xdr:col>
      <xdr:colOff>177800</xdr:colOff>
      <xdr:row>83</xdr:row>
      <xdr:rowOff>128088</xdr:rowOff>
    </xdr:to>
    <xdr:sp macro="" textlink="">
      <xdr:nvSpPr>
        <xdr:cNvPr id="760" name="楕円 759"/>
        <xdr:cNvSpPr/>
      </xdr:nvSpPr>
      <xdr:spPr>
        <a:xfrm>
          <a:off x="162687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4915</xdr:rowOff>
    </xdr:from>
    <xdr:ext cx="405111" cy="259045"/>
    <xdr:sp macro="" textlink="">
      <xdr:nvSpPr>
        <xdr:cNvPr id="761" name="【消防施設】&#10;有形固定資産減価償却率該当値テキスト"/>
        <xdr:cNvSpPr txBox="1"/>
      </xdr:nvSpPr>
      <xdr:spPr>
        <a:xfrm>
          <a:off x="16357600"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166914</xdr:rowOff>
    </xdr:from>
    <xdr:to>
      <xdr:col>81</xdr:col>
      <xdr:colOff>101600</xdr:colOff>
      <xdr:row>83</xdr:row>
      <xdr:rowOff>97064</xdr:rowOff>
    </xdr:to>
    <xdr:sp macro="" textlink="">
      <xdr:nvSpPr>
        <xdr:cNvPr id="762" name="楕円 761"/>
        <xdr:cNvSpPr/>
      </xdr:nvSpPr>
      <xdr:spPr>
        <a:xfrm>
          <a:off x="15430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46264</xdr:rowOff>
    </xdr:from>
    <xdr:to>
      <xdr:col>85</xdr:col>
      <xdr:colOff>127000</xdr:colOff>
      <xdr:row>83</xdr:row>
      <xdr:rowOff>77288</xdr:rowOff>
    </xdr:to>
    <xdr:cxnSp macro="">
      <xdr:nvCxnSpPr>
        <xdr:cNvPr id="763" name="直線コネクタ 762"/>
        <xdr:cNvCxnSpPr/>
      </xdr:nvCxnSpPr>
      <xdr:spPr>
        <a:xfrm>
          <a:off x="15481300" y="1427661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145687</xdr:rowOff>
    </xdr:from>
    <xdr:to>
      <xdr:col>76</xdr:col>
      <xdr:colOff>165100</xdr:colOff>
      <xdr:row>83</xdr:row>
      <xdr:rowOff>75837</xdr:rowOff>
    </xdr:to>
    <xdr:sp macro="" textlink="">
      <xdr:nvSpPr>
        <xdr:cNvPr id="764" name="楕円 763"/>
        <xdr:cNvSpPr/>
      </xdr:nvSpPr>
      <xdr:spPr>
        <a:xfrm>
          <a:off x="14541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25037</xdr:rowOff>
    </xdr:from>
    <xdr:to>
      <xdr:col>81</xdr:col>
      <xdr:colOff>50800</xdr:colOff>
      <xdr:row>83</xdr:row>
      <xdr:rowOff>46264</xdr:rowOff>
    </xdr:to>
    <xdr:cxnSp macro="">
      <xdr:nvCxnSpPr>
        <xdr:cNvPr id="765" name="直線コネクタ 764"/>
        <xdr:cNvCxnSpPr/>
      </xdr:nvCxnSpPr>
      <xdr:spPr>
        <a:xfrm>
          <a:off x="14592300" y="142553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127726</xdr:rowOff>
    </xdr:from>
    <xdr:to>
      <xdr:col>72</xdr:col>
      <xdr:colOff>38100</xdr:colOff>
      <xdr:row>83</xdr:row>
      <xdr:rowOff>57876</xdr:rowOff>
    </xdr:to>
    <xdr:sp macro="" textlink="">
      <xdr:nvSpPr>
        <xdr:cNvPr id="766" name="楕円 765"/>
        <xdr:cNvSpPr/>
      </xdr:nvSpPr>
      <xdr:spPr>
        <a:xfrm>
          <a:off x="13652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7076</xdr:rowOff>
    </xdr:from>
    <xdr:to>
      <xdr:col>76</xdr:col>
      <xdr:colOff>114300</xdr:colOff>
      <xdr:row>83</xdr:row>
      <xdr:rowOff>25037</xdr:rowOff>
    </xdr:to>
    <xdr:cxnSp macro="">
      <xdr:nvCxnSpPr>
        <xdr:cNvPr id="767" name="直線コネクタ 766"/>
        <xdr:cNvCxnSpPr/>
      </xdr:nvCxnSpPr>
      <xdr:spPr>
        <a:xfrm>
          <a:off x="13703300" y="142374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93436</xdr:rowOff>
    </xdr:from>
    <xdr:to>
      <xdr:col>67</xdr:col>
      <xdr:colOff>101600</xdr:colOff>
      <xdr:row>83</xdr:row>
      <xdr:rowOff>23586</xdr:rowOff>
    </xdr:to>
    <xdr:sp macro="" textlink="">
      <xdr:nvSpPr>
        <xdr:cNvPr id="768" name="楕円 767"/>
        <xdr:cNvSpPr/>
      </xdr:nvSpPr>
      <xdr:spPr>
        <a:xfrm>
          <a:off x="12763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144236</xdr:rowOff>
    </xdr:from>
    <xdr:to>
      <xdr:col>71</xdr:col>
      <xdr:colOff>177800</xdr:colOff>
      <xdr:row>83</xdr:row>
      <xdr:rowOff>7076</xdr:rowOff>
    </xdr:to>
    <xdr:cxnSp macro="">
      <xdr:nvCxnSpPr>
        <xdr:cNvPr id="769" name="直線コネクタ 768"/>
        <xdr:cNvCxnSpPr/>
      </xdr:nvCxnSpPr>
      <xdr:spPr>
        <a:xfrm>
          <a:off x="12814300" y="142031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76035</xdr:rowOff>
    </xdr:from>
    <xdr:ext cx="405111" cy="259045"/>
    <xdr:sp macro="" textlink="">
      <xdr:nvSpPr>
        <xdr:cNvPr id="770" name="n_1aveValue【消防施設】&#10;有形固定資産減価償却率"/>
        <xdr:cNvSpPr txBox="1"/>
      </xdr:nvSpPr>
      <xdr:spPr>
        <a:xfrm>
          <a:off x="15266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94722</xdr:rowOff>
    </xdr:from>
    <xdr:ext cx="405111" cy="259045"/>
    <xdr:sp macro="" textlink="">
      <xdr:nvSpPr>
        <xdr:cNvPr id="771" name="n_2aveValue【消防施設】&#10;有形固定資産減価償却率"/>
        <xdr:cNvSpPr txBox="1"/>
      </xdr:nvSpPr>
      <xdr:spPr>
        <a:xfrm>
          <a:off x="14389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772" name="n_3aveValue【消防施設】&#10;有形固定資産減価償却率"/>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773"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88191</xdr:rowOff>
    </xdr:from>
    <xdr:ext cx="405111" cy="259045"/>
    <xdr:sp macro="" textlink="">
      <xdr:nvSpPr>
        <xdr:cNvPr id="774" name="n_1mainValue【消防施設】&#10;有形固定資産減価償却率"/>
        <xdr:cNvSpPr txBox="1"/>
      </xdr:nvSpPr>
      <xdr:spPr>
        <a:xfrm>
          <a:off x="152660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92364</xdr:rowOff>
    </xdr:from>
    <xdr:ext cx="405111" cy="259045"/>
    <xdr:sp macro="" textlink="">
      <xdr:nvSpPr>
        <xdr:cNvPr id="775" name="n_2mainValue【消防施設】&#10;有形固定資産減価償却率"/>
        <xdr:cNvSpPr txBox="1"/>
      </xdr:nvSpPr>
      <xdr:spPr>
        <a:xfrm>
          <a:off x="14389744" y="139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776" name="n_3main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7" name="n_4mainValue【消防施設】&#10;有形固定資産減価償却率"/>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8" name="直線コネクタ 7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9" name="テキスト ボックス 7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0" name="直線コネクタ 7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1" name="テキスト ボックス 7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2" name="直線コネクタ 7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3" name="テキスト ボックス 7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4" name="直線コネクタ 7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5" name="テキスト ボックス 7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799" name="直線コネクタ 798"/>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800"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801" name="直線コネクタ 800"/>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802" name="【消防施設】&#10;一人当たり面積最大値テキスト"/>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803" name="直線コネクタ 802"/>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108475</xdr:rowOff>
    </xdr:from>
    <xdr:ext cx="469744" cy="259045"/>
    <xdr:sp macro="" textlink="">
      <xdr:nvSpPr>
        <xdr:cNvPr id="804" name="【消防施設】&#10;一人当たり面積平均値テキスト"/>
        <xdr:cNvSpPr txBox="1"/>
      </xdr:nvSpPr>
      <xdr:spPr>
        <a:xfrm>
          <a:off x="22199600" y="1433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805" name="フローチャート: 判断 804"/>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806" name="フローチャート: 判断 805"/>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807" name="フローチャート: 判断 806"/>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08" name="フローチャート: 判断 807"/>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09" name="フローチャート: 判断 808"/>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140463</xdr:rowOff>
    </xdr:from>
    <xdr:to>
      <xdr:col>116</xdr:col>
      <xdr:colOff>114300</xdr:colOff>
      <xdr:row>85</xdr:row>
      <xdr:rowOff>70613</xdr:rowOff>
    </xdr:to>
    <xdr:sp macro="" textlink="">
      <xdr:nvSpPr>
        <xdr:cNvPr id="815" name="楕円 814"/>
        <xdr:cNvSpPr/>
      </xdr:nvSpPr>
      <xdr:spPr>
        <a:xfrm>
          <a:off x="221107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118890</xdr:rowOff>
    </xdr:from>
    <xdr:ext cx="469744" cy="259045"/>
    <xdr:sp macro="" textlink="">
      <xdr:nvSpPr>
        <xdr:cNvPr id="816" name="【消防施設】&#10;一人当たり面積該当値テキスト"/>
        <xdr:cNvSpPr txBox="1"/>
      </xdr:nvSpPr>
      <xdr:spPr>
        <a:xfrm>
          <a:off x="22199600"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817" name="楕円 816"/>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19813</xdr:rowOff>
    </xdr:from>
    <xdr:to>
      <xdr:col>116</xdr:col>
      <xdr:colOff>63500</xdr:colOff>
      <xdr:row>85</xdr:row>
      <xdr:rowOff>26670</xdr:rowOff>
    </xdr:to>
    <xdr:cxnSp macro="">
      <xdr:nvCxnSpPr>
        <xdr:cNvPr id="818" name="直線コネクタ 817"/>
        <xdr:cNvCxnSpPr/>
      </xdr:nvCxnSpPr>
      <xdr:spPr>
        <a:xfrm flipV="1">
          <a:off x="21323300" y="1459306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154178</xdr:rowOff>
    </xdr:from>
    <xdr:to>
      <xdr:col>107</xdr:col>
      <xdr:colOff>101600</xdr:colOff>
      <xdr:row>85</xdr:row>
      <xdr:rowOff>84328</xdr:rowOff>
    </xdr:to>
    <xdr:sp macro="" textlink="">
      <xdr:nvSpPr>
        <xdr:cNvPr id="819" name="楕円 818"/>
        <xdr:cNvSpPr/>
      </xdr:nvSpPr>
      <xdr:spPr>
        <a:xfrm>
          <a:off x="20383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33528</xdr:rowOff>
    </xdr:to>
    <xdr:cxnSp macro="">
      <xdr:nvCxnSpPr>
        <xdr:cNvPr id="820" name="直線コネクタ 819"/>
        <xdr:cNvCxnSpPr/>
      </xdr:nvCxnSpPr>
      <xdr:spPr>
        <a:xfrm flipV="1">
          <a:off x="20434300" y="145999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821" name="楕円 820"/>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33528</xdr:rowOff>
    </xdr:from>
    <xdr:to>
      <xdr:col>107</xdr:col>
      <xdr:colOff>50800</xdr:colOff>
      <xdr:row>85</xdr:row>
      <xdr:rowOff>38100</xdr:rowOff>
    </xdr:to>
    <xdr:cxnSp macro="">
      <xdr:nvCxnSpPr>
        <xdr:cNvPr id="822" name="直線コネクタ 821"/>
        <xdr:cNvCxnSpPr/>
      </xdr:nvCxnSpPr>
      <xdr:spPr>
        <a:xfrm flipV="1">
          <a:off x="19545300" y="146067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163322</xdr:rowOff>
    </xdr:from>
    <xdr:to>
      <xdr:col>98</xdr:col>
      <xdr:colOff>38100</xdr:colOff>
      <xdr:row>85</xdr:row>
      <xdr:rowOff>93472</xdr:rowOff>
    </xdr:to>
    <xdr:sp macro="" textlink="">
      <xdr:nvSpPr>
        <xdr:cNvPr id="823" name="楕円 822"/>
        <xdr:cNvSpPr/>
      </xdr:nvSpPr>
      <xdr:spPr>
        <a:xfrm>
          <a:off x="18605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42672</xdr:rowOff>
    </xdr:to>
    <xdr:cxnSp macro="">
      <xdr:nvCxnSpPr>
        <xdr:cNvPr id="824" name="直線コネクタ 823"/>
        <xdr:cNvCxnSpPr/>
      </xdr:nvCxnSpPr>
      <xdr:spPr>
        <a:xfrm flipV="1">
          <a:off x="18656300" y="146113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66564</xdr:rowOff>
    </xdr:from>
    <xdr:ext cx="469744" cy="259045"/>
    <xdr:sp macro="" textlink="">
      <xdr:nvSpPr>
        <xdr:cNvPr id="825" name="n_1aveValue【消防施設】&#10;一人当たり面積"/>
        <xdr:cNvSpPr txBox="1"/>
      </xdr:nvSpPr>
      <xdr:spPr>
        <a:xfrm>
          <a:off x="21075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826"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27"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828" name="n_4aveValue【消防施設】&#10;一人当たり面積"/>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829" name="n_1mainValue【消防施設】&#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75455</xdr:rowOff>
    </xdr:from>
    <xdr:ext cx="469744" cy="259045"/>
    <xdr:sp macro="" textlink="">
      <xdr:nvSpPr>
        <xdr:cNvPr id="830" name="n_2mainValue【消防施設】&#10;一人当たり面積"/>
        <xdr:cNvSpPr txBox="1"/>
      </xdr:nvSpPr>
      <xdr:spPr>
        <a:xfrm>
          <a:off x="20199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80027</xdr:rowOff>
    </xdr:from>
    <xdr:ext cx="469744" cy="259045"/>
    <xdr:sp macro="" textlink="">
      <xdr:nvSpPr>
        <xdr:cNvPr id="831" name="n_3mainValue【消防施設】&#10;一人当たり面積"/>
        <xdr:cNvSpPr txBox="1"/>
      </xdr:nvSpPr>
      <xdr:spPr>
        <a:xfrm>
          <a:off x="19310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84599</xdr:rowOff>
    </xdr:from>
    <xdr:ext cx="469744" cy="259045"/>
    <xdr:sp macro="" textlink="">
      <xdr:nvSpPr>
        <xdr:cNvPr id="832" name="n_4mainValue【消防施設】&#10;一人当たり面積"/>
        <xdr:cNvSpPr txBox="1"/>
      </xdr:nvSpPr>
      <xdr:spPr>
        <a:xfrm>
          <a:off x="18421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858" name="直線コネクタ 857"/>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859"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860" name="直線コネクタ 859"/>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861"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862" name="直線コネクタ 861"/>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863"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64" name="フローチャート: 判断 863"/>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65" name="フローチャート: 判断 864"/>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866" name="フローチャート: 判断 865"/>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867" name="フローチャート: 判断 866"/>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868" name="フローチャート: 判断 867"/>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56424</xdr:rowOff>
    </xdr:from>
    <xdr:to>
      <xdr:col>85</xdr:col>
      <xdr:colOff>177800</xdr:colOff>
      <xdr:row>105</xdr:row>
      <xdr:rowOff>158024</xdr:rowOff>
    </xdr:to>
    <xdr:sp macro="" textlink="">
      <xdr:nvSpPr>
        <xdr:cNvPr id="874" name="楕円 873"/>
        <xdr:cNvSpPr/>
      </xdr:nvSpPr>
      <xdr:spPr>
        <a:xfrm>
          <a:off x="16268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34851</xdr:rowOff>
    </xdr:from>
    <xdr:ext cx="405111" cy="259045"/>
    <xdr:sp macro="" textlink="">
      <xdr:nvSpPr>
        <xdr:cNvPr id="875" name="【庁舎】&#10;有形固定資産減価償却率該当値テキスト"/>
        <xdr:cNvSpPr txBox="1"/>
      </xdr:nvSpPr>
      <xdr:spPr>
        <a:xfrm>
          <a:off x="16357600"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79284</xdr:rowOff>
    </xdr:from>
    <xdr:to>
      <xdr:col>81</xdr:col>
      <xdr:colOff>101600</xdr:colOff>
      <xdr:row>106</xdr:row>
      <xdr:rowOff>9434</xdr:rowOff>
    </xdr:to>
    <xdr:sp macro="" textlink="">
      <xdr:nvSpPr>
        <xdr:cNvPr id="876" name="楕円 875"/>
        <xdr:cNvSpPr/>
      </xdr:nvSpPr>
      <xdr:spPr>
        <a:xfrm>
          <a:off x="15430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107224</xdr:rowOff>
    </xdr:from>
    <xdr:to>
      <xdr:col>85</xdr:col>
      <xdr:colOff>127000</xdr:colOff>
      <xdr:row>105</xdr:row>
      <xdr:rowOff>130084</xdr:rowOff>
    </xdr:to>
    <xdr:cxnSp macro="">
      <xdr:nvCxnSpPr>
        <xdr:cNvPr id="877" name="直線コネクタ 876"/>
        <xdr:cNvCxnSpPr/>
      </xdr:nvCxnSpPr>
      <xdr:spPr>
        <a:xfrm flipV="1">
          <a:off x="15481300" y="181094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46627</xdr:rowOff>
    </xdr:from>
    <xdr:to>
      <xdr:col>76</xdr:col>
      <xdr:colOff>165100</xdr:colOff>
      <xdr:row>105</xdr:row>
      <xdr:rowOff>148227</xdr:rowOff>
    </xdr:to>
    <xdr:sp macro="" textlink="">
      <xdr:nvSpPr>
        <xdr:cNvPr id="878" name="楕円 877"/>
        <xdr:cNvSpPr/>
      </xdr:nvSpPr>
      <xdr:spPr>
        <a:xfrm>
          <a:off x="14541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97427</xdr:rowOff>
    </xdr:from>
    <xdr:to>
      <xdr:col>81</xdr:col>
      <xdr:colOff>50800</xdr:colOff>
      <xdr:row>105</xdr:row>
      <xdr:rowOff>130084</xdr:rowOff>
    </xdr:to>
    <xdr:cxnSp macro="">
      <xdr:nvCxnSpPr>
        <xdr:cNvPr id="879" name="直線コネクタ 878"/>
        <xdr:cNvCxnSpPr/>
      </xdr:nvCxnSpPr>
      <xdr:spPr>
        <a:xfrm>
          <a:off x="14592300" y="180996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12337</xdr:rowOff>
    </xdr:from>
    <xdr:to>
      <xdr:col>72</xdr:col>
      <xdr:colOff>38100</xdr:colOff>
      <xdr:row>105</xdr:row>
      <xdr:rowOff>113937</xdr:rowOff>
    </xdr:to>
    <xdr:sp macro="" textlink="">
      <xdr:nvSpPr>
        <xdr:cNvPr id="880" name="楕円 879"/>
        <xdr:cNvSpPr/>
      </xdr:nvSpPr>
      <xdr:spPr>
        <a:xfrm>
          <a:off x="13652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63137</xdr:rowOff>
    </xdr:from>
    <xdr:to>
      <xdr:col>76</xdr:col>
      <xdr:colOff>114300</xdr:colOff>
      <xdr:row>105</xdr:row>
      <xdr:rowOff>97427</xdr:rowOff>
    </xdr:to>
    <xdr:cxnSp macro="">
      <xdr:nvCxnSpPr>
        <xdr:cNvPr id="881" name="直線コネクタ 880"/>
        <xdr:cNvCxnSpPr/>
      </xdr:nvCxnSpPr>
      <xdr:spPr>
        <a:xfrm>
          <a:off x="13703300" y="180653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167458</xdr:rowOff>
    </xdr:from>
    <xdr:to>
      <xdr:col>67</xdr:col>
      <xdr:colOff>101600</xdr:colOff>
      <xdr:row>105</xdr:row>
      <xdr:rowOff>97608</xdr:rowOff>
    </xdr:to>
    <xdr:sp macro="" textlink="">
      <xdr:nvSpPr>
        <xdr:cNvPr id="882" name="楕円 881"/>
        <xdr:cNvSpPr/>
      </xdr:nvSpPr>
      <xdr:spPr>
        <a:xfrm>
          <a:off x="12763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46808</xdr:rowOff>
    </xdr:from>
    <xdr:to>
      <xdr:col>71</xdr:col>
      <xdr:colOff>177800</xdr:colOff>
      <xdr:row>105</xdr:row>
      <xdr:rowOff>63137</xdr:rowOff>
    </xdr:to>
    <xdr:cxnSp macro="">
      <xdr:nvCxnSpPr>
        <xdr:cNvPr id="883" name="直線コネクタ 882"/>
        <xdr:cNvCxnSpPr/>
      </xdr:nvCxnSpPr>
      <xdr:spPr>
        <a:xfrm>
          <a:off x="12814300" y="1804905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84"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885" name="n_2ave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886" name="n_3aveValue【庁舎】&#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90369</xdr:rowOff>
    </xdr:from>
    <xdr:ext cx="405111" cy="259045"/>
    <xdr:sp macro="" textlink="">
      <xdr:nvSpPr>
        <xdr:cNvPr id="887" name="n_4aveValue【庁舎】&#10;有形固定資産減価償却率"/>
        <xdr:cNvSpPr txBox="1"/>
      </xdr:nvSpPr>
      <xdr:spPr>
        <a:xfrm>
          <a:off x="12611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561</xdr:rowOff>
    </xdr:from>
    <xdr:ext cx="405111" cy="259045"/>
    <xdr:sp macro="" textlink="">
      <xdr:nvSpPr>
        <xdr:cNvPr id="888" name="n_1mainValue【庁舎】&#10;有形固定資産減価償却率"/>
        <xdr:cNvSpPr txBox="1"/>
      </xdr:nvSpPr>
      <xdr:spPr>
        <a:xfrm>
          <a:off x="152660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139354</xdr:rowOff>
    </xdr:from>
    <xdr:ext cx="405111" cy="259045"/>
    <xdr:sp macro="" textlink="">
      <xdr:nvSpPr>
        <xdr:cNvPr id="889" name="n_2mainValue【庁舎】&#10;有形固定資産減価償却率"/>
        <xdr:cNvSpPr txBox="1"/>
      </xdr:nvSpPr>
      <xdr:spPr>
        <a:xfrm>
          <a:off x="14389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105064</xdr:rowOff>
    </xdr:from>
    <xdr:ext cx="405111" cy="259045"/>
    <xdr:sp macro="" textlink="">
      <xdr:nvSpPr>
        <xdr:cNvPr id="890" name="n_3mainValue【庁舎】&#10;有形固定資産減価償却率"/>
        <xdr:cNvSpPr txBox="1"/>
      </xdr:nvSpPr>
      <xdr:spPr>
        <a:xfrm>
          <a:off x="13500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891" name="n_4mainValue【庁舎】&#10;有形固定資産減価償却率"/>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917" name="直線コネクタ 916"/>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18"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19" name="直線コネクタ 918"/>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920"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921" name="直線コネクタ 920"/>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2"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3" name="フローチャート: 判断 922"/>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4" name="フローチャート: 判断 923"/>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25" name="フローチャート: 判断 924"/>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26" name="フローチャート: 判断 925"/>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27" name="フローチャート: 判断 926"/>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31931</xdr:rowOff>
    </xdr:from>
    <xdr:to>
      <xdr:col>116</xdr:col>
      <xdr:colOff>114300</xdr:colOff>
      <xdr:row>104</xdr:row>
      <xdr:rowOff>133531</xdr:rowOff>
    </xdr:to>
    <xdr:sp macro="" textlink="">
      <xdr:nvSpPr>
        <xdr:cNvPr id="933" name="楕円 932"/>
        <xdr:cNvSpPr/>
      </xdr:nvSpPr>
      <xdr:spPr>
        <a:xfrm>
          <a:off x="22110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54808</xdr:rowOff>
    </xdr:from>
    <xdr:ext cx="469744" cy="259045"/>
    <xdr:sp macro="" textlink="">
      <xdr:nvSpPr>
        <xdr:cNvPr id="934" name="【庁舎】&#10;一人当たり面積該当値テキスト"/>
        <xdr:cNvSpPr txBox="1"/>
      </xdr:nvSpPr>
      <xdr:spPr>
        <a:xfrm>
          <a:off x="22199600" y="1771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935" name="楕円 934"/>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82731</xdr:rowOff>
    </xdr:from>
    <xdr:to>
      <xdr:col>116</xdr:col>
      <xdr:colOff>63500</xdr:colOff>
      <xdr:row>104</xdr:row>
      <xdr:rowOff>99061</xdr:rowOff>
    </xdr:to>
    <xdr:cxnSp macro="">
      <xdr:nvCxnSpPr>
        <xdr:cNvPr id="936" name="直線コネクタ 935"/>
        <xdr:cNvCxnSpPr/>
      </xdr:nvCxnSpPr>
      <xdr:spPr>
        <a:xfrm flipV="1">
          <a:off x="21323300" y="17913531"/>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62956</xdr:rowOff>
    </xdr:from>
    <xdr:to>
      <xdr:col>107</xdr:col>
      <xdr:colOff>101600</xdr:colOff>
      <xdr:row>104</xdr:row>
      <xdr:rowOff>164556</xdr:rowOff>
    </xdr:to>
    <xdr:sp macro="" textlink="">
      <xdr:nvSpPr>
        <xdr:cNvPr id="937" name="楕円 936"/>
        <xdr:cNvSpPr/>
      </xdr:nvSpPr>
      <xdr:spPr>
        <a:xfrm>
          <a:off x="20383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113756</xdr:rowOff>
    </xdr:to>
    <xdr:cxnSp macro="">
      <xdr:nvCxnSpPr>
        <xdr:cNvPr id="938" name="直線コネクタ 937"/>
        <xdr:cNvCxnSpPr/>
      </xdr:nvCxnSpPr>
      <xdr:spPr>
        <a:xfrm flipV="1">
          <a:off x="20434300" y="179298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74386</xdr:rowOff>
    </xdr:from>
    <xdr:to>
      <xdr:col>102</xdr:col>
      <xdr:colOff>165100</xdr:colOff>
      <xdr:row>105</xdr:row>
      <xdr:rowOff>4536</xdr:rowOff>
    </xdr:to>
    <xdr:sp macro="" textlink="">
      <xdr:nvSpPr>
        <xdr:cNvPr id="939" name="楕円 938"/>
        <xdr:cNvSpPr/>
      </xdr:nvSpPr>
      <xdr:spPr>
        <a:xfrm>
          <a:off x="19494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113756</xdr:rowOff>
    </xdr:from>
    <xdr:to>
      <xdr:col>107</xdr:col>
      <xdr:colOff>50800</xdr:colOff>
      <xdr:row>104</xdr:row>
      <xdr:rowOff>125186</xdr:rowOff>
    </xdr:to>
    <xdr:cxnSp macro="">
      <xdr:nvCxnSpPr>
        <xdr:cNvPr id="940" name="直線コネクタ 939"/>
        <xdr:cNvCxnSpPr/>
      </xdr:nvCxnSpPr>
      <xdr:spPr>
        <a:xfrm flipV="1">
          <a:off x="19545300" y="179445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41" name="楕円 940"/>
        <xdr:cNvSpPr/>
      </xdr:nvSpPr>
      <xdr:spPr>
        <a:xfrm>
          <a:off x="18605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125186</xdr:rowOff>
    </xdr:from>
    <xdr:to>
      <xdr:col>102</xdr:col>
      <xdr:colOff>114300</xdr:colOff>
      <xdr:row>104</xdr:row>
      <xdr:rowOff>156211</xdr:rowOff>
    </xdr:to>
    <xdr:cxnSp macro="">
      <xdr:nvCxnSpPr>
        <xdr:cNvPr id="942" name="直線コネクタ 941"/>
        <xdr:cNvCxnSpPr/>
      </xdr:nvCxnSpPr>
      <xdr:spPr>
        <a:xfrm flipV="1">
          <a:off x="18656300" y="179559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943"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944" name="n_2ave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945" name="n_3aveValue【庁舎】&#10;一人当たり面積"/>
        <xdr:cNvSpPr txBox="1"/>
      </xdr:nvSpPr>
      <xdr:spPr>
        <a:xfrm>
          <a:off x="19310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158948</xdr:rowOff>
    </xdr:from>
    <xdr:ext cx="469744" cy="259045"/>
    <xdr:sp macro="" textlink="">
      <xdr:nvSpPr>
        <xdr:cNvPr id="946" name="n_4aveValue【庁舎】&#10;一人当たり面積"/>
        <xdr:cNvSpPr txBox="1"/>
      </xdr:nvSpPr>
      <xdr:spPr>
        <a:xfrm>
          <a:off x="18421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947" name="n_1mainValue【庁舎】&#10;一人当たり面積"/>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9633</xdr:rowOff>
    </xdr:from>
    <xdr:ext cx="469744" cy="259045"/>
    <xdr:sp macro="" textlink="">
      <xdr:nvSpPr>
        <xdr:cNvPr id="948" name="n_2mainValue【庁舎】&#10;一人当たり面積"/>
        <xdr:cNvSpPr txBox="1"/>
      </xdr:nvSpPr>
      <xdr:spPr>
        <a:xfrm>
          <a:off x="2019942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21063</xdr:rowOff>
    </xdr:from>
    <xdr:ext cx="469744" cy="259045"/>
    <xdr:sp macro="" textlink="">
      <xdr:nvSpPr>
        <xdr:cNvPr id="949" name="n_3mainValue【庁舎】&#10;一人当たり面積"/>
        <xdr:cNvSpPr txBox="1"/>
      </xdr:nvSpPr>
      <xdr:spPr>
        <a:xfrm>
          <a:off x="19310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50" name="n_4main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当市における有形固定資産減価償却率については「市民会館」（</a:t>
          </a:r>
          <a:r>
            <a:rPr kumimoji="1" lang="en-US" altLang="ja-JP" sz="1300">
              <a:latin typeface="ＭＳ Ｐゴシック" panose="020B0600070205080204" pitchFamily="50" charset="-128"/>
              <a:ea typeface="ＭＳ Ｐゴシック" panose="020B0600070205080204" pitchFamily="50" charset="-128"/>
            </a:rPr>
            <a:t>84.5</a:t>
          </a:r>
          <a:r>
            <a:rPr kumimoji="1" lang="ja-JP" altLang="en-US" sz="1300">
              <a:latin typeface="ＭＳ Ｐゴシック" panose="020B0600070205080204" pitchFamily="50" charset="-128"/>
              <a:ea typeface="ＭＳ Ｐゴシック" panose="020B0600070205080204" pitchFamily="50" charset="-128"/>
            </a:rPr>
            <a:t>％）、続いて「福祉施設」（</a:t>
          </a:r>
          <a:r>
            <a:rPr kumimoji="1" lang="en-US" altLang="ja-JP" sz="1300">
              <a:latin typeface="ＭＳ Ｐゴシック" panose="020B0600070205080204" pitchFamily="50" charset="-128"/>
              <a:ea typeface="ＭＳ Ｐゴシック" panose="020B0600070205080204" pitchFamily="50" charset="-128"/>
            </a:rPr>
            <a:t>81.3</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％）の順に有形固定資産減価償却率が高く、老朽化が進んでいる。特に市民会館は</a:t>
          </a:r>
          <a:r>
            <a:rPr kumimoji="1" lang="en-US" altLang="ja-JP" sz="1300">
              <a:latin typeface="ＭＳ Ｐゴシック" panose="020B0600070205080204" pitchFamily="50" charset="-128"/>
              <a:ea typeface="ＭＳ Ｐゴシック" panose="020B0600070205080204" pitchFamily="50" charset="-128"/>
            </a:rPr>
            <a:t>84.5</a:t>
          </a:r>
          <a:r>
            <a:rPr kumimoji="1" lang="ja-JP" altLang="en-US" sz="1300">
              <a:latin typeface="ＭＳ Ｐゴシック" panose="020B0600070205080204" pitchFamily="50" charset="-128"/>
              <a:ea typeface="ＭＳ Ｐゴシック" panose="020B0600070205080204" pitchFamily="50" charset="-128"/>
            </a:rPr>
            <a:t>％と高い有形固定資産減価償却率となり早急に統廃合などの対応が必要である。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「体育館プール」については老朽化が著しい建物について令和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一部解体工事を実施したが、学校再編成で普通行政資産となった旧小学校の体育館の解体や統合については費用、地元同意形成などの課題も多い。今後は市公共施設再配置計画により適正配置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の有形固定資産減価償却率は建物の築年数が古く、類似団体平均を上回っており、一部老朽化問題も生じている。ただし地域住民に利用されている施設のため、地元同意を得た上で長寿命化や統廃合など適正化に努める。「図書館」の有形固定資産減価償却率においてはは類似団体平均を下回っており比較的新しい建物であるといえるが、静岡県内や全国平均の有形固定資産減価償却率を上回っており、今後長寿命化計画策定など検討を行う。「保健センター・保健所」の一人当たり面積は合併以前から旧町で所有していた建物が存在しているため人口に対する建物面積が大きくなっており、類似団体平均を上回っているものの、外部団体等が年間を通じて使用している施設となるため現状維持していく必要があることから、公共施設管理計画に基づき適切な管理を継続す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「庁舎」について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当市は市域が広く分庁方式として旧町役場庁舎が存続しているため建物が古く、有形固定資産減価償却率が類似団体に比べて高くな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っていることと同時に一人当たり面積も類似団体平均より高く、特に非合併団体よりも高くなっている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29,784
29,497
363.97
23,402,538
21,812,319
1,328,428
10,376,843
18,554,748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類似団体平均は上回っているが、全国平均及び静岡県平均を下回っている。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財政力指数は年々減少傾向にあり、その主な要因として、人口減少や地価の下落による市税の減少の影響で基準財政収入額が減少している一方で、大型事業の実施による地方債残高の増加の影響で公債費が増加し基準財政需要額が増加していること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今後も歳入の増加は見込めないことから、歳出の見直しを行い財政の健全化に努める。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70" name="直線コネクタ 69"/>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127000</xdr:rowOff>
    </xdr:to>
    <xdr:cxnSp macro="">
      <xdr:nvCxnSpPr>
        <xdr:cNvPr id="73" name="直線コネクタ 72"/>
        <xdr:cNvCxnSpPr/>
      </xdr:nvCxnSpPr>
      <xdr:spPr>
        <a:xfrm>
          <a:off x="3225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6" name="直線コネクタ 75"/>
        <xdr:cNvCxnSpPr/>
      </xdr:nvCxnSpPr>
      <xdr:spPr>
        <a:xfrm>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92528</xdr:rowOff>
    </xdr:to>
    <xdr:cxnSp macro="">
      <xdr:nvCxnSpPr>
        <xdr:cNvPr id="79" name="直線コネクタ 78"/>
        <xdr:cNvCxnSpPr/>
      </xdr:nvCxnSpPr>
      <xdr:spPr>
        <a:xfrm>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9" name="楕円 88"/>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0"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1" name="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2" name="テキスト ボックス 9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3" name="楕円 92"/>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4" name="テキスト ボックス 93"/>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7" name="楕円 96"/>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8" name="テキスト ボックス 97"/>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経常収支比率はここ数年増加傾向であったが、令和２年度は</a:t>
          </a:r>
          <a:r>
            <a:rPr kumimoji="1" lang="en-US" altLang="ja-JP" sz="1300" baseline="0">
              <a:latin typeface="ＭＳ Ｐゴシック" panose="020B0600070205080204" pitchFamily="50" charset="-128"/>
              <a:ea typeface="ＭＳ Ｐゴシック" panose="020B0600070205080204" pitchFamily="50" charset="-128"/>
            </a:rPr>
            <a:t>89.9%</a:t>
          </a:r>
          <a:r>
            <a:rPr kumimoji="1" lang="ja-JP" altLang="en-US" sz="1300" baseline="0">
              <a:latin typeface="ＭＳ Ｐゴシック" panose="020B0600070205080204" pitchFamily="50" charset="-128"/>
              <a:ea typeface="ＭＳ Ｐゴシック" panose="020B0600070205080204" pitchFamily="50" charset="-128"/>
            </a:rPr>
            <a:t>と前年度に比べて</a:t>
          </a:r>
          <a:r>
            <a:rPr kumimoji="1" lang="en-US" altLang="ja-JP" sz="1300" baseline="0">
              <a:latin typeface="ＭＳ Ｐゴシック" panose="020B0600070205080204" pitchFamily="50" charset="-128"/>
              <a:ea typeface="ＭＳ Ｐゴシック" panose="020B0600070205080204" pitchFamily="50" charset="-128"/>
            </a:rPr>
            <a:t>1.2%</a:t>
          </a:r>
          <a:r>
            <a:rPr kumimoji="1" lang="ja-JP" altLang="en-US" sz="1300" baseline="0">
              <a:latin typeface="ＭＳ Ｐゴシック" panose="020B0600070205080204" pitchFamily="50" charset="-128"/>
              <a:ea typeface="ＭＳ Ｐゴシック" panose="020B0600070205080204" pitchFamily="50" charset="-128"/>
            </a:rPr>
            <a:t>減少し、類似団体平均、全国平均及び静岡県平均のいずれも上回った。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その要因として、市立こども園の給食調理を外部委託したことによる物件費等の経常経費が増加した一方で、新たな算定基準の追加による普通交付税の増や地方消費税交付金の増など経常一般財源も増加したことによ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今後も既存事務事業の見直しを進め経常経費の削減に努める。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61</xdr:row>
      <xdr:rowOff>22860</xdr:rowOff>
    </xdr:to>
    <xdr:cxnSp macro="">
      <xdr:nvCxnSpPr>
        <xdr:cNvPr id="133" name="直線コネクタ 132"/>
        <xdr:cNvCxnSpPr/>
      </xdr:nvCxnSpPr>
      <xdr:spPr>
        <a:xfrm flipV="1">
          <a:off x="4114800" y="103847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61</xdr:row>
      <xdr:rowOff>22860</xdr:rowOff>
    </xdr:to>
    <xdr:cxnSp macro="">
      <xdr:nvCxnSpPr>
        <xdr:cNvPr id="136" name="直線コネクタ 135"/>
        <xdr:cNvCxnSpPr/>
      </xdr:nvCxnSpPr>
      <xdr:spPr>
        <a:xfrm>
          <a:off x="3225800" y="103767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140546</xdr:rowOff>
    </xdr:from>
    <xdr:to>
      <xdr:col>15</xdr:col>
      <xdr:colOff>82550</xdr:colOff>
      <xdr:row>60</xdr:row>
      <xdr:rowOff>89746</xdr:rowOff>
    </xdr:to>
    <xdr:cxnSp macro="">
      <xdr:nvCxnSpPr>
        <xdr:cNvPr id="139" name="直線コネクタ 138"/>
        <xdr:cNvCxnSpPr/>
      </xdr:nvCxnSpPr>
      <xdr:spPr>
        <a:xfrm>
          <a:off x="2336800" y="102560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167217</xdr:rowOff>
    </xdr:from>
    <xdr:to>
      <xdr:col>11</xdr:col>
      <xdr:colOff>31750</xdr:colOff>
      <xdr:row>59</xdr:row>
      <xdr:rowOff>140546</xdr:rowOff>
    </xdr:to>
    <xdr:cxnSp macro="">
      <xdr:nvCxnSpPr>
        <xdr:cNvPr id="142" name="直線コネクタ 141"/>
        <xdr:cNvCxnSpPr/>
      </xdr:nvCxnSpPr>
      <xdr:spPr>
        <a:xfrm>
          <a:off x="1447800" y="1011131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6" name="テキスト ボックス 145"/>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2" name="楕円 151"/>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3"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4" name="楕円 153"/>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5" name="テキスト ボックス 154"/>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6" name="楕円 155"/>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7" name="テキスト ボックス 156"/>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89746</xdr:rowOff>
    </xdr:from>
    <xdr:to>
      <xdr:col>11</xdr:col>
      <xdr:colOff>82550</xdr:colOff>
      <xdr:row>60</xdr:row>
      <xdr:rowOff>19896</xdr:rowOff>
    </xdr:to>
    <xdr:sp macro="" textlink="">
      <xdr:nvSpPr>
        <xdr:cNvPr id="158" name="楕円 157"/>
        <xdr:cNvSpPr/>
      </xdr:nvSpPr>
      <xdr:spPr>
        <a:xfrm>
          <a:off x="2286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30073</xdr:rowOff>
    </xdr:from>
    <xdr:ext cx="762000" cy="259045"/>
    <xdr:sp macro="" textlink="">
      <xdr:nvSpPr>
        <xdr:cNvPr id="159" name="テキスト ボックス 158"/>
        <xdr:cNvSpPr txBox="1"/>
      </xdr:nvSpPr>
      <xdr:spPr>
        <a:xfrm>
          <a:off x="1955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116417</xdr:rowOff>
    </xdr:from>
    <xdr:to>
      <xdr:col>7</xdr:col>
      <xdr:colOff>31750</xdr:colOff>
      <xdr:row>59</xdr:row>
      <xdr:rowOff>46567</xdr:rowOff>
    </xdr:to>
    <xdr:sp macro="" textlink="">
      <xdr:nvSpPr>
        <xdr:cNvPr id="160" name="楕円 159"/>
        <xdr:cNvSpPr/>
      </xdr:nvSpPr>
      <xdr:spPr>
        <a:xfrm>
          <a:off x="1397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56744</xdr:rowOff>
    </xdr:from>
    <xdr:ext cx="762000" cy="259045"/>
    <xdr:sp macro="" textlink="">
      <xdr:nvSpPr>
        <xdr:cNvPr id="161" name="テキスト ボックス 160"/>
        <xdr:cNvSpPr txBox="1"/>
      </xdr:nvSpPr>
      <xdr:spPr>
        <a:xfrm>
          <a:off x="1066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人当たりの人件費・物件費等決算額は、類似団体平均、全国平均及び静岡県平均のいずれも上回っている。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として、合併以前から保有している公共施設が多く、その維持管理に費用を要していることや、広い市域面積により住民サービスを維持するため支所を配置していることにより、その人件費や維持管理費が増加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今後は公共施設再配置計画等に基づく施設の適正化を推進することにより、人件費や物件費の削減を図る。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68917</xdr:rowOff>
    </xdr:from>
    <xdr:to>
      <xdr:col>23</xdr:col>
      <xdr:colOff>133350</xdr:colOff>
      <xdr:row>82</xdr:row>
      <xdr:rowOff>101155</xdr:rowOff>
    </xdr:to>
    <xdr:cxnSp macro="">
      <xdr:nvCxnSpPr>
        <xdr:cNvPr id="196" name="直線コネクタ 195"/>
        <xdr:cNvCxnSpPr/>
      </xdr:nvCxnSpPr>
      <xdr:spPr>
        <a:xfrm>
          <a:off x="4114800" y="14127817"/>
          <a:ext cx="838200" cy="3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36997</xdr:rowOff>
    </xdr:from>
    <xdr:ext cx="762000" cy="259045"/>
    <xdr:sp macro="" textlink="">
      <xdr:nvSpPr>
        <xdr:cNvPr id="197" name="人件費・物件費等の状況平均値テキスト"/>
        <xdr:cNvSpPr txBox="1"/>
      </xdr:nvSpPr>
      <xdr:spPr>
        <a:xfrm>
          <a:off x="5041900" y="13924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40994</xdr:rowOff>
    </xdr:from>
    <xdr:to>
      <xdr:col>19</xdr:col>
      <xdr:colOff>133350</xdr:colOff>
      <xdr:row>82</xdr:row>
      <xdr:rowOff>68917</xdr:rowOff>
    </xdr:to>
    <xdr:cxnSp macro="">
      <xdr:nvCxnSpPr>
        <xdr:cNvPr id="199" name="直線コネクタ 198"/>
        <xdr:cNvCxnSpPr/>
      </xdr:nvCxnSpPr>
      <xdr:spPr>
        <a:xfrm>
          <a:off x="3225800" y="14099894"/>
          <a:ext cx="889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45942</xdr:rowOff>
    </xdr:from>
    <xdr:ext cx="736600" cy="259045"/>
    <xdr:sp macro="" textlink="">
      <xdr:nvSpPr>
        <xdr:cNvPr id="201" name="テキスト ボックス 200"/>
        <xdr:cNvSpPr txBox="1"/>
      </xdr:nvSpPr>
      <xdr:spPr>
        <a:xfrm>
          <a:off x="3733800" y="1376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16894</xdr:rowOff>
    </xdr:from>
    <xdr:to>
      <xdr:col>15</xdr:col>
      <xdr:colOff>82550</xdr:colOff>
      <xdr:row>82</xdr:row>
      <xdr:rowOff>40994</xdr:rowOff>
    </xdr:to>
    <xdr:cxnSp macro="">
      <xdr:nvCxnSpPr>
        <xdr:cNvPr id="202" name="直線コネクタ 201"/>
        <xdr:cNvCxnSpPr/>
      </xdr:nvCxnSpPr>
      <xdr:spPr>
        <a:xfrm>
          <a:off x="2336800" y="14075794"/>
          <a:ext cx="889000" cy="2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31199</xdr:rowOff>
    </xdr:from>
    <xdr:ext cx="762000" cy="259045"/>
    <xdr:sp macro="" textlink="">
      <xdr:nvSpPr>
        <xdr:cNvPr id="204" name="テキスト ボックス 203"/>
        <xdr:cNvSpPr txBox="1"/>
      </xdr:nvSpPr>
      <xdr:spPr>
        <a:xfrm>
          <a:off x="2844800" y="1374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16894</xdr:rowOff>
    </xdr:from>
    <xdr:to>
      <xdr:col>11</xdr:col>
      <xdr:colOff>31750</xdr:colOff>
      <xdr:row>82</xdr:row>
      <xdr:rowOff>26526</xdr:rowOff>
    </xdr:to>
    <xdr:cxnSp macro="">
      <xdr:nvCxnSpPr>
        <xdr:cNvPr id="205" name="直線コネクタ 204"/>
        <xdr:cNvCxnSpPr/>
      </xdr:nvCxnSpPr>
      <xdr:spPr>
        <a:xfrm flipV="1">
          <a:off x="1447800" y="14075794"/>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22829</xdr:rowOff>
    </xdr:from>
    <xdr:ext cx="762000" cy="259045"/>
    <xdr:sp macro="" textlink="">
      <xdr:nvSpPr>
        <xdr:cNvPr id="207" name="テキスト ボックス 206"/>
        <xdr:cNvSpPr txBox="1"/>
      </xdr:nvSpPr>
      <xdr:spPr>
        <a:xfrm>
          <a:off x="1955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8255</xdr:rowOff>
    </xdr:from>
    <xdr:ext cx="762000" cy="259045"/>
    <xdr:sp macro="" textlink="">
      <xdr:nvSpPr>
        <xdr:cNvPr id="209" name="テキスト ボックス 208"/>
        <xdr:cNvSpPr txBox="1"/>
      </xdr:nvSpPr>
      <xdr:spPr>
        <a:xfrm>
          <a:off x="1066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50355</xdr:rowOff>
    </xdr:from>
    <xdr:to>
      <xdr:col>23</xdr:col>
      <xdr:colOff>184150</xdr:colOff>
      <xdr:row>82</xdr:row>
      <xdr:rowOff>151955</xdr:rowOff>
    </xdr:to>
    <xdr:sp macro="" textlink="">
      <xdr:nvSpPr>
        <xdr:cNvPr id="215" name="楕円 214"/>
        <xdr:cNvSpPr/>
      </xdr:nvSpPr>
      <xdr:spPr>
        <a:xfrm>
          <a:off x="4902200" y="1410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22432</xdr:rowOff>
    </xdr:from>
    <xdr:ext cx="762000" cy="259045"/>
    <xdr:sp macro="" textlink="">
      <xdr:nvSpPr>
        <xdr:cNvPr id="216" name="人件費・物件費等の状況該当値テキスト"/>
        <xdr:cNvSpPr txBox="1"/>
      </xdr:nvSpPr>
      <xdr:spPr>
        <a:xfrm>
          <a:off x="5041900" y="1408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18117</xdr:rowOff>
    </xdr:from>
    <xdr:to>
      <xdr:col>19</xdr:col>
      <xdr:colOff>184150</xdr:colOff>
      <xdr:row>82</xdr:row>
      <xdr:rowOff>119717</xdr:rowOff>
    </xdr:to>
    <xdr:sp macro="" textlink="">
      <xdr:nvSpPr>
        <xdr:cNvPr id="217" name="楕円 216"/>
        <xdr:cNvSpPr/>
      </xdr:nvSpPr>
      <xdr:spPr>
        <a:xfrm>
          <a:off x="4064000" y="140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104494</xdr:rowOff>
    </xdr:from>
    <xdr:ext cx="736600" cy="259045"/>
    <xdr:sp macro="" textlink="">
      <xdr:nvSpPr>
        <xdr:cNvPr id="218" name="テキスト ボックス 217"/>
        <xdr:cNvSpPr txBox="1"/>
      </xdr:nvSpPr>
      <xdr:spPr>
        <a:xfrm>
          <a:off x="3733800" y="1416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161644</xdr:rowOff>
    </xdr:from>
    <xdr:to>
      <xdr:col>15</xdr:col>
      <xdr:colOff>133350</xdr:colOff>
      <xdr:row>82</xdr:row>
      <xdr:rowOff>91794</xdr:rowOff>
    </xdr:to>
    <xdr:sp macro="" textlink="">
      <xdr:nvSpPr>
        <xdr:cNvPr id="219" name="楕円 218"/>
        <xdr:cNvSpPr/>
      </xdr:nvSpPr>
      <xdr:spPr>
        <a:xfrm>
          <a:off x="3175000" y="140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76571</xdr:rowOff>
    </xdr:from>
    <xdr:ext cx="762000" cy="259045"/>
    <xdr:sp macro="" textlink="">
      <xdr:nvSpPr>
        <xdr:cNvPr id="220" name="テキスト ボックス 219"/>
        <xdr:cNvSpPr txBox="1"/>
      </xdr:nvSpPr>
      <xdr:spPr>
        <a:xfrm>
          <a:off x="2844800" y="1413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137544</xdr:rowOff>
    </xdr:from>
    <xdr:to>
      <xdr:col>11</xdr:col>
      <xdr:colOff>82550</xdr:colOff>
      <xdr:row>82</xdr:row>
      <xdr:rowOff>67694</xdr:rowOff>
    </xdr:to>
    <xdr:sp macro="" textlink="">
      <xdr:nvSpPr>
        <xdr:cNvPr id="221" name="楕円 220"/>
        <xdr:cNvSpPr/>
      </xdr:nvSpPr>
      <xdr:spPr>
        <a:xfrm>
          <a:off x="2286000" y="140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52471</xdr:rowOff>
    </xdr:from>
    <xdr:ext cx="762000" cy="259045"/>
    <xdr:sp macro="" textlink="">
      <xdr:nvSpPr>
        <xdr:cNvPr id="222" name="テキスト ボックス 221"/>
        <xdr:cNvSpPr txBox="1"/>
      </xdr:nvSpPr>
      <xdr:spPr>
        <a:xfrm>
          <a:off x="1955800" y="1411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147176</xdr:rowOff>
    </xdr:from>
    <xdr:to>
      <xdr:col>7</xdr:col>
      <xdr:colOff>31750</xdr:colOff>
      <xdr:row>82</xdr:row>
      <xdr:rowOff>77326</xdr:rowOff>
    </xdr:to>
    <xdr:sp macro="" textlink="">
      <xdr:nvSpPr>
        <xdr:cNvPr id="223" name="楕円 222"/>
        <xdr:cNvSpPr/>
      </xdr:nvSpPr>
      <xdr:spPr>
        <a:xfrm>
          <a:off x="1397000" y="140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62103</xdr:rowOff>
    </xdr:from>
    <xdr:ext cx="762000" cy="259045"/>
    <xdr:sp macro="" textlink="">
      <xdr:nvSpPr>
        <xdr:cNvPr id="224" name="テキスト ボックス 223"/>
        <xdr:cNvSpPr txBox="1"/>
      </xdr:nvSpPr>
      <xdr:spPr>
        <a:xfrm>
          <a:off x="1066800" y="1412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国家公務員に準じた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歳以上の昇給抑制措置の実施や、新卒以外の職員の採用、経験年数階層の変動により昨年より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類似団体、全国平均に比べより低い数値となっている。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131536</xdr:rowOff>
    </xdr:from>
    <xdr:to>
      <xdr:col>81</xdr:col>
      <xdr:colOff>44450</xdr:colOff>
      <xdr:row>82</xdr:row>
      <xdr:rowOff>115207</xdr:rowOff>
    </xdr:to>
    <xdr:cxnSp macro="">
      <xdr:nvCxnSpPr>
        <xdr:cNvPr id="260" name="直線コネクタ 259"/>
        <xdr:cNvCxnSpPr/>
      </xdr:nvCxnSpPr>
      <xdr:spPr>
        <a:xfrm flipV="1">
          <a:off x="16179800" y="14018986"/>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2920</xdr:rowOff>
    </xdr:from>
    <xdr:ext cx="762000" cy="259045"/>
    <xdr:sp macro="" textlink="">
      <xdr:nvSpPr>
        <xdr:cNvPr id="261" name="給与水準   （国との比較）平均値テキスト"/>
        <xdr:cNvSpPr txBox="1"/>
      </xdr:nvSpPr>
      <xdr:spPr>
        <a:xfrm>
          <a:off x="17106900" y="1423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47171</xdr:rowOff>
    </xdr:to>
    <xdr:cxnSp macro="">
      <xdr:nvCxnSpPr>
        <xdr:cNvPr id="263" name="直線コネクタ 262"/>
        <xdr:cNvCxnSpPr/>
      </xdr:nvCxnSpPr>
      <xdr:spPr>
        <a:xfrm flipV="1">
          <a:off x="15290800" y="141741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134456</xdr:rowOff>
    </xdr:from>
    <xdr:ext cx="736600" cy="259045"/>
    <xdr:sp macro="" textlink="">
      <xdr:nvSpPr>
        <xdr:cNvPr id="265" name="テキスト ボックス 264"/>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83</xdr:row>
      <xdr:rowOff>47171</xdr:rowOff>
    </xdr:to>
    <xdr:cxnSp macro="">
      <xdr:nvCxnSpPr>
        <xdr:cNvPr id="266" name="直線コネクタ 265"/>
        <xdr:cNvCxnSpPr/>
      </xdr:nvCxnSpPr>
      <xdr:spPr>
        <a:xfrm>
          <a:off x="14401800" y="1401898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151691</xdr:rowOff>
    </xdr:from>
    <xdr:ext cx="762000" cy="259045"/>
    <xdr:sp macro="" textlink="">
      <xdr:nvSpPr>
        <xdr:cNvPr id="268" name="テキスト ボックス 267"/>
        <xdr:cNvSpPr txBox="1"/>
      </xdr:nvSpPr>
      <xdr:spPr>
        <a:xfrm>
          <a:off x="14909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82</xdr:row>
      <xdr:rowOff>166914</xdr:rowOff>
    </xdr:to>
    <xdr:cxnSp macro="">
      <xdr:nvCxnSpPr>
        <xdr:cNvPr id="269" name="直線コネクタ 268"/>
        <xdr:cNvCxnSpPr/>
      </xdr:nvCxnSpPr>
      <xdr:spPr>
        <a:xfrm flipV="1">
          <a:off x="13512800" y="140189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1" name="テキスト ボックス 270"/>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99984</xdr:rowOff>
    </xdr:from>
    <xdr:ext cx="762000" cy="259045"/>
    <xdr:sp macro="" textlink="">
      <xdr:nvSpPr>
        <xdr:cNvPr id="273" name="テキスト ボックス 272"/>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80736</xdr:rowOff>
    </xdr:from>
    <xdr:to>
      <xdr:col>81</xdr:col>
      <xdr:colOff>95250</xdr:colOff>
      <xdr:row>82</xdr:row>
      <xdr:rowOff>10886</xdr:rowOff>
    </xdr:to>
    <xdr:sp macro="" textlink="">
      <xdr:nvSpPr>
        <xdr:cNvPr id="279" name="楕円 278"/>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97263</xdr:rowOff>
    </xdr:from>
    <xdr:ext cx="762000" cy="259045"/>
    <xdr:sp macro="" textlink="">
      <xdr:nvSpPr>
        <xdr:cNvPr id="280" name="給与水準   （国との比較）該当値テキスト"/>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1" name="楕円 280"/>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2" name="テキスト ボックス 281"/>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167821</xdr:rowOff>
    </xdr:from>
    <xdr:to>
      <xdr:col>73</xdr:col>
      <xdr:colOff>44450</xdr:colOff>
      <xdr:row>83</xdr:row>
      <xdr:rowOff>97971</xdr:rowOff>
    </xdr:to>
    <xdr:sp macro="" textlink="">
      <xdr:nvSpPr>
        <xdr:cNvPr id="283" name="楕円 282"/>
        <xdr:cNvSpPr/>
      </xdr:nvSpPr>
      <xdr:spPr>
        <a:xfrm>
          <a:off x="15240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108148</xdr:rowOff>
    </xdr:from>
    <xdr:ext cx="762000" cy="259045"/>
    <xdr:sp macro="" textlink="">
      <xdr:nvSpPr>
        <xdr:cNvPr id="284" name="テキスト ボックス 283"/>
        <xdr:cNvSpPr txBox="1"/>
      </xdr:nvSpPr>
      <xdr:spPr>
        <a:xfrm>
          <a:off x="14909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5" name="楕円 284"/>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6" name="テキスト ボックス 285"/>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7" name="楕円 286"/>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8" name="テキスト ボックス 287"/>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町の合併により広い市域面積を有していることで、住民サービスが低下しないよう旧町地区ごとに支所を設置していることから職員数が多い傾向にある。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今後も財政状況と住民サービスとの均衡を勘案しながら適正な定員管理を行っていく。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138409</xdr:rowOff>
    </xdr:from>
    <xdr:to>
      <xdr:col>81</xdr:col>
      <xdr:colOff>44450</xdr:colOff>
      <xdr:row>60</xdr:row>
      <xdr:rowOff>154094</xdr:rowOff>
    </xdr:to>
    <xdr:cxnSp macro="">
      <xdr:nvCxnSpPr>
        <xdr:cNvPr id="322" name="直線コネクタ 321"/>
        <xdr:cNvCxnSpPr/>
      </xdr:nvCxnSpPr>
      <xdr:spPr>
        <a:xfrm flipV="1">
          <a:off x="16179800" y="10425409"/>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55876</xdr:rowOff>
    </xdr:from>
    <xdr:ext cx="762000" cy="259045"/>
    <xdr:sp macro="" textlink="">
      <xdr:nvSpPr>
        <xdr:cNvPr id="323" name="定員管理の状況平均値テキスト"/>
        <xdr:cNvSpPr txBox="1"/>
      </xdr:nvSpPr>
      <xdr:spPr>
        <a:xfrm>
          <a:off x="17106900" y="1017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145245</xdr:rowOff>
    </xdr:from>
    <xdr:to>
      <xdr:col>77</xdr:col>
      <xdr:colOff>44450</xdr:colOff>
      <xdr:row>60</xdr:row>
      <xdr:rowOff>154094</xdr:rowOff>
    </xdr:to>
    <xdr:cxnSp macro="">
      <xdr:nvCxnSpPr>
        <xdr:cNvPr id="325" name="直線コネクタ 324"/>
        <xdr:cNvCxnSpPr/>
      </xdr:nvCxnSpPr>
      <xdr:spPr>
        <a:xfrm>
          <a:off x="15290800" y="10432245"/>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141071</xdr:rowOff>
    </xdr:from>
    <xdr:ext cx="736600" cy="259045"/>
    <xdr:sp macro="" textlink="">
      <xdr:nvSpPr>
        <xdr:cNvPr id="327" name="テキスト ボックス 326"/>
        <xdr:cNvSpPr txBox="1"/>
      </xdr:nvSpPr>
      <xdr:spPr>
        <a:xfrm>
          <a:off x="15798800" y="1008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145245</xdr:rowOff>
    </xdr:from>
    <xdr:to>
      <xdr:col>72</xdr:col>
      <xdr:colOff>203200</xdr:colOff>
      <xdr:row>60</xdr:row>
      <xdr:rowOff>145245</xdr:rowOff>
    </xdr:to>
    <xdr:cxnSp macro="">
      <xdr:nvCxnSpPr>
        <xdr:cNvPr id="328" name="直線コネクタ 327"/>
        <xdr:cNvCxnSpPr/>
      </xdr:nvCxnSpPr>
      <xdr:spPr>
        <a:xfrm>
          <a:off x="14401800" y="1043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137854</xdr:rowOff>
    </xdr:from>
    <xdr:ext cx="762000" cy="259045"/>
    <xdr:sp macro="" textlink="">
      <xdr:nvSpPr>
        <xdr:cNvPr id="330" name="テキスト ボックス 329"/>
        <xdr:cNvSpPr txBox="1"/>
      </xdr:nvSpPr>
      <xdr:spPr>
        <a:xfrm>
          <a:off x="14909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133181</xdr:rowOff>
    </xdr:from>
    <xdr:to>
      <xdr:col>68</xdr:col>
      <xdr:colOff>152400</xdr:colOff>
      <xdr:row>60</xdr:row>
      <xdr:rowOff>145245</xdr:rowOff>
    </xdr:to>
    <xdr:cxnSp macro="">
      <xdr:nvCxnSpPr>
        <xdr:cNvPr id="331" name="直線コネクタ 330"/>
        <xdr:cNvCxnSpPr/>
      </xdr:nvCxnSpPr>
      <xdr:spPr>
        <a:xfrm>
          <a:off x="13512800" y="1042018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33" name="テキスト ボックス 332"/>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133833</xdr:rowOff>
    </xdr:from>
    <xdr:ext cx="762000" cy="259045"/>
    <xdr:sp macro="" textlink="">
      <xdr:nvSpPr>
        <xdr:cNvPr id="335" name="テキスト ボックス 334"/>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87609</xdr:rowOff>
    </xdr:from>
    <xdr:to>
      <xdr:col>81</xdr:col>
      <xdr:colOff>95250</xdr:colOff>
      <xdr:row>61</xdr:row>
      <xdr:rowOff>17759</xdr:rowOff>
    </xdr:to>
    <xdr:sp macro="" textlink="">
      <xdr:nvSpPr>
        <xdr:cNvPr id="341" name="楕円 340"/>
        <xdr:cNvSpPr/>
      </xdr:nvSpPr>
      <xdr:spPr>
        <a:xfrm>
          <a:off x="16967200" y="103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59686</xdr:rowOff>
    </xdr:from>
    <xdr:ext cx="762000" cy="259045"/>
    <xdr:sp macro="" textlink="">
      <xdr:nvSpPr>
        <xdr:cNvPr id="342" name="定員管理の状況該当値テキスト"/>
        <xdr:cNvSpPr txBox="1"/>
      </xdr:nvSpPr>
      <xdr:spPr>
        <a:xfrm>
          <a:off x="17106900" y="1034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103294</xdr:rowOff>
    </xdr:from>
    <xdr:to>
      <xdr:col>77</xdr:col>
      <xdr:colOff>95250</xdr:colOff>
      <xdr:row>61</xdr:row>
      <xdr:rowOff>33444</xdr:rowOff>
    </xdr:to>
    <xdr:sp macro="" textlink="">
      <xdr:nvSpPr>
        <xdr:cNvPr id="343" name="楕円 342"/>
        <xdr:cNvSpPr/>
      </xdr:nvSpPr>
      <xdr:spPr>
        <a:xfrm>
          <a:off x="16129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44" name="テキスト ボックス 343"/>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94445</xdr:rowOff>
    </xdr:from>
    <xdr:to>
      <xdr:col>73</xdr:col>
      <xdr:colOff>44450</xdr:colOff>
      <xdr:row>61</xdr:row>
      <xdr:rowOff>24595</xdr:rowOff>
    </xdr:to>
    <xdr:sp macro="" textlink="">
      <xdr:nvSpPr>
        <xdr:cNvPr id="345" name="楕円 344"/>
        <xdr:cNvSpPr/>
      </xdr:nvSpPr>
      <xdr:spPr>
        <a:xfrm>
          <a:off x="15240000" y="103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9372</xdr:rowOff>
    </xdr:from>
    <xdr:ext cx="762000" cy="259045"/>
    <xdr:sp macro="" textlink="">
      <xdr:nvSpPr>
        <xdr:cNvPr id="346" name="テキスト ボックス 345"/>
        <xdr:cNvSpPr txBox="1"/>
      </xdr:nvSpPr>
      <xdr:spPr>
        <a:xfrm>
          <a:off x="14909800" y="1046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94445</xdr:rowOff>
    </xdr:from>
    <xdr:to>
      <xdr:col>68</xdr:col>
      <xdr:colOff>203200</xdr:colOff>
      <xdr:row>61</xdr:row>
      <xdr:rowOff>24595</xdr:rowOff>
    </xdr:to>
    <xdr:sp macro="" textlink="">
      <xdr:nvSpPr>
        <xdr:cNvPr id="347" name="楕円 346"/>
        <xdr:cNvSpPr/>
      </xdr:nvSpPr>
      <xdr:spPr>
        <a:xfrm>
          <a:off x="14351000" y="103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9372</xdr:rowOff>
    </xdr:from>
    <xdr:ext cx="762000" cy="259045"/>
    <xdr:sp macro="" textlink="">
      <xdr:nvSpPr>
        <xdr:cNvPr id="348" name="テキスト ボックス 347"/>
        <xdr:cNvSpPr txBox="1"/>
      </xdr:nvSpPr>
      <xdr:spPr>
        <a:xfrm>
          <a:off x="14020800" y="1046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82381</xdr:rowOff>
    </xdr:from>
    <xdr:to>
      <xdr:col>64</xdr:col>
      <xdr:colOff>152400</xdr:colOff>
      <xdr:row>61</xdr:row>
      <xdr:rowOff>12531</xdr:rowOff>
    </xdr:to>
    <xdr:sp macro="" textlink="">
      <xdr:nvSpPr>
        <xdr:cNvPr id="349" name="楕円 348"/>
        <xdr:cNvSpPr/>
      </xdr:nvSpPr>
      <xdr:spPr>
        <a:xfrm>
          <a:off x="13462000" y="103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168758</xdr:rowOff>
    </xdr:from>
    <xdr:ext cx="762000" cy="259045"/>
    <xdr:sp macro="" textlink="">
      <xdr:nvSpPr>
        <xdr:cNvPr id="350" name="テキスト ボックス 349"/>
        <xdr:cNvSpPr txBox="1"/>
      </xdr:nvSpPr>
      <xdr:spPr>
        <a:xfrm>
          <a:off x="13131800" y="1045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類似団体平均は下回っているが、全国平均及び静岡県平均を上回っており、平成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年度に実施した事業で借り入れた起債の元金償還が開始されたことによる公債費の増加が挙げられる。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今後も新市建設計画に基づく大型事業の実施により償還額が増加し、実質公債費比率がさらに上昇することが見込まれるが、事業計画の精査等による起債額の抑制を図り、財政の健全化に努める。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25929</xdr:rowOff>
    </xdr:from>
    <xdr:to>
      <xdr:col>81</xdr:col>
      <xdr:colOff>44450</xdr:colOff>
      <xdr:row>41</xdr:row>
      <xdr:rowOff>46038</xdr:rowOff>
    </xdr:to>
    <xdr:cxnSp macro="">
      <xdr:nvCxnSpPr>
        <xdr:cNvPr id="387" name="直線コネクタ 386"/>
        <xdr:cNvCxnSpPr/>
      </xdr:nvCxnSpPr>
      <xdr:spPr>
        <a:xfrm>
          <a:off x="16179800" y="705537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148290</xdr:rowOff>
    </xdr:from>
    <xdr:ext cx="762000" cy="259045"/>
    <xdr:sp macro="" textlink="">
      <xdr:nvSpPr>
        <xdr:cNvPr id="388" name="公債費負担の状況平均値テキスト"/>
        <xdr:cNvSpPr txBox="1"/>
      </xdr:nvSpPr>
      <xdr:spPr>
        <a:xfrm>
          <a:off x="17106900" y="7177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25929</xdr:rowOff>
    </xdr:to>
    <xdr:cxnSp macro="">
      <xdr:nvCxnSpPr>
        <xdr:cNvPr id="390" name="直線コネクタ 389"/>
        <xdr:cNvCxnSpPr/>
      </xdr:nvCxnSpPr>
      <xdr:spPr>
        <a:xfrm>
          <a:off x="15290800" y="702521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167217</xdr:rowOff>
    </xdr:to>
    <xdr:cxnSp macro="">
      <xdr:nvCxnSpPr>
        <xdr:cNvPr id="393" name="直線コネクタ 392"/>
        <xdr:cNvCxnSpPr/>
      </xdr:nvCxnSpPr>
      <xdr:spPr>
        <a:xfrm>
          <a:off x="14401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91140</xdr:rowOff>
    </xdr:from>
    <xdr:ext cx="762000" cy="259045"/>
    <xdr:sp macro="" textlink="">
      <xdr:nvSpPr>
        <xdr:cNvPr id="395" name="テキスト ボックス 394"/>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76729</xdr:rowOff>
    </xdr:from>
    <xdr:to>
      <xdr:col>68</xdr:col>
      <xdr:colOff>152400</xdr:colOff>
      <xdr:row>40</xdr:row>
      <xdr:rowOff>127000</xdr:rowOff>
    </xdr:to>
    <xdr:cxnSp macro="">
      <xdr:nvCxnSpPr>
        <xdr:cNvPr id="396" name="直線コネクタ 395"/>
        <xdr:cNvCxnSpPr/>
      </xdr:nvCxnSpPr>
      <xdr:spPr>
        <a:xfrm>
          <a:off x="13512800" y="693472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111248</xdr:rowOff>
    </xdr:from>
    <xdr:ext cx="762000" cy="259045"/>
    <xdr:sp macro="" textlink="">
      <xdr:nvSpPr>
        <xdr:cNvPr id="398" name="テキスト ボックス 397"/>
        <xdr:cNvSpPr txBox="1"/>
      </xdr:nvSpPr>
      <xdr:spPr>
        <a:xfrm>
          <a:off x="14020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0" name="テキスト ボックス 39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166688</xdr:rowOff>
    </xdr:from>
    <xdr:to>
      <xdr:col>81</xdr:col>
      <xdr:colOff>95250</xdr:colOff>
      <xdr:row>41</xdr:row>
      <xdr:rowOff>96838</xdr:rowOff>
    </xdr:to>
    <xdr:sp macro="" textlink="">
      <xdr:nvSpPr>
        <xdr:cNvPr id="406" name="楕円 405"/>
        <xdr:cNvSpPr/>
      </xdr:nvSpPr>
      <xdr:spPr>
        <a:xfrm>
          <a:off x="169672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11765</xdr:rowOff>
    </xdr:from>
    <xdr:ext cx="762000" cy="259045"/>
    <xdr:sp macro="" textlink="">
      <xdr:nvSpPr>
        <xdr:cNvPr id="407" name="公債費負担の状況該当値テキスト"/>
        <xdr:cNvSpPr txBox="1"/>
      </xdr:nvSpPr>
      <xdr:spPr>
        <a:xfrm>
          <a:off x="17106900" y="686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146579</xdr:rowOff>
    </xdr:from>
    <xdr:to>
      <xdr:col>77</xdr:col>
      <xdr:colOff>95250</xdr:colOff>
      <xdr:row>41</xdr:row>
      <xdr:rowOff>76729</xdr:rowOff>
    </xdr:to>
    <xdr:sp macro="" textlink="">
      <xdr:nvSpPr>
        <xdr:cNvPr id="408" name="楕円 407"/>
        <xdr:cNvSpPr/>
      </xdr:nvSpPr>
      <xdr:spPr>
        <a:xfrm>
          <a:off x="161290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86906</xdr:rowOff>
    </xdr:from>
    <xdr:ext cx="736600" cy="259045"/>
    <xdr:sp macro="" textlink="">
      <xdr:nvSpPr>
        <xdr:cNvPr id="409" name="テキスト ボックス 408"/>
        <xdr:cNvSpPr txBox="1"/>
      </xdr:nvSpPr>
      <xdr:spPr>
        <a:xfrm>
          <a:off x="15798800" y="677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10" name="楕円 409"/>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11" name="テキスト ボックス 410"/>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2" name="楕円 411"/>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3" name="テキスト ボックス 41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25929</xdr:rowOff>
    </xdr:from>
    <xdr:to>
      <xdr:col>64</xdr:col>
      <xdr:colOff>152400</xdr:colOff>
      <xdr:row>40</xdr:row>
      <xdr:rowOff>127529</xdr:rowOff>
    </xdr:to>
    <xdr:sp macro="" textlink="">
      <xdr:nvSpPr>
        <xdr:cNvPr id="414" name="楕円 413"/>
        <xdr:cNvSpPr/>
      </xdr:nvSpPr>
      <xdr:spPr>
        <a:xfrm>
          <a:off x="134620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137706</xdr:rowOff>
    </xdr:from>
    <xdr:ext cx="762000" cy="259045"/>
    <xdr:sp macro="" textlink="">
      <xdr:nvSpPr>
        <xdr:cNvPr id="415" name="テキスト ボックス 414"/>
        <xdr:cNvSpPr txBox="1"/>
      </xdr:nvSpPr>
      <xdr:spPr>
        <a:xfrm>
          <a:off x="13131800" y="66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将来負担比率は類似団体平均、全国平均及び静岡県平均のいずれも上回っている。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要因として、台風被害による災害復旧債の増や新ごみ処理施設整備事業及び公的病院移転新築事業による合併特例債の増などにより地方債発行額が償還額を上回ったため地方債現在高が増加した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今後も新市建設計画に基づく大型事業の実施により地方債残高の増加が見込まれることから、事業計画の精査等による起債額の抑制を図り、財政の健全化に努める。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135537</xdr:rowOff>
    </xdr:from>
    <xdr:to>
      <xdr:col>81</xdr:col>
      <xdr:colOff>44450</xdr:colOff>
      <xdr:row>17</xdr:row>
      <xdr:rowOff>282</xdr:rowOff>
    </xdr:to>
    <xdr:cxnSp macro="">
      <xdr:nvCxnSpPr>
        <xdr:cNvPr id="449" name="直線コネクタ 448"/>
        <xdr:cNvCxnSpPr/>
      </xdr:nvCxnSpPr>
      <xdr:spPr>
        <a:xfrm>
          <a:off x="16179800" y="2878737"/>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28874</xdr:rowOff>
    </xdr:from>
    <xdr:ext cx="762000" cy="259045"/>
    <xdr:sp macro="" textlink="">
      <xdr:nvSpPr>
        <xdr:cNvPr id="450" name="将来負担の状況平均値テキスト"/>
        <xdr:cNvSpPr txBox="1"/>
      </xdr:nvSpPr>
      <xdr:spPr>
        <a:xfrm>
          <a:off x="17106900" y="260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1" name="フローチャート: 判断 450"/>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10725</xdr:rowOff>
    </xdr:from>
    <xdr:to>
      <xdr:col>77</xdr:col>
      <xdr:colOff>44450</xdr:colOff>
      <xdr:row>16</xdr:row>
      <xdr:rowOff>135537</xdr:rowOff>
    </xdr:to>
    <xdr:cxnSp macro="">
      <xdr:nvCxnSpPr>
        <xdr:cNvPr id="452" name="直線コネクタ 451"/>
        <xdr:cNvCxnSpPr/>
      </xdr:nvCxnSpPr>
      <xdr:spPr>
        <a:xfrm>
          <a:off x="15290800" y="2582475"/>
          <a:ext cx="889000" cy="29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3" name="フローチャート: 判断 452"/>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10389</xdr:rowOff>
    </xdr:from>
    <xdr:ext cx="736600" cy="259045"/>
    <xdr:sp macro="" textlink="">
      <xdr:nvSpPr>
        <xdr:cNvPr id="454" name="テキスト ボックス 453"/>
        <xdr:cNvSpPr txBox="1"/>
      </xdr:nvSpPr>
      <xdr:spPr>
        <a:xfrm>
          <a:off x="15798800" y="292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153882</xdr:rowOff>
    </xdr:from>
    <xdr:to>
      <xdr:col>72</xdr:col>
      <xdr:colOff>203200</xdr:colOff>
      <xdr:row>15</xdr:row>
      <xdr:rowOff>10725</xdr:rowOff>
    </xdr:to>
    <xdr:cxnSp macro="">
      <xdr:nvCxnSpPr>
        <xdr:cNvPr id="455" name="直線コネクタ 454"/>
        <xdr:cNvCxnSpPr/>
      </xdr:nvCxnSpPr>
      <xdr:spPr>
        <a:xfrm>
          <a:off x="14401800" y="2382732"/>
          <a:ext cx="8890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6" name="フローチャート: 判断 455"/>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171114</xdr:rowOff>
    </xdr:from>
    <xdr:ext cx="762000" cy="259045"/>
    <xdr:sp macro="" textlink="">
      <xdr:nvSpPr>
        <xdr:cNvPr id="457" name="テキスト ボックス 456"/>
        <xdr:cNvSpPr txBox="1"/>
      </xdr:nvSpPr>
      <xdr:spPr>
        <a:xfrm>
          <a:off x="14909800" y="29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153882</xdr:rowOff>
    </xdr:from>
    <xdr:to>
      <xdr:col>68</xdr:col>
      <xdr:colOff>152400</xdr:colOff>
      <xdr:row>13</xdr:row>
      <xdr:rowOff>171309</xdr:rowOff>
    </xdr:to>
    <xdr:cxnSp macro="">
      <xdr:nvCxnSpPr>
        <xdr:cNvPr id="458" name="直線コネクタ 457"/>
        <xdr:cNvCxnSpPr/>
      </xdr:nvCxnSpPr>
      <xdr:spPr>
        <a:xfrm flipV="1">
          <a:off x="13512800" y="2382732"/>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9" name="フローチャート: 判断 458"/>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168433</xdr:rowOff>
    </xdr:from>
    <xdr:ext cx="762000" cy="259045"/>
    <xdr:sp macro="" textlink="">
      <xdr:nvSpPr>
        <xdr:cNvPr id="460" name="テキスト ボックス 459"/>
        <xdr:cNvSpPr txBox="1"/>
      </xdr:nvSpPr>
      <xdr:spPr>
        <a:xfrm>
          <a:off x="14020800" y="29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1" name="フローチャート: 判断 460"/>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62" name="テキスト ボックス 461"/>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120932</xdr:rowOff>
    </xdr:from>
    <xdr:to>
      <xdr:col>81</xdr:col>
      <xdr:colOff>95250</xdr:colOff>
      <xdr:row>17</xdr:row>
      <xdr:rowOff>51082</xdr:rowOff>
    </xdr:to>
    <xdr:sp macro="" textlink="">
      <xdr:nvSpPr>
        <xdr:cNvPr id="468" name="楕円 467"/>
        <xdr:cNvSpPr/>
      </xdr:nvSpPr>
      <xdr:spPr>
        <a:xfrm>
          <a:off x="16967200" y="28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93009</xdr:rowOff>
    </xdr:from>
    <xdr:ext cx="762000" cy="259045"/>
    <xdr:sp macro="" textlink="">
      <xdr:nvSpPr>
        <xdr:cNvPr id="469" name="将来負担の状況該当値テキスト"/>
        <xdr:cNvSpPr txBox="1"/>
      </xdr:nvSpPr>
      <xdr:spPr>
        <a:xfrm>
          <a:off x="17106900" y="28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84737</xdr:rowOff>
    </xdr:from>
    <xdr:to>
      <xdr:col>77</xdr:col>
      <xdr:colOff>95250</xdr:colOff>
      <xdr:row>17</xdr:row>
      <xdr:rowOff>14887</xdr:rowOff>
    </xdr:to>
    <xdr:sp macro="" textlink="">
      <xdr:nvSpPr>
        <xdr:cNvPr id="470" name="楕円 469"/>
        <xdr:cNvSpPr/>
      </xdr:nvSpPr>
      <xdr:spPr>
        <a:xfrm>
          <a:off x="16129000" y="28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71" name="テキスト ボックス 470"/>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131375</xdr:rowOff>
    </xdr:from>
    <xdr:to>
      <xdr:col>73</xdr:col>
      <xdr:colOff>44450</xdr:colOff>
      <xdr:row>15</xdr:row>
      <xdr:rowOff>61525</xdr:rowOff>
    </xdr:to>
    <xdr:sp macro="" textlink="">
      <xdr:nvSpPr>
        <xdr:cNvPr id="472" name="楕円 471"/>
        <xdr:cNvSpPr/>
      </xdr:nvSpPr>
      <xdr:spPr>
        <a:xfrm>
          <a:off x="15240000" y="25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71702</xdr:rowOff>
    </xdr:from>
    <xdr:ext cx="762000" cy="259045"/>
    <xdr:sp macro="" textlink="">
      <xdr:nvSpPr>
        <xdr:cNvPr id="473" name="テキスト ボックス 472"/>
        <xdr:cNvSpPr txBox="1"/>
      </xdr:nvSpPr>
      <xdr:spPr>
        <a:xfrm>
          <a:off x="14909800" y="230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103082</xdr:rowOff>
    </xdr:from>
    <xdr:to>
      <xdr:col>68</xdr:col>
      <xdr:colOff>203200</xdr:colOff>
      <xdr:row>14</xdr:row>
      <xdr:rowOff>33232</xdr:rowOff>
    </xdr:to>
    <xdr:sp macro="" textlink="">
      <xdr:nvSpPr>
        <xdr:cNvPr id="474" name="楕円 473"/>
        <xdr:cNvSpPr/>
      </xdr:nvSpPr>
      <xdr:spPr>
        <a:xfrm>
          <a:off x="14351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43409</xdr:rowOff>
    </xdr:from>
    <xdr:ext cx="762000" cy="259045"/>
    <xdr:sp macro="" textlink="">
      <xdr:nvSpPr>
        <xdr:cNvPr id="475" name="テキスト ボックス 474"/>
        <xdr:cNvSpPr txBox="1"/>
      </xdr:nvSpPr>
      <xdr:spPr>
        <a:xfrm>
          <a:off x="14020800" y="21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120509</xdr:rowOff>
    </xdr:from>
    <xdr:to>
      <xdr:col>64</xdr:col>
      <xdr:colOff>152400</xdr:colOff>
      <xdr:row>14</xdr:row>
      <xdr:rowOff>50659</xdr:rowOff>
    </xdr:to>
    <xdr:sp macro="" textlink="">
      <xdr:nvSpPr>
        <xdr:cNvPr id="476" name="楕円 475"/>
        <xdr:cNvSpPr/>
      </xdr:nvSpPr>
      <xdr:spPr>
        <a:xfrm>
          <a:off x="13462000" y="23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60836</xdr:rowOff>
    </xdr:from>
    <xdr:ext cx="762000" cy="259045"/>
    <xdr:sp macro="" textlink="">
      <xdr:nvSpPr>
        <xdr:cNvPr id="477" name="テキスト ボックス 476"/>
        <xdr:cNvSpPr txBox="1"/>
      </xdr:nvSpPr>
      <xdr:spPr>
        <a:xfrm>
          <a:off x="13131800" y="211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29,784
29,497
363.97
23,402,538
21,812,319
1,328,428
10,376,843
18,554,748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ポイント減少し類似団体平均、全国平均及び静岡県平均のいずれも下回っている。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主な要因としては、人件費に充当した一般財源は前年度とほぼ同額であったが、補助金等の増による経常一般財源の増加により人件費に係る経常収支比率が減少したことが挙げられる。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115570</xdr:rowOff>
    </xdr:to>
    <xdr:cxnSp macro="">
      <xdr:nvCxnSpPr>
        <xdr:cNvPr id="66" name="直線コネクタ 65"/>
        <xdr:cNvCxnSpPr/>
      </xdr:nvCxnSpPr>
      <xdr:spPr>
        <a:xfrm flipV="1">
          <a:off x="3987800" y="6024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115570</xdr:rowOff>
    </xdr:to>
    <xdr:cxnSp macro="">
      <xdr:nvCxnSpPr>
        <xdr:cNvPr id="69" name="直線コネクタ 68"/>
        <xdr:cNvCxnSpPr/>
      </xdr:nvCxnSpPr>
      <xdr:spPr>
        <a:xfrm>
          <a:off x="3098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71" name="テキスト ボックス 70"/>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107950</xdr:rowOff>
    </xdr:to>
    <xdr:cxnSp macro="">
      <xdr:nvCxnSpPr>
        <xdr:cNvPr id="72" name="直線コネクタ 71"/>
        <xdr:cNvCxnSpPr/>
      </xdr:nvCxnSpPr>
      <xdr:spPr>
        <a:xfrm>
          <a:off x="2209800" y="606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4" name="テキスト ボックス 73"/>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115570</xdr:rowOff>
    </xdr:to>
    <xdr:cxnSp macro="">
      <xdr:nvCxnSpPr>
        <xdr:cNvPr id="75" name="直線コネクタ 74"/>
        <xdr:cNvCxnSpPr/>
      </xdr:nvCxnSpPr>
      <xdr:spPr>
        <a:xfrm flipV="1">
          <a:off x="1320800" y="606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77" name="テキスト ボックス 76"/>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151147</xdr:rowOff>
    </xdr:from>
    <xdr:ext cx="736600" cy="259045"/>
    <xdr:sp macro="" textlink="">
      <xdr:nvSpPr>
        <xdr:cNvPr id="88" name="テキスト ボックス 87"/>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90" name="テキスト ボックス 89"/>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97807</xdr:rowOff>
    </xdr:from>
    <xdr:ext cx="762000" cy="259045"/>
    <xdr:sp macro="" textlink="">
      <xdr:nvSpPr>
        <xdr:cNvPr id="92" name="テキスト ボックス 91"/>
        <xdr:cNvSpPr txBox="1"/>
      </xdr:nvSpPr>
      <xdr:spPr>
        <a:xfrm>
          <a:off x="1828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94" name="テキスト ボックス 93"/>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ポイント上昇し、類似団体平均、全国平均及び静岡県平均のいずれも上回っている。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主な要因として、合併により保有している公共施設が多いことに加えて老朽化が進んでいることにより、維持管理費が増加していることが挙げられる。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今後は公共施設再配置計画に基づく施設の適正化を推進し、物件費の縮減を図る。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17</xdr:row>
      <xdr:rowOff>161290</xdr:rowOff>
    </xdr:to>
    <xdr:cxnSp macro="">
      <xdr:nvCxnSpPr>
        <xdr:cNvPr id="127" name="直線コネクタ 126"/>
        <xdr:cNvCxnSpPr/>
      </xdr:nvCxnSpPr>
      <xdr:spPr>
        <a:xfrm>
          <a:off x="15671800" y="3037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18</xdr:row>
      <xdr:rowOff>35560</xdr:rowOff>
    </xdr:to>
    <xdr:cxnSp macro="">
      <xdr:nvCxnSpPr>
        <xdr:cNvPr id="130" name="直線コネクタ 129"/>
        <xdr:cNvCxnSpPr/>
      </xdr:nvCxnSpPr>
      <xdr:spPr>
        <a:xfrm flipV="1">
          <a:off x="14782800" y="3037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32" name="テキスト ボックス 131"/>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96520</xdr:rowOff>
    </xdr:to>
    <xdr:cxnSp macro="">
      <xdr:nvCxnSpPr>
        <xdr:cNvPr id="133" name="直線コネクタ 132"/>
        <xdr:cNvCxnSpPr/>
      </xdr:nvCxnSpPr>
      <xdr:spPr>
        <a:xfrm flipV="1">
          <a:off x="13893800" y="3121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73660</xdr:rowOff>
    </xdr:from>
    <xdr:to>
      <xdr:col>69</xdr:col>
      <xdr:colOff>92075</xdr:colOff>
      <xdr:row>18</xdr:row>
      <xdr:rowOff>96520</xdr:rowOff>
    </xdr:to>
    <xdr:cxnSp macro="">
      <xdr:nvCxnSpPr>
        <xdr:cNvPr id="136" name="直線コネクタ 135"/>
        <xdr:cNvCxnSpPr/>
      </xdr:nvCxnSpPr>
      <xdr:spPr>
        <a:xfrm>
          <a:off x="13004800" y="3159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8" name="テキスト ボックス 137"/>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6" name="楕円 145"/>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7"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8" name="楕円 147"/>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49" name="テキスト ボックス 148"/>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50" name="楕円 149"/>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51" name="テキスト ボックス 150"/>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2" name="楕円 151"/>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3" name="テキスト ボックス 152"/>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22860</xdr:rowOff>
    </xdr:from>
    <xdr:to>
      <xdr:col>65</xdr:col>
      <xdr:colOff>53975</xdr:colOff>
      <xdr:row>18</xdr:row>
      <xdr:rowOff>124460</xdr:rowOff>
    </xdr:to>
    <xdr:sp macro="" textlink="">
      <xdr:nvSpPr>
        <xdr:cNvPr id="154" name="楕円 153"/>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109237</xdr:rowOff>
    </xdr:from>
    <xdr:ext cx="762000" cy="259045"/>
    <xdr:sp macro="" textlink="">
      <xdr:nvSpPr>
        <xdr:cNvPr id="155" name="テキスト ボックス 154"/>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ポイント減少しており、類似団体平均、全国平均及び静岡県平均のいずれも下回っている。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主な要因としては、生活保護費が特に減少しており、コロナの影響により被保護者が医療機関への受診を控えたことによる医療扶助の減が挙げられる。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98425</xdr:rowOff>
    </xdr:from>
    <xdr:to>
      <xdr:col>24</xdr:col>
      <xdr:colOff>25400</xdr:colOff>
      <xdr:row>54</xdr:row>
      <xdr:rowOff>69850</xdr:rowOff>
    </xdr:to>
    <xdr:cxnSp macro="">
      <xdr:nvCxnSpPr>
        <xdr:cNvPr id="192" name="直線コネクタ 191"/>
        <xdr:cNvCxnSpPr/>
      </xdr:nvCxnSpPr>
      <xdr:spPr>
        <a:xfrm flipV="1">
          <a:off x="3987800" y="918527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117475</xdr:rowOff>
    </xdr:to>
    <xdr:cxnSp macro="">
      <xdr:nvCxnSpPr>
        <xdr:cNvPr id="195" name="直線コネクタ 194"/>
        <xdr:cNvCxnSpPr/>
      </xdr:nvCxnSpPr>
      <xdr:spPr>
        <a:xfrm flipV="1">
          <a:off x="3098800" y="93281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xdr:rowOff>
    </xdr:from>
    <xdr:to>
      <xdr:col>15</xdr:col>
      <xdr:colOff>98425</xdr:colOff>
      <xdr:row>54</xdr:row>
      <xdr:rowOff>117475</xdr:rowOff>
    </xdr:to>
    <xdr:cxnSp macro="">
      <xdr:nvCxnSpPr>
        <xdr:cNvPr id="198" name="直線コネクタ 197"/>
        <xdr:cNvCxnSpPr/>
      </xdr:nvCxnSpPr>
      <xdr:spPr>
        <a:xfrm>
          <a:off x="2209800" y="92614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0" name="テキスト ボックス 19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54</xdr:row>
      <xdr:rowOff>3175</xdr:rowOff>
    </xdr:to>
    <xdr:cxnSp macro="">
      <xdr:nvCxnSpPr>
        <xdr:cNvPr id="201" name="直線コネクタ 200"/>
        <xdr:cNvCxnSpPr/>
      </xdr:nvCxnSpPr>
      <xdr:spPr>
        <a:xfrm>
          <a:off x="1320800" y="92138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03" name="テキスト ボックス 202"/>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5" name="テキスト ボックス 204"/>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47625</xdr:rowOff>
    </xdr:from>
    <xdr:to>
      <xdr:col>24</xdr:col>
      <xdr:colOff>76200</xdr:colOff>
      <xdr:row>53</xdr:row>
      <xdr:rowOff>149225</xdr:rowOff>
    </xdr:to>
    <xdr:sp macro="" textlink="">
      <xdr:nvSpPr>
        <xdr:cNvPr id="211" name="楕円 210"/>
        <xdr:cNvSpPr/>
      </xdr:nvSpPr>
      <xdr:spPr>
        <a:xfrm>
          <a:off x="47752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127652</xdr:rowOff>
    </xdr:from>
    <xdr:ext cx="762000" cy="259045"/>
    <xdr:sp macro="" textlink="">
      <xdr:nvSpPr>
        <xdr:cNvPr id="212" name="扶助費該当値テキスト"/>
        <xdr:cNvSpPr txBox="1"/>
      </xdr:nvSpPr>
      <xdr:spPr>
        <a:xfrm>
          <a:off x="4914900" y="904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13" name="楕円 212"/>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14" name="テキスト ボックス 213"/>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66675</xdr:rowOff>
    </xdr:from>
    <xdr:to>
      <xdr:col>15</xdr:col>
      <xdr:colOff>149225</xdr:colOff>
      <xdr:row>54</xdr:row>
      <xdr:rowOff>168275</xdr:rowOff>
    </xdr:to>
    <xdr:sp macro="" textlink="">
      <xdr:nvSpPr>
        <xdr:cNvPr id="215" name="楕円 214"/>
        <xdr:cNvSpPr/>
      </xdr:nvSpPr>
      <xdr:spPr>
        <a:xfrm>
          <a:off x="3048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7002</xdr:rowOff>
    </xdr:from>
    <xdr:ext cx="762000" cy="259045"/>
    <xdr:sp macro="" textlink="">
      <xdr:nvSpPr>
        <xdr:cNvPr id="216" name="テキスト ボックス 215"/>
        <xdr:cNvSpPr txBox="1"/>
      </xdr:nvSpPr>
      <xdr:spPr>
        <a:xfrm>
          <a:off x="27178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123825</xdr:rowOff>
    </xdr:from>
    <xdr:to>
      <xdr:col>11</xdr:col>
      <xdr:colOff>60325</xdr:colOff>
      <xdr:row>54</xdr:row>
      <xdr:rowOff>53975</xdr:rowOff>
    </xdr:to>
    <xdr:sp macro="" textlink="">
      <xdr:nvSpPr>
        <xdr:cNvPr id="217" name="楕円 216"/>
        <xdr:cNvSpPr/>
      </xdr:nvSpPr>
      <xdr:spPr>
        <a:xfrm>
          <a:off x="21590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64152</xdr:rowOff>
    </xdr:from>
    <xdr:ext cx="762000" cy="259045"/>
    <xdr:sp macro="" textlink="">
      <xdr:nvSpPr>
        <xdr:cNvPr id="218" name="テキスト ボックス 217"/>
        <xdr:cNvSpPr txBox="1"/>
      </xdr:nvSpPr>
      <xdr:spPr>
        <a:xfrm>
          <a:off x="1828800" y="897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9" name="楕円 218"/>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20" name="テキスト ボックス 219"/>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類似団体平均、全国平均及び静岡県平均のいずれも下回っている。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ポイント増加しており、その要因としては、介護サービス利用者の増加による介護保険給付費の増に伴う介護保険特別会計繰出金の増加が挙げられる。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今後も適正な保険料の設定を行い、特別会計への繰出金の抑制に努める。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54</xdr:row>
      <xdr:rowOff>25400</xdr:rowOff>
    </xdr:to>
    <xdr:cxnSp macro="">
      <xdr:nvCxnSpPr>
        <xdr:cNvPr id="253" name="直線コネクタ 252"/>
        <xdr:cNvCxnSpPr/>
      </xdr:nvCxnSpPr>
      <xdr:spPr>
        <a:xfrm>
          <a:off x="15671800" y="9271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57</xdr:row>
      <xdr:rowOff>82550</xdr:rowOff>
    </xdr:to>
    <xdr:cxnSp macro="">
      <xdr:nvCxnSpPr>
        <xdr:cNvPr id="256" name="直線コネクタ 255"/>
        <xdr:cNvCxnSpPr/>
      </xdr:nvCxnSpPr>
      <xdr:spPr>
        <a:xfrm flipV="1">
          <a:off x="14782800" y="9271000"/>
          <a:ext cx="8890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63500</xdr:rowOff>
    </xdr:from>
    <xdr:to>
      <xdr:col>73</xdr:col>
      <xdr:colOff>180975</xdr:colOff>
      <xdr:row>57</xdr:row>
      <xdr:rowOff>82550</xdr:rowOff>
    </xdr:to>
    <xdr:cxnSp macro="">
      <xdr:nvCxnSpPr>
        <xdr:cNvPr id="259" name="直線コネクタ 258"/>
        <xdr:cNvCxnSpPr/>
      </xdr:nvCxnSpPr>
      <xdr:spPr>
        <a:xfrm>
          <a:off x="13893800" y="9664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61" name="テキスト ボックス 260"/>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63500</xdr:rowOff>
    </xdr:to>
    <xdr:cxnSp macro="">
      <xdr:nvCxnSpPr>
        <xdr:cNvPr id="262" name="直線コネクタ 261"/>
        <xdr:cNvCxnSpPr/>
      </xdr:nvCxnSpPr>
      <xdr:spPr>
        <a:xfrm>
          <a:off x="13004800" y="957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6" name="テキスト ボックス 265"/>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146050</xdr:rowOff>
    </xdr:from>
    <xdr:to>
      <xdr:col>82</xdr:col>
      <xdr:colOff>158750</xdr:colOff>
      <xdr:row>54</xdr:row>
      <xdr:rowOff>76200</xdr:rowOff>
    </xdr:to>
    <xdr:sp macro="" textlink="">
      <xdr:nvSpPr>
        <xdr:cNvPr id="272" name="楕円 271"/>
        <xdr:cNvSpPr/>
      </xdr:nvSpPr>
      <xdr:spPr>
        <a:xfrm>
          <a:off x="16459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3"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74" name="楕円 273"/>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75" name="テキスト ボックス 274"/>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31750</xdr:rowOff>
    </xdr:from>
    <xdr:to>
      <xdr:col>74</xdr:col>
      <xdr:colOff>31750</xdr:colOff>
      <xdr:row>57</xdr:row>
      <xdr:rowOff>133350</xdr:rowOff>
    </xdr:to>
    <xdr:sp macro="" textlink="">
      <xdr:nvSpPr>
        <xdr:cNvPr id="276" name="楕円 275"/>
        <xdr:cNvSpPr/>
      </xdr:nvSpPr>
      <xdr:spPr>
        <a:xfrm>
          <a:off x="14732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77" name="テキスト ボックス 276"/>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xdr:rowOff>
    </xdr:from>
    <xdr:to>
      <xdr:col>69</xdr:col>
      <xdr:colOff>142875</xdr:colOff>
      <xdr:row>56</xdr:row>
      <xdr:rowOff>114300</xdr:rowOff>
    </xdr:to>
    <xdr:sp macro="" textlink="">
      <xdr:nvSpPr>
        <xdr:cNvPr id="278" name="楕円 277"/>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79" name="テキスト ボックス 278"/>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80" name="楕円 279"/>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81" name="テキスト ボックス 280"/>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類似団体平均、全国平均及び静岡県平均を上回っている。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主な要因として、各種団体等への運営補助金や事業費補助金が多くなっていることが挙げられる。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今後は、「補助金等に関する基本指針」に則り、事業の効果性や団体の適格性を判断し補助金の見直しや廃止を行う。</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30988</xdr:rowOff>
    </xdr:to>
    <xdr:cxnSp macro="">
      <xdr:nvCxnSpPr>
        <xdr:cNvPr id="311" name="直線コネクタ 310"/>
        <xdr:cNvCxnSpPr/>
      </xdr:nvCxnSpPr>
      <xdr:spPr>
        <a:xfrm>
          <a:off x="15671800" y="64775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37</xdr:row>
      <xdr:rowOff>133858</xdr:rowOff>
    </xdr:to>
    <xdr:cxnSp macro="">
      <xdr:nvCxnSpPr>
        <xdr:cNvPr id="314" name="直線コネクタ 313"/>
        <xdr:cNvCxnSpPr/>
      </xdr:nvCxnSpPr>
      <xdr:spPr>
        <a:xfrm>
          <a:off x="14782800" y="6207760"/>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6" name="テキスト ボックス 315"/>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127000</xdr:rowOff>
    </xdr:to>
    <xdr:cxnSp macro="">
      <xdr:nvCxnSpPr>
        <xdr:cNvPr id="317" name="直線コネクタ 316"/>
        <xdr:cNvCxnSpPr/>
      </xdr:nvCxnSpPr>
      <xdr:spPr>
        <a:xfrm flipV="1">
          <a:off x="13893800" y="620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9" name="テキスト ボックス 318"/>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127000</xdr:rowOff>
    </xdr:to>
    <xdr:cxnSp macro="">
      <xdr:nvCxnSpPr>
        <xdr:cNvPr id="320" name="直線コネクタ 319"/>
        <xdr:cNvCxnSpPr/>
      </xdr:nvCxnSpPr>
      <xdr:spPr>
        <a:xfrm>
          <a:off x="13004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30" name="楕円 329"/>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31"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32" name="楕円 331"/>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33" name="テキスト ボックス 332"/>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4" name="楕円 333"/>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5" name="テキスト ボックス 334"/>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6" name="楕円 335"/>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7" name="テキスト ボックス 336"/>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8" name="楕円 337"/>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39" name="テキスト ボックス 338"/>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類似団体平均、全国平均及び静岡県平均をいずれも下回っており、前年度と比べて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主な要因として、償還額は前年度とほぼ同額だが、補助金等の増による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経常一般財源の増加により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に係る経常収支比率が減少したことが挙げられる。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92710</xdr:rowOff>
    </xdr:to>
    <xdr:cxnSp macro="">
      <xdr:nvCxnSpPr>
        <xdr:cNvPr id="372" name="直線コネクタ 371"/>
        <xdr:cNvCxnSpPr/>
      </xdr:nvCxnSpPr>
      <xdr:spPr>
        <a:xfrm flipV="1">
          <a:off x="3987800" y="12905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73" name="公債費平均値テキスト"/>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75</xdr:row>
      <xdr:rowOff>92710</xdr:rowOff>
    </xdr:to>
    <xdr:cxnSp macro="">
      <xdr:nvCxnSpPr>
        <xdr:cNvPr id="375" name="直線コネクタ 374"/>
        <xdr:cNvCxnSpPr/>
      </xdr:nvCxnSpPr>
      <xdr:spPr>
        <a:xfrm>
          <a:off x="3098800" y="12837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7" name="テキスト ボックス 376"/>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149860</xdr:rowOff>
    </xdr:to>
    <xdr:cxnSp macro="">
      <xdr:nvCxnSpPr>
        <xdr:cNvPr id="378" name="直線コネクタ 377"/>
        <xdr:cNvCxnSpPr/>
      </xdr:nvCxnSpPr>
      <xdr:spPr>
        <a:xfrm>
          <a:off x="2209800" y="12760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0" name="テキスト ボックス 379"/>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43180</xdr:rowOff>
    </xdr:from>
    <xdr:to>
      <xdr:col>11</xdr:col>
      <xdr:colOff>9525</xdr:colOff>
      <xdr:row>74</xdr:row>
      <xdr:rowOff>73660</xdr:rowOff>
    </xdr:to>
    <xdr:cxnSp macro="">
      <xdr:nvCxnSpPr>
        <xdr:cNvPr id="381" name="直線コネクタ 380"/>
        <xdr:cNvCxnSpPr/>
      </xdr:nvCxnSpPr>
      <xdr:spPr>
        <a:xfrm>
          <a:off x="1320800" y="12730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3" name="テキスト ボックス 382"/>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5" name="テキスト ボックス 384"/>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1" name="楕円 390"/>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2"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3" name="楕円 392"/>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4" name="テキスト ボックス 393"/>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5" name="楕円 394"/>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6" name="テキスト ボックス 395"/>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22860</xdr:rowOff>
    </xdr:from>
    <xdr:to>
      <xdr:col>11</xdr:col>
      <xdr:colOff>60325</xdr:colOff>
      <xdr:row>74</xdr:row>
      <xdr:rowOff>124460</xdr:rowOff>
    </xdr:to>
    <xdr:sp macro="" textlink="">
      <xdr:nvSpPr>
        <xdr:cNvPr id="397" name="楕円 396"/>
        <xdr:cNvSpPr/>
      </xdr:nvSpPr>
      <xdr:spPr>
        <a:xfrm>
          <a:off x="2159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134637</xdr:rowOff>
    </xdr:from>
    <xdr:ext cx="762000" cy="259045"/>
    <xdr:sp macro="" textlink="">
      <xdr:nvSpPr>
        <xdr:cNvPr id="398" name="テキスト ボックス 397"/>
        <xdr:cNvSpPr txBox="1"/>
      </xdr:nvSpPr>
      <xdr:spPr>
        <a:xfrm>
          <a:off x="1828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163830</xdr:rowOff>
    </xdr:from>
    <xdr:to>
      <xdr:col>6</xdr:col>
      <xdr:colOff>171450</xdr:colOff>
      <xdr:row>74</xdr:row>
      <xdr:rowOff>93980</xdr:rowOff>
    </xdr:to>
    <xdr:sp macro="" textlink="">
      <xdr:nvSpPr>
        <xdr:cNvPr id="399" name="楕円 398"/>
        <xdr:cNvSpPr/>
      </xdr:nvSpPr>
      <xdr:spPr>
        <a:xfrm>
          <a:off x="1270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104157</xdr:rowOff>
    </xdr:from>
    <xdr:ext cx="762000" cy="259045"/>
    <xdr:sp macro="" textlink="">
      <xdr:nvSpPr>
        <xdr:cNvPr id="400" name="テキスト ボックス 399"/>
        <xdr:cNvSpPr txBox="1"/>
      </xdr:nvSpPr>
      <xdr:spPr>
        <a:xfrm>
          <a:off x="939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公債費以外の経常収支比率は、前年度に比べて微減となり、類似団体平均、全国平均及び静岡県平均のいずれも下回っている。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中でも物件費については、公共施設の老朽化による維持管理費の増に伴い今後も増加が想定されるため、公共施設再配置計画に基づく施設の適正化を推進し物件費の縮減を図る。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77</xdr:row>
      <xdr:rowOff>83565</xdr:rowOff>
    </xdr:to>
    <xdr:cxnSp macro="">
      <xdr:nvCxnSpPr>
        <xdr:cNvPr id="431" name="直線コネクタ 430"/>
        <xdr:cNvCxnSpPr/>
      </xdr:nvCxnSpPr>
      <xdr:spPr>
        <a:xfrm flipV="1">
          <a:off x="15671800" y="132577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32"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92711</xdr:rowOff>
    </xdr:to>
    <xdr:cxnSp macro="">
      <xdr:nvCxnSpPr>
        <xdr:cNvPr id="434" name="直線コネクタ 433"/>
        <xdr:cNvCxnSpPr/>
      </xdr:nvCxnSpPr>
      <xdr:spPr>
        <a:xfrm flipV="1">
          <a:off x="14782800" y="132852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36" name="テキスト ボックス 435"/>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92711</xdr:rowOff>
    </xdr:to>
    <xdr:cxnSp macro="">
      <xdr:nvCxnSpPr>
        <xdr:cNvPr id="437" name="直線コネクタ 436"/>
        <xdr:cNvCxnSpPr/>
      </xdr:nvCxnSpPr>
      <xdr:spPr>
        <a:xfrm>
          <a:off x="13893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39" name="テキスト ボックス 438"/>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69850</xdr:rowOff>
    </xdr:to>
    <xdr:cxnSp macro="">
      <xdr:nvCxnSpPr>
        <xdr:cNvPr id="440" name="直線コネクタ 439"/>
        <xdr:cNvCxnSpPr/>
      </xdr:nvCxnSpPr>
      <xdr:spPr>
        <a:xfrm>
          <a:off x="13004800" y="13207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2" name="テキスト ボックス 441"/>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4" name="テキスト ボックス 443"/>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50" name="楕円 449"/>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21862</xdr:rowOff>
    </xdr:from>
    <xdr:ext cx="762000" cy="259045"/>
    <xdr:sp macro="" textlink="">
      <xdr:nvSpPr>
        <xdr:cNvPr id="451" name="公債費以外該当値テキスト"/>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2" name="楕円 451"/>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53" name="テキスト ボックス 452"/>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4" name="楕円 453"/>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55" name="テキスト ボックス 454"/>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6" name="楕円 455"/>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7" name="テキスト ボックス 456"/>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8" name="楕円 457"/>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59" name="テキスト ボックス 458"/>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3532</xdr:rowOff>
    </xdr:from>
    <xdr:to>
      <xdr:col>29</xdr:col>
      <xdr:colOff>127000</xdr:colOff>
      <xdr:row>17</xdr:row>
      <xdr:rowOff>12218</xdr:rowOff>
    </xdr:to>
    <xdr:cxnSp macro="">
      <xdr:nvCxnSpPr>
        <xdr:cNvPr id="47" name="直線コネクタ 46"/>
        <xdr:cNvCxnSpPr/>
      </xdr:nvCxnSpPr>
      <xdr:spPr bwMode="auto">
        <a:xfrm>
          <a:off x="5003800" y="2965807"/>
          <a:ext cx="647700" cy="8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168446</xdr:rowOff>
    </xdr:from>
    <xdr:ext cx="762000" cy="259045"/>
    <xdr:sp macro="" textlink="">
      <xdr:nvSpPr>
        <xdr:cNvPr id="48" name="人口1人当たり決算額の推移平均値テキスト130"/>
        <xdr:cNvSpPr txBox="1"/>
      </xdr:nvSpPr>
      <xdr:spPr>
        <a:xfrm>
          <a:off x="5740400" y="295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3532</xdr:rowOff>
    </xdr:from>
    <xdr:to>
      <xdr:col>26</xdr:col>
      <xdr:colOff>50800</xdr:colOff>
      <xdr:row>17</xdr:row>
      <xdr:rowOff>18834</xdr:rowOff>
    </xdr:to>
    <xdr:cxnSp macro="">
      <xdr:nvCxnSpPr>
        <xdr:cNvPr id="50" name="直線コネクタ 49"/>
        <xdr:cNvCxnSpPr/>
      </xdr:nvCxnSpPr>
      <xdr:spPr bwMode="auto">
        <a:xfrm flipV="1">
          <a:off x="4305300" y="2965807"/>
          <a:ext cx="698500" cy="1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82689</xdr:rowOff>
    </xdr:from>
    <xdr:ext cx="736600" cy="259045"/>
    <xdr:sp macro="" textlink="">
      <xdr:nvSpPr>
        <xdr:cNvPr id="52" name="テキスト ボックス 51"/>
        <xdr:cNvSpPr txBox="1"/>
      </xdr:nvSpPr>
      <xdr:spPr>
        <a:xfrm>
          <a:off x="4622800" y="304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18834</xdr:rowOff>
    </xdr:from>
    <xdr:to>
      <xdr:col>22</xdr:col>
      <xdr:colOff>114300</xdr:colOff>
      <xdr:row>17</xdr:row>
      <xdr:rowOff>31270</xdr:rowOff>
    </xdr:to>
    <xdr:cxnSp macro="">
      <xdr:nvCxnSpPr>
        <xdr:cNvPr id="53" name="直線コネクタ 52"/>
        <xdr:cNvCxnSpPr/>
      </xdr:nvCxnSpPr>
      <xdr:spPr bwMode="auto">
        <a:xfrm flipV="1">
          <a:off x="3606800" y="2981109"/>
          <a:ext cx="698500" cy="12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91760</xdr:rowOff>
    </xdr:from>
    <xdr:ext cx="762000" cy="259045"/>
    <xdr:sp macro="" textlink="">
      <xdr:nvSpPr>
        <xdr:cNvPr id="55" name="テキスト ボックス 54"/>
        <xdr:cNvSpPr txBox="1"/>
      </xdr:nvSpPr>
      <xdr:spPr>
        <a:xfrm>
          <a:off x="39243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24275</xdr:rowOff>
    </xdr:from>
    <xdr:to>
      <xdr:col>18</xdr:col>
      <xdr:colOff>177800</xdr:colOff>
      <xdr:row>17</xdr:row>
      <xdr:rowOff>31270</xdr:rowOff>
    </xdr:to>
    <xdr:cxnSp macro="">
      <xdr:nvCxnSpPr>
        <xdr:cNvPr id="56" name="直線コネクタ 55"/>
        <xdr:cNvCxnSpPr/>
      </xdr:nvCxnSpPr>
      <xdr:spPr bwMode="auto">
        <a:xfrm>
          <a:off x="2908300" y="2986550"/>
          <a:ext cx="698500" cy="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96245</xdr:rowOff>
    </xdr:from>
    <xdr:ext cx="762000" cy="259045"/>
    <xdr:sp macro="" textlink="">
      <xdr:nvSpPr>
        <xdr:cNvPr id="58" name="テキスト ボックス 57"/>
        <xdr:cNvSpPr txBox="1"/>
      </xdr:nvSpPr>
      <xdr:spPr>
        <a:xfrm>
          <a:off x="32258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108438</xdr:rowOff>
    </xdr:from>
    <xdr:ext cx="762000" cy="259045"/>
    <xdr:sp macro="" textlink="">
      <xdr:nvSpPr>
        <xdr:cNvPr id="60" name="テキスト ボックス 59"/>
        <xdr:cNvSpPr txBox="1"/>
      </xdr:nvSpPr>
      <xdr:spPr>
        <a:xfrm>
          <a:off x="2527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132868</xdr:rowOff>
    </xdr:from>
    <xdr:to>
      <xdr:col>29</xdr:col>
      <xdr:colOff>177800</xdr:colOff>
      <xdr:row>17</xdr:row>
      <xdr:rowOff>63018</xdr:rowOff>
    </xdr:to>
    <xdr:sp macro="" textlink="">
      <xdr:nvSpPr>
        <xdr:cNvPr id="66" name="楕円 65"/>
        <xdr:cNvSpPr/>
      </xdr:nvSpPr>
      <xdr:spPr bwMode="auto">
        <a:xfrm>
          <a:off x="5600700" y="292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149395</xdr:rowOff>
    </xdr:from>
    <xdr:ext cx="762000" cy="259045"/>
    <xdr:sp macro="" textlink="">
      <xdr:nvSpPr>
        <xdr:cNvPr id="67" name="人口1人当たり決算額の推移該当値テキスト130"/>
        <xdr:cNvSpPr txBox="1"/>
      </xdr:nvSpPr>
      <xdr:spPr>
        <a:xfrm>
          <a:off x="5740400" y="27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124182</xdr:rowOff>
    </xdr:from>
    <xdr:to>
      <xdr:col>26</xdr:col>
      <xdr:colOff>101600</xdr:colOff>
      <xdr:row>17</xdr:row>
      <xdr:rowOff>54332</xdr:rowOff>
    </xdr:to>
    <xdr:sp macro="" textlink="">
      <xdr:nvSpPr>
        <xdr:cNvPr id="68" name="楕円 67"/>
        <xdr:cNvSpPr/>
      </xdr:nvSpPr>
      <xdr:spPr bwMode="auto">
        <a:xfrm>
          <a:off x="4953000" y="291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64509</xdr:rowOff>
    </xdr:from>
    <xdr:ext cx="736600" cy="259045"/>
    <xdr:sp macro="" textlink="">
      <xdr:nvSpPr>
        <xdr:cNvPr id="69" name="テキスト ボックス 68"/>
        <xdr:cNvSpPr txBox="1"/>
      </xdr:nvSpPr>
      <xdr:spPr>
        <a:xfrm>
          <a:off x="4622800" y="2683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139484</xdr:rowOff>
    </xdr:from>
    <xdr:to>
      <xdr:col>22</xdr:col>
      <xdr:colOff>165100</xdr:colOff>
      <xdr:row>17</xdr:row>
      <xdr:rowOff>69634</xdr:rowOff>
    </xdr:to>
    <xdr:sp macro="" textlink="">
      <xdr:nvSpPr>
        <xdr:cNvPr id="70" name="楕円 69"/>
        <xdr:cNvSpPr/>
      </xdr:nvSpPr>
      <xdr:spPr bwMode="auto">
        <a:xfrm>
          <a:off x="4254500" y="293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79811</xdr:rowOff>
    </xdr:from>
    <xdr:ext cx="762000" cy="259045"/>
    <xdr:sp macro="" textlink="">
      <xdr:nvSpPr>
        <xdr:cNvPr id="71" name="テキスト ボックス 70"/>
        <xdr:cNvSpPr txBox="1"/>
      </xdr:nvSpPr>
      <xdr:spPr>
        <a:xfrm>
          <a:off x="3924300" y="269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151920</xdr:rowOff>
    </xdr:from>
    <xdr:to>
      <xdr:col>19</xdr:col>
      <xdr:colOff>38100</xdr:colOff>
      <xdr:row>17</xdr:row>
      <xdr:rowOff>82070</xdr:rowOff>
    </xdr:to>
    <xdr:sp macro="" textlink="">
      <xdr:nvSpPr>
        <xdr:cNvPr id="72" name="楕円 71"/>
        <xdr:cNvSpPr/>
      </xdr:nvSpPr>
      <xdr:spPr bwMode="auto">
        <a:xfrm>
          <a:off x="3556000" y="294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92247</xdr:rowOff>
    </xdr:from>
    <xdr:ext cx="762000" cy="259045"/>
    <xdr:sp macro="" textlink="">
      <xdr:nvSpPr>
        <xdr:cNvPr id="73" name="テキスト ボックス 72"/>
        <xdr:cNvSpPr txBox="1"/>
      </xdr:nvSpPr>
      <xdr:spPr>
        <a:xfrm>
          <a:off x="3225800" y="271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144925</xdr:rowOff>
    </xdr:from>
    <xdr:to>
      <xdr:col>15</xdr:col>
      <xdr:colOff>101600</xdr:colOff>
      <xdr:row>17</xdr:row>
      <xdr:rowOff>75075</xdr:rowOff>
    </xdr:to>
    <xdr:sp macro="" textlink="">
      <xdr:nvSpPr>
        <xdr:cNvPr id="74" name="楕円 73"/>
        <xdr:cNvSpPr/>
      </xdr:nvSpPr>
      <xdr:spPr bwMode="auto">
        <a:xfrm>
          <a:off x="2857500" y="293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85252</xdr:rowOff>
    </xdr:from>
    <xdr:ext cx="762000" cy="259045"/>
    <xdr:sp macro="" textlink="">
      <xdr:nvSpPr>
        <xdr:cNvPr id="75" name="テキスト ボックス 74"/>
        <xdr:cNvSpPr txBox="1"/>
      </xdr:nvSpPr>
      <xdr:spPr>
        <a:xfrm>
          <a:off x="2527300" y="270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51745</xdr:rowOff>
    </xdr:from>
    <xdr:to>
      <xdr:col>29</xdr:col>
      <xdr:colOff>127000</xdr:colOff>
      <xdr:row>36</xdr:row>
      <xdr:rowOff>89144</xdr:rowOff>
    </xdr:to>
    <xdr:cxnSp macro="">
      <xdr:nvCxnSpPr>
        <xdr:cNvPr id="107" name="直線コネクタ 106"/>
        <xdr:cNvCxnSpPr/>
      </xdr:nvCxnSpPr>
      <xdr:spPr bwMode="auto">
        <a:xfrm flipV="1">
          <a:off x="5003800" y="7004995"/>
          <a:ext cx="647700" cy="3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89144</xdr:rowOff>
    </xdr:from>
    <xdr:to>
      <xdr:col>26</xdr:col>
      <xdr:colOff>50800</xdr:colOff>
      <xdr:row>36</xdr:row>
      <xdr:rowOff>105237</xdr:rowOff>
    </xdr:to>
    <xdr:cxnSp macro="">
      <xdr:nvCxnSpPr>
        <xdr:cNvPr id="110" name="直線コネクタ 109"/>
        <xdr:cNvCxnSpPr/>
      </xdr:nvCxnSpPr>
      <xdr:spPr bwMode="auto">
        <a:xfrm flipV="1">
          <a:off x="4305300" y="7042394"/>
          <a:ext cx="698500" cy="1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105237</xdr:rowOff>
    </xdr:from>
    <xdr:to>
      <xdr:col>22</xdr:col>
      <xdr:colOff>114300</xdr:colOff>
      <xdr:row>36</xdr:row>
      <xdr:rowOff>107866</xdr:rowOff>
    </xdr:to>
    <xdr:cxnSp macro="">
      <xdr:nvCxnSpPr>
        <xdr:cNvPr id="113" name="直線コネクタ 112"/>
        <xdr:cNvCxnSpPr/>
      </xdr:nvCxnSpPr>
      <xdr:spPr bwMode="auto">
        <a:xfrm flipV="1">
          <a:off x="3606800" y="7058487"/>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90662</xdr:rowOff>
    </xdr:from>
    <xdr:ext cx="762000" cy="259045"/>
    <xdr:sp macro="" textlink="">
      <xdr:nvSpPr>
        <xdr:cNvPr id="115" name="テキスト ボックス 114"/>
        <xdr:cNvSpPr txBox="1"/>
      </xdr:nvSpPr>
      <xdr:spPr>
        <a:xfrm>
          <a:off x="3924300" y="67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107866</xdr:rowOff>
    </xdr:from>
    <xdr:to>
      <xdr:col>18</xdr:col>
      <xdr:colOff>177800</xdr:colOff>
      <xdr:row>36</xdr:row>
      <xdr:rowOff>141539</xdr:rowOff>
    </xdr:to>
    <xdr:cxnSp macro="">
      <xdr:nvCxnSpPr>
        <xdr:cNvPr id="116" name="直線コネクタ 115"/>
        <xdr:cNvCxnSpPr/>
      </xdr:nvCxnSpPr>
      <xdr:spPr bwMode="auto">
        <a:xfrm flipV="1">
          <a:off x="2908300" y="7061116"/>
          <a:ext cx="698500" cy="33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75277</xdr:rowOff>
    </xdr:from>
    <xdr:ext cx="762000" cy="259045"/>
    <xdr:sp macro="" textlink="">
      <xdr:nvSpPr>
        <xdr:cNvPr id="118" name="テキスト ボックス 117"/>
        <xdr:cNvSpPr txBox="1"/>
      </xdr:nvSpPr>
      <xdr:spPr>
        <a:xfrm>
          <a:off x="3225800" y="66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69014</xdr:rowOff>
    </xdr:from>
    <xdr:ext cx="762000" cy="259045"/>
    <xdr:sp macro="" textlink="">
      <xdr:nvSpPr>
        <xdr:cNvPr id="120" name="テキスト ボックス 119"/>
        <xdr:cNvSpPr txBox="1"/>
      </xdr:nvSpPr>
      <xdr:spPr>
        <a:xfrm>
          <a:off x="2527300" y="66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945</xdr:rowOff>
    </xdr:from>
    <xdr:to>
      <xdr:col>29</xdr:col>
      <xdr:colOff>177800</xdr:colOff>
      <xdr:row>36</xdr:row>
      <xdr:rowOff>102545</xdr:rowOff>
    </xdr:to>
    <xdr:sp macro="" textlink="">
      <xdr:nvSpPr>
        <xdr:cNvPr id="126" name="楕円 125"/>
        <xdr:cNvSpPr/>
      </xdr:nvSpPr>
      <xdr:spPr bwMode="auto">
        <a:xfrm>
          <a:off x="5600700" y="6954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315922</xdr:rowOff>
    </xdr:from>
    <xdr:ext cx="762000" cy="259045"/>
    <xdr:sp macro="" textlink="">
      <xdr:nvSpPr>
        <xdr:cNvPr id="127" name="人口1人当たり決算額の推移該当値テキスト445"/>
        <xdr:cNvSpPr txBox="1"/>
      </xdr:nvSpPr>
      <xdr:spPr>
        <a:xfrm>
          <a:off x="5740400" y="692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38344</xdr:rowOff>
    </xdr:from>
    <xdr:to>
      <xdr:col>26</xdr:col>
      <xdr:colOff>101600</xdr:colOff>
      <xdr:row>36</xdr:row>
      <xdr:rowOff>139944</xdr:rowOff>
    </xdr:to>
    <xdr:sp macro="" textlink="">
      <xdr:nvSpPr>
        <xdr:cNvPr id="128" name="楕円 127"/>
        <xdr:cNvSpPr/>
      </xdr:nvSpPr>
      <xdr:spPr bwMode="auto">
        <a:xfrm>
          <a:off x="4953000" y="699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124721</xdr:rowOff>
    </xdr:from>
    <xdr:ext cx="736600" cy="259045"/>
    <xdr:sp macro="" textlink="">
      <xdr:nvSpPr>
        <xdr:cNvPr id="129" name="テキスト ボックス 128"/>
        <xdr:cNvSpPr txBox="1"/>
      </xdr:nvSpPr>
      <xdr:spPr>
        <a:xfrm>
          <a:off x="4622800" y="707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54437</xdr:rowOff>
    </xdr:from>
    <xdr:to>
      <xdr:col>22</xdr:col>
      <xdr:colOff>165100</xdr:colOff>
      <xdr:row>36</xdr:row>
      <xdr:rowOff>156037</xdr:rowOff>
    </xdr:to>
    <xdr:sp macro="" textlink="">
      <xdr:nvSpPr>
        <xdr:cNvPr id="130" name="楕円 129"/>
        <xdr:cNvSpPr/>
      </xdr:nvSpPr>
      <xdr:spPr bwMode="auto">
        <a:xfrm>
          <a:off x="4254500" y="7007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140814</xdr:rowOff>
    </xdr:from>
    <xdr:ext cx="762000" cy="259045"/>
    <xdr:sp macro="" textlink="">
      <xdr:nvSpPr>
        <xdr:cNvPr id="131" name="テキスト ボックス 130"/>
        <xdr:cNvSpPr txBox="1"/>
      </xdr:nvSpPr>
      <xdr:spPr>
        <a:xfrm>
          <a:off x="3924300" y="709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57066</xdr:rowOff>
    </xdr:from>
    <xdr:to>
      <xdr:col>19</xdr:col>
      <xdr:colOff>38100</xdr:colOff>
      <xdr:row>36</xdr:row>
      <xdr:rowOff>158666</xdr:rowOff>
    </xdr:to>
    <xdr:sp macro="" textlink="">
      <xdr:nvSpPr>
        <xdr:cNvPr id="132" name="楕円 131"/>
        <xdr:cNvSpPr/>
      </xdr:nvSpPr>
      <xdr:spPr bwMode="auto">
        <a:xfrm>
          <a:off x="3556000" y="7010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143443</xdr:rowOff>
    </xdr:from>
    <xdr:ext cx="762000" cy="259045"/>
    <xdr:sp macro="" textlink="">
      <xdr:nvSpPr>
        <xdr:cNvPr id="133" name="テキスト ボックス 132"/>
        <xdr:cNvSpPr txBox="1"/>
      </xdr:nvSpPr>
      <xdr:spPr>
        <a:xfrm>
          <a:off x="3225800" y="709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90739</xdr:rowOff>
    </xdr:from>
    <xdr:to>
      <xdr:col>15</xdr:col>
      <xdr:colOff>101600</xdr:colOff>
      <xdr:row>37</xdr:row>
      <xdr:rowOff>20889</xdr:rowOff>
    </xdr:to>
    <xdr:sp macro="" textlink="">
      <xdr:nvSpPr>
        <xdr:cNvPr id="134" name="楕円 133"/>
        <xdr:cNvSpPr/>
      </xdr:nvSpPr>
      <xdr:spPr bwMode="auto">
        <a:xfrm>
          <a:off x="2857500" y="7043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5666</xdr:rowOff>
    </xdr:from>
    <xdr:ext cx="762000" cy="259045"/>
    <xdr:sp macro="" textlink="">
      <xdr:nvSpPr>
        <xdr:cNvPr id="135" name="テキスト ボックス 134"/>
        <xdr:cNvSpPr txBox="1"/>
      </xdr:nvSpPr>
      <xdr:spPr>
        <a:xfrm>
          <a:off x="2527300" y="71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29,784
29,497
363.97
23,402,538
21,812,319
1,328,428
10,376,843
18,554,748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54592</xdr:rowOff>
    </xdr:from>
    <xdr:to>
      <xdr:col>24</xdr:col>
      <xdr:colOff>63500</xdr:colOff>
      <xdr:row>36</xdr:row>
      <xdr:rowOff>56266</xdr:rowOff>
    </xdr:to>
    <xdr:cxnSp macro="">
      <xdr:nvCxnSpPr>
        <xdr:cNvPr id="58" name="直線コネクタ 57"/>
        <xdr:cNvCxnSpPr/>
      </xdr:nvCxnSpPr>
      <xdr:spPr>
        <a:xfrm flipV="1">
          <a:off x="3797300" y="6226792"/>
          <a:ext cx="8382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56266</xdr:rowOff>
    </xdr:from>
    <xdr:to>
      <xdr:col>19</xdr:col>
      <xdr:colOff>177800</xdr:colOff>
      <xdr:row>36</xdr:row>
      <xdr:rowOff>65305</xdr:rowOff>
    </xdr:to>
    <xdr:cxnSp macro="">
      <xdr:nvCxnSpPr>
        <xdr:cNvPr id="61" name="直線コネクタ 60"/>
        <xdr:cNvCxnSpPr/>
      </xdr:nvCxnSpPr>
      <xdr:spPr>
        <a:xfrm flipV="1">
          <a:off x="2908300" y="6228466"/>
          <a:ext cx="889000" cy="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65305</xdr:rowOff>
    </xdr:from>
    <xdr:to>
      <xdr:col>15</xdr:col>
      <xdr:colOff>50800</xdr:colOff>
      <xdr:row>36</xdr:row>
      <xdr:rowOff>72953</xdr:rowOff>
    </xdr:to>
    <xdr:cxnSp macro="">
      <xdr:nvCxnSpPr>
        <xdr:cNvPr id="64" name="直線コネクタ 63"/>
        <xdr:cNvCxnSpPr/>
      </xdr:nvCxnSpPr>
      <xdr:spPr>
        <a:xfrm flipV="1">
          <a:off x="2019300" y="6237505"/>
          <a:ext cx="8890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64139</xdr:rowOff>
    </xdr:from>
    <xdr:to>
      <xdr:col>10</xdr:col>
      <xdr:colOff>114300</xdr:colOff>
      <xdr:row>36</xdr:row>
      <xdr:rowOff>72953</xdr:rowOff>
    </xdr:to>
    <xdr:cxnSp macro="">
      <xdr:nvCxnSpPr>
        <xdr:cNvPr id="67" name="直線コネクタ 66"/>
        <xdr:cNvCxnSpPr/>
      </xdr:nvCxnSpPr>
      <xdr:spPr>
        <a:xfrm>
          <a:off x="1130300" y="6236339"/>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146034</xdr:rowOff>
    </xdr:from>
    <xdr:ext cx="534377" cy="259045"/>
    <xdr:sp macro="" textlink="">
      <xdr:nvSpPr>
        <xdr:cNvPr id="71" name="テキスト ボックス 70"/>
        <xdr:cNvSpPr txBox="1"/>
      </xdr:nvSpPr>
      <xdr:spPr>
        <a:xfrm>
          <a:off x="863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3792</xdr:rowOff>
    </xdr:from>
    <xdr:to>
      <xdr:col>24</xdr:col>
      <xdr:colOff>114300</xdr:colOff>
      <xdr:row>36</xdr:row>
      <xdr:rowOff>105392</xdr:rowOff>
    </xdr:to>
    <xdr:sp macro="" textlink="">
      <xdr:nvSpPr>
        <xdr:cNvPr id="77" name="楕円 76"/>
        <xdr:cNvSpPr/>
      </xdr:nvSpPr>
      <xdr:spPr>
        <a:xfrm>
          <a:off x="4584700" y="617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26669</xdr:rowOff>
    </xdr:from>
    <xdr:ext cx="534377" cy="259045"/>
    <xdr:sp macro="" textlink="">
      <xdr:nvSpPr>
        <xdr:cNvPr id="78" name="人件費該当値テキスト"/>
        <xdr:cNvSpPr txBox="1"/>
      </xdr:nvSpPr>
      <xdr:spPr>
        <a:xfrm>
          <a:off x="4686300" y="602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5466</xdr:rowOff>
    </xdr:from>
    <xdr:to>
      <xdr:col>20</xdr:col>
      <xdr:colOff>38100</xdr:colOff>
      <xdr:row>36</xdr:row>
      <xdr:rowOff>107066</xdr:rowOff>
    </xdr:to>
    <xdr:sp macro="" textlink="">
      <xdr:nvSpPr>
        <xdr:cNvPr id="79" name="楕円 78"/>
        <xdr:cNvSpPr/>
      </xdr:nvSpPr>
      <xdr:spPr>
        <a:xfrm>
          <a:off x="3746500" y="61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123593</xdr:rowOff>
    </xdr:from>
    <xdr:ext cx="534377" cy="259045"/>
    <xdr:sp macro="" textlink="">
      <xdr:nvSpPr>
        <xdr:cNvPr id="80" name="テキスト ボックス 79"/>
        <xdr:cNvSpPr txBox="1"/>
      </xdr:nvSpPr>
      <xdr:spPr>
        <a:xfrm>
          <a:off x="3530111" y="595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14505</xdr:rowOff>
    </xdr:from>
    <xdr:to>
      <xdr:col>15</xdr:col>
      <xdr:colOff>101600</xdr:colOff>
      <xdr:row>36</xdr:row>
      <xdr:rowOff>116105</xdr:rowOff>
    </xdr:to>
    <xdr:sp macro="" textlink="">
      <xdr:nvSpPr>
        <xdr:cNvPr id="81" name="楕円 80"/>
        <xdr:cNvSpPr/>
      </xdr:nvSpPr>
      <xdr:spPr>
        <a:xfrm>
          <a:off x="2857500" y="61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132632</xdr:rowOff>
    </xdr:from>
    <xdr:ext cx="534377" cy="259045"/>
    <xdr:sp macro="" textlink="">
      <xdr:nvSpPr>
        <xdr:cNvPr id="82" name="テキスト ボックス 81"/>
        <xdr:cNvSpPr txBox="1"/>
      </xdr:nvSpPr>
      <xdr:spPr>
        <a:xfrm>
          <a:off x="2641111" y="596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22153</xdr:rowOff>
    </xdr:from>
    <xdr:to>
      <xdr:col>10</xdr:col>
      <xdr:colOff>165100</xdr:colOff>
      <xdr:row>36</xdr:row>
      <xdr:rowOff>123753</xdr:rowOff>
    </xdr:to>
    <xdr:sp macro="" textlink="">
      <xdr:nvSpPr>
        <xdr:cNvPr id="83" name="楕円 82"/>
        <xdr:cNvSpPr/>
      </xdr:nvSpPr>
      <xdr:spPr>
        <a:xfrm>
          <a:off x="1968500" y="61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140280</xdr:rowOff>
    </xdr:from>
    <xdr:ext cx="534377" cy="259045"/>
    <xdr:sp macro="" textlink="">
      <xdr:nvSpPr>
        <xdr:cNvPr id="84" name="テキスト ボックス 83"/>
        <xdr:cNvSpPr txBox="1"/>
      </xdr:nvSpPr>
      <xdr:spPr>
        <a:xfrm>
          <a:off x="1752111" y="5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13339</xdr:rowOff>
    </xdr:from>
    <xdr:to>
      <xdr:col>6</xdr:col>
      <xdr:colOff>38100</xdr:colOff>
      <xdr:row>36</xdr:row>
      <xdr:rowOff>114939</xdr:rowOff>
    </xdr:to>
    <xdr:sp macro="" textlink="">
      <xdr:nvSpPr>
        <xdr:cNvPr id="85" name="楕円 84"/>
        <xdr:cNvSpPr/>
      </xdr:nvSpPr>
      <xdr:spPr>
        <a:xfrm>
          <a:off x="1079500" y="61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131466</xdr:rowOff>
    </xdr:from>
    <xdr:ext cx="534377" cy="259045"/>
    <xdr:sp macro="" textlink="">
      <xdr:nvSpPr>
        <xdr:cNvPr id="86" name="テキスト ボックス 85"/>
        <xdr:cNvSpPr txBox="1"/>
      </xdr:nvSpPr>
      <xdr:spPr>
        <a:xfrm>
          <a:off x="863111" y="596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64180</xdr:rowOff>
    </xdr:from>
    <xdr:to>
      <xdr:col>24</xdr:col>
      <xdr:colOff>63500</xdr:colOff>
      <xdr:row>56</xdr:row>
      <xdr:rowOff>132120</xdr:rowOff>
    </xdr:to>
    <xdr:cxnSp macro="">
      <xdr:nvCxnSpPr>
        <xdr:cNvPr id="114" name="直線コネクタ 113"/>
        <xdr:cNvCxnSpPr/>
      </xdr:nvCxnSpPr>
      <xdr:spPr>
        <a:xfrm flipV="1">
          <a:off x="3797300" y="9665380"/>
          <a:ext cx="8382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91595</xdr:rowOff>
    </xdr:from>
    <xdr:ext cx="534377" cy="259045"/>
    <xdr:sp macro="" textlink="">
      <xdr:nvSpPr>
        <xdr:cNvPr id="115" name="物件費平均値テキスト"/>
        <xdr:cNvSpPr txBox="1"/>
      </xdr:nvSpPr>
      <xdr:spPr>
        <a:xfrm>
          <a:off x="4686300" y="96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132120</xdr:rowOff>
    </xdr:from>
    <xdr:to>
      <xdr:col>19</xdr:col>
      <xdr:colOff>177800</xdr:colOff>
      <xdr:row>57</xdr:row>
      <xdr:rowOff>11117</xdr:rowOff>
    </xdr:to>
    <xdr:cxnSp macro="">
      <xdr:nvCxnSpPr>
        <xdr:cNvPr id="117" name="直線コネクタ 116"/>
        <xdr:cNvCxnSpPr/>
      </xdr:nvCxnSpPr>
      <xdr:spPr>
        <a:xfrm flipV="1">
          <a:off x="2908300" y="9733320"/>
          <a:ext cx="889000" cy="5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130521</xdr:rowOff>
    </xdr:from>
    <xdr:ext cx="534377" cy="259045"/>
    <xdr:sp macro="" textlink="">
      <xdr:nvSpPr>
        <xdr:cNvPr id="119" name="テキスト ボックス 118"/>
        <xdr:cNvSpPr txBox="1"/>
      </xdr:nvSpPr>
      <xdr:spPr>
        <a:xfrm>
          <a:off x="3530111" y="99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11117</xdr:rowOff>
    </xdr:from>
    <xdr:to>
      <xdr:col>15</xdr:col>
      <xdr:colOff>50800</xdr:colOff>
      <xdr:row>57</xdr:row>
      <xdr:rowOff>42783</xdr:rowOff>
    </xdr:to>
    <xdr:cxnSp macro="">
      <xdr:nvCxnSpPr>
        <xdr:cNvPr id="120" name="直線コネクタ 119"/>
        <xdr:cNvCxnSpPr/>
      </xdr:nvCxnSpPr>
      <xdr:spPr>
        <a:xfrm flipV="1">
          <a:off x="2019300" y="9783767"/>
          <a:ext cx="8890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158136</xdr:rowOff>
    </xdr:from>
    <xdr:ext cx="534377" cy="259045"/>
    <xdr:sp macro="" textlink="">
      <xdr:nvSpPr>
        <xdr:cNvPr id="122" name="テキスト ボックス 121"/>
        <xdr:cNvSpPr txBox="1"/>
      </xdr:nvSpPr>
      <xdr:spPr>
        <a:xfrm>
          <a:off x="2641111" y="99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26333</xdr:rowOff>
    </xdr:from>
    <xdr:to>
      <xdr:col>10</xdr:col>
      <xdr:colOff>114300</xdr:colOff>
      <xdr:row>57</xdr:row>
      <xdr:rowOff>42783</xdr:rowOff>
    </xdr:to>
    <xdr:cxnSp macro="">
      <xdr:nvCxnSpPr>
        <xdr:cNvPr id="123" name="直線コネクタ 122"/>
        <xdr:cNvCxnSpPr/>
      </xdr:nvCxnSpPr>
      <xdr:spPr>
        <a:xfrm>
          <a:off x="1130300" y="9798983"/>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9647</xdr:rowOff>
    </xdr:from>
    <xdr:ext cx="534377" cy="259045"/>
    <xdr:sp macro="" textlink="">
      <xdr:nvSpPr>
        <xdr:cNvPr id="125" name="テキスト ボックス 124"/>
        <xdr:cNvSpPr txBox="1"/>
      </xdr:nvSpPr>
      <xdr:spPr>
        <a:xfrm>
          <a:off x="1752111" y="99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15471</xdr:rowOff>
    </xdr:from>
    <xdr:ext cx="534377" cy="259045"/>
    <xdr:sp macro="" textlink="">
      <xdr:nvSpPr>
        <xdr:cNvPr id="127" name="テキスト ボックス 126"/>
        <xdr:cNvSpPr txBox="1"/>
      </xdr:nvSpPr>
      <xdr:spPr>
        <a:xfrm>
          <a:off x="863111" y="99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13380</xdr:rowOff>
    </xdr:from>
    <xdr:to>
      <xdr:col>24</xdr:col>
      <xdr:colOff>114300</xdr:colOff>
      <xdr:row>56</xdr:row>
      <xdr:rowOff>114980</xdr:rowOff>
    </xdr:to>
    <xdr:sp macro="" textlink="">
      <xdr:nvSpPr>
        <xdr:cNvPr id="133" name="楕円 132"/>
        <xdr:cNvSpPr/>
      </xdr:nvSpPr>
      <xdr:spPr>
        <a:xfrm>
          <a:off x="4584700" y="961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36257</xdr:rowOff>
    </xdr:from>
    <xdr:ext cx="534377" cy="259045"/>
    <xdr:sp macro="" textlink="">
      <xdr:nvSpPr>
        <xdr:cNvPr id="134" name="物件費該当値テキスト"/>
        <xdr:cNvSpPr txBox="1"/>
      </xdr:nvSpPr>
      <xdr:spPr>
        <a:xfrm>
          <a:off x="4686300" y="946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81320</xdr:rowOff>
    </xdr:from>
    <xdr:to>
      <xdr:col>20</xdr:col>
      <xdr:colOff>38100</xdr:colOff>
      <xdr:row>57</xdr:row>
      <xdr:rowOff>11470</xdr:rowOff>
    </xdr:to>
    <xdr:sp macro="" textlink="">
      <xdr:nvSpPr>
        <xdr:cNvPr id="135" name="楕円 134"/>
        <xdr:cNvSpPr/>
      </xdr:nvSpPr>
      <xdr:spPr>
        <a:xfrm>
          <a:off x="3746500" y="96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27997</xdr:rowOff>
    </xdr:from>
    <xdr:ext cx="534377" cy="259045"/>
    <xdr:sp macro="" textlink="">
      <xdr:nvSpPr>
        <xdr:cNvPr id="136" name="テキスト ボックス 135"/>
        <xdr:cNvSpPr txBox="1"/>
      </xdr:nvSpPr>
      <xdr:spPr>
        <a:xfrm>
          <a:off x="3530111" y="945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131767</xdr:rowOff>
    </xdr:from>
    <xdr:to>
      <xdr:col>15</xdr:col>
      <xdr:colOff>101600</xdr:colOff>
      <xdr:row>57</xdr:row>
      <xdr:rowOff>61917</xdr:rowOff>
    </xdr:to>
    <xdr:sp macro="" textlink="">
      <xdr:nvSpPr>
        <xdr:cNvPr id="137" name="楕円 136"/>
        <xdr:cNvSpPr/>
      </xdr:nvSpPr>
      <xdr:spPr>
        <a:xfrm>
          <a:off x="2857500" y="973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78444</xdr:rowOff>
    </xdr:from>
    <xdr:ext cx="534377" cy="259045"/>
    <xdr:sp macro="" textlink="">
      <xdr:nvSpPr>
        <xdr:cNvPr id="138" name="テキスト ボックス 137"/>
        <xdr:cNvSpPr txBox="1"/>
      </xdr:nvSpPr>
      <xdr:spPr>
        <a:xfrm>
          <a:off x="2641111" y="95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163433</xdr:rowOff>
    </xdr:from>
    <xdr:to>
      <xdr:col>10</xdr:col>
      <xdr:colOff>165100</xdr:colOff>
      <xdr:row>57</xdr:row>
      <xdr:rowOff>93583</xdr:rowOff>
    </xdr:to>
    <xdr:sp macro="" textlink="">
      <xdr:nvSpPr>
        <xdr:cNvPr id="139" name="楕円 138"/>
        <xdr:cNvSpPr/>
      </xdr:nvSpPr>
      <xdr:spPr>
        <a:xfrm>
          <a:off x="1968500" y="976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110110</xdr:rowOff>
    </xdr:from>
    <xdr:ext cx="534377" cy="259045"/>
    <xdr:sp macro="" textlink="">
      <xdr:nvSpPr>
        <xdr:cNvPr id="140" name="テキスト ボックス 139"/>
        <xdr:cNvSpPr txBox="1"/>
      </xdr:nvSpPr>
      <xdr:spPr>
        <a:xfrm>
          <a:off x="1752111" y="95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146983</xdr:rowOff>
    </xdr:from>
    <xdr:to>
      <xdr:col>6</xdr:col>
      <xdr:colOff>38100</xdr:colOff>
      <xdr:row>57</xdr:row>
      <xdr:rowOff>77133</xdr:rowOff>
    </xdr:to>
    <xdr:sp macro="" textlink="">
      <xdr:nvSpPr>
        <xdr:cNvPr id="141" name="楕円 140"/>
        <xdr:cNvSpPr/>
      </xdr:nvSpPr>
      <xdr:spPr>
        <a:xfrm>
          <a:off x="1079500" y="97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93660</xdr:rowOff>
    </xdr:from>
    <xdr:ext cx="534377" cy="259045"/>
    <xdr:sp macro="" textlink="">
      <xdr:nvSpPr>
        <xdr:cNvPr id="142" name="テキスト ボックス 141"/>
        <xdr:cNvSpPr txBox="1"/>
      </xdr:nvSpPr>
      <xdr:spPr>
        <a:xfrm>
          <a:off x="863111" y="952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147092</xdr:rowOff>
    </xdr:from>
    <xdr:to>
      <xdr:col>24</xdr:col>
      <xdr:colOff>63500</xdr:colOff>
      <xdr:row>78</xdr:row>
      <xdr:rowOff>150634</xdr:rowOff>
    </xdr:to>
    <xdr:cxnSp macro="">
      <xdr:nvCxnSpPr>
        <xdr:cNvPr id="171" name="直線コネクタ 170"/>
        <xdr:cNvCxnSpPr/>
      </xdr:nvCxnSpPr>
      <xdr:spPr>
        <a:xfrm flipV="1">
          <a:off x="3797300" y="13520192"/>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144063</xdr:rowOff>
    </xdr:from>
    <xdr:to>
      <xdr:col>19</xdr:col>
      <xdr:colOff>177800</xdr:colOff>
      <xdr:row>78</xdr:row>
      <xdr:rowOff>150634</xdr:rowOff>
    </xdr:to>
    <xdr:cxnSp macro="">
      <xdr:nvCxnSpPr>
        <xdr:cNvPr id="174" name="直線コネクタ 173"/>
        <xdr:cNvCxnSpPr/>
      </xdr:nvCxnSpPr>
      <xdr:spPr>
        <a:xfrm>
          <a:off x="2908300" y="13517163"/>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144063</xdr:rowOff>
    </xdr:from>
    <xdr:to>
      <xdr:col>15</xdr:col>
      <xdr:colOff>50800</xdr:colOff>
      <xdr:row>78</xdr:row>
      <xdr:rowOff>148616</xdr:rowOff>
    </xdr:to>
    <xdr:cxnSp macro="">
      <xdr:nvCxnSpPr>
        <xdr:cNvPr id="177" name="直線コネクタ 176"/>
        <xdr:cNvCxnSpPr/>
      </xdr:nvCxnSpPr>
      <xdr:spPr>
        <a:xfrm flipV="1">
          <a:off x="2019300" y="13517163"/>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148616</xdr:rowOff>
    </xdr:from>
    <xdr:to>
      <xdr:col>10</xdr:col>
      <xdr:colOff>114300</xdr:colOff>
      <xdr:row>78</xdr:row>
      <xdr:rowOff>156102</xdr:rowOff>
    </xdr:to>
    <xdr:cxnSp macro="">
      <xdr:nvCxnSpPr>
        <xdr:cNvPr id="180" name="直線コネクタ 179"/>
        <xdr:cNvCxnSpPr/>
      </xdr:nvCxnSpPr>
      <xdr:spPr>
        <a:xfrm flipV="1">
          <a:off x="1130300" y="13521716"/>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96292</xdr:rowOff>
    </xdr:from>
    <xdr:to>
      <xdr:col>24</xdr:col>
      <xdr:colOff>114300</xdr:colOff>
      <xdr:row>79</xdr:row>
      <xdr:rowOff>26442</xdr:rowOff>
    </xdr:to>
    <xdr:sp macro="" textlink="">
      <xdr:nvSpPr>
        <xdr:cNvPr id="190" name="楕円 189"/>
        <xdr:cNvSpPr/>
      </xdr:nvSpPr>
      <xdr:spPr>
        <a:xfrm>
          <a:off x="4584700" y="134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11219</xdr:rowOff>
    </xdr:from>
    <xdr:ext cx="469744" cy="259045"/>
    <xdr:sp macro="" textlink="">
      <xdr:nvSpPr>
        <xdr:cNvPr id="191" name="維持補修費該当値テキスト"/>
        <xdr:cNvSpPr txBox="1"/>
      </xdr:nvSpPr>
      <xdr:spPr>
        <a:xfrm>
          <a:off x="4686300" y="1338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99834</xdr:rowOff>
    </xdr:from>
    <xdr:to>
      <xdr:col>20</xdr:col>
      <xdr:colOff>38100</xdr:colOff>
      <xdr:row>79</xdr:row>
      <xdr:rowOff>29984</xdr:rowOff>
    </xdr:to>
    <xdr:sp macro="" textlink="">
      <xdr:nvSpPr>
        <xdr:cNvPr id="192" name="楕円 191"/>
        <xdr:cNvSpPr/>
      </xdr:nvSpPr>
      <xdr:spPr>
        <a:xfrm>
          <a:off x="3746500" y="134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21111</xdr:rowOff>
    </xdr:from>
    <xdr:ext cx="469744" cy="259045"/>
    <xdr:sp macro="" textlink="">
      <xdr:nvSpPr>
        <xdr:cNvPr id="193" name="テキスト ボックス 192"/>
        <xdr:cNvSpPr txBox="1"/>
      </xdr:nvSpPr>
      <xdr:spPr>
        <a:xfrm>
          <a:off x="3562428" y="1356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93263</xdr:rowOff>
    </xdr:from>
    <xdr:to>
      <xdr:col>15</xdr:col>
      <xdr:colOff>101600</xdr:colOff>
      <xdr:row>79</xdr:row>
      <xdr:rowOff>23413</xdr:rowOff>
    </xdr:to>
    <xdr:sp macro="" textlink="">
      <xdr:nvSpPr>
        <xdr:cNvPr id="194" name="楕円 193"/>
        <xdr:cNvSpPr/>
      </xdr:nvSpPr>
      <xdr:spPr>
        <a:xfrm>
          <a:off x="2857500" y="134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14540</xdr:rowOff>
    </xdr:from>
    <xdr:ext cx="469744" cy="259045"/>
    <xdr:sp macro="" textlink="">
      <xdr:nvSpPr>
        <xdr:cNvPr id="195" name="テキスト ボックス 194"/>
        <xdr:cNvSpPr txBox="1"/>
      </xdr:nvSpPr>
      <xdr:spPr>
        <a:xfrm>
          <a:off x="2673428" y="1355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97816</xdr:rowOff>
    </xdr:from>
    <xdr:to>
      <xdr:col>10</xdr:col>
      <xdr:colOff>165100</xdr:colOff>
      <xdr:row>79</xdr:row>
      <xdr:rowOff>27966</xdr:rowOff>
    </xdr:to>
    <xdr:sp macro="" textlink="">
      <xdr:nvSpPr>
        <xdr:cNvPr id="196" name="楕円 195"/>
        <xdr:cNvSpPr/>
      </xdr:nvSpPr>
      <xdr:spPr>
        <a:xfrm>
          <a:off x="1968500" y="13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19093</xdr:rowOff>
    </xdr:from>
    <xdr:ext cx="469744" cy="259045"/>
    <xdr:sp macro="" textlink="">
      <xdr:nvSpPr>
        <xdr:cNvPr id="197" name="テキスト ボックス 196"/>
        <xdr:cNvSpPr txBox="1"/>
      </xdr:nvSpPr>
      <xdr:spPr>
        <a:xfrm>
          <a:off x="1784428" y="1356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105302</xdr:rowOff>
    </xdr:from>
    <xdr:to>
      <xdr:col>6</xdr:col>
      <xdr:colOff>38100</xdr:colOff>
      <xdr:row>79</xdr:row>
      <xdr:rowOff>35452</xdr:rowOff>
    </xdr:to>
    <xdr:sp macro="" textlink="">
      <xdr:nvSpPr>
        <xdr:cNvPr id="198" name="楕円 197"/>
        <xdr:cNvSpPr/>
      </xdr:nvSpPr>
      <xdr:spPr>
        <a:xfrm>
          <a:off x="1079500" y="134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26579</xdr:rowOff>
    </xdr:from>
    <xdr:ext cx="469744" cy="259045"/>
    <xdr:sp macro="" textlink="">
      <xdr:nvSpPr>
        <xdr:cNvPr id="199" name="テキスト ボックス 198"/>
        <xdr:cNvSpPr txBox="1"/>
      </xdr:nvSpPr>
      <xdr:spPr>
        <a:xfrm>
          <a:off x="895428" y="1357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54501</xdr:rowOff>
    </xdr:from>
    <xdr:to>
      <xdr:col>24</xdr:col>
      <xdr:colOff>63500</xdr:colOff>
      <xdr:row>98</xdr:row>
      <xdr:rowOff>55727</xdr:rowOff>
    </xdr:to>
    <xdr:cxnSp macro="">
      <xdr:nvCxnSpPr>
        <xdr:cNvPr id="229" name="直線コネクタ 228"/>
        <xdr:cNvCxnSpPr/>
      </xdr:nvCxnSpPr>
      <xdr:spPr>
        <a:xfrm flipV="1">
          <a:off x="3797300" y="16856601"/>
          <a:ext cx="8382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55727</xdr:rowOff>
    </xdr:from>
    <xdr:to>
      <xdr:col>19</xdr:col>
      <xdr:colOff>177800</xdr:colOff>
      <xdr:row>98</xdr:row>
      <xdr:rowOff>74923</xdr:rowOff>
    </xdr:to>
    <xdr:cxnSp macro="">
      <xdr:nvCxnSpPr>
        <xdr:cNvPr id="232" name="直線コネクタ 231"/>
        <xdr:cNvCxnSpPr/>
      </xdr:nvCxnSpPr>
      <xdr:spPr>
        <a:xfrm flipV="1">
          <a:off x="2908300" y="16857827"/>
          <a:ext cx="889000" cy="1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74168</xdr:rowOff>
    </xdr:from>
    <xdr:to>
      <xdr:col>15</xdr:col>
      <xdr:colOff>50800</xdr:colOff>
      <xdr:row>98</xdr:row>
      <xdr:rowOff>74923</xdr:rowOff>
    </xdr:to>
    <xdr:cxnSp macro="">
      <xdr:nvCxnSpPr>
        <xdr:cNvPr id="235" name="直線コネクタ 234"/>
        <xdr:cNvCxnSpPr/>
      </xdr:nvCxnSpPr>
      <xdr:spPr>
        <a:xfrm>
          <a:off x="2019300" y="16876268"/>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74168</xdr:rowOff>
    </xdr:from>
    <xdr:to>
      <xdr:col>10</xdr:col>
      <xdr:colOff>114300</xdr:colOff>
      <xdr:row>98</xdr:row>
      <xdr:rowOff>101509</xdr:rowOff>
    </xdr:to>
    <xdr:cxnSp macro="">
      <xdr:nvCxnSpPr>
        <xdr:cNvPr id="238" name="直線コネクタ 237"/>
        <xdr:cNvCxnSpPr/>
      </xdr:nvCxnSpPr>
      <xdr:spPr>
        <a:xfrm flipV="1">
          <a:off x="1130300" y="16876268"/>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3701</xdr:rowOff>
    </xdr:from>
    <xdr:to>
      <xdr:col>24</xdr:col>
      <xdr:colOff>114300</xdr:colOff>
      <xdr:row>98</xdr:row>
      <xdr:rowOff>105301</xdr:rowOff>
    </xdr:to>
    <xdr:sp macro="" textlink="">
      <xdr:nvSpPr>
        <xdr:cNvPr id="248" name="楕円 247"/>
        <xdr:cNvSpPr/>
      </xdr:nvSpPr>
      <xdr:spPr>
        <a:xfrm>
          <a:off x="4584700" y="1680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90078</xdr:rowOff>
    </xdr:from>
    <xdr:ext cx="534377" cy="259045"/>
    <xdr:sp macro="" textlink="">
      <xdr:nvSpPr>
        <xdr:cNvPr id="249" name="扶助費該当値テキスト"/>
        <xdr:cNvSpPr txBox="1"/>
      </xdr:nvSpPr>
      <xdr:spPr>
        <a:xfrm>
          <a:off x="4686300" y="167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4927</xdr:rowOff>
    </xdr:from>
    <xdr:to>
      <xdr:col>20</xdr:col>
      <xdr:colOff>38100</xdr:colOff>
      <xdr:row>98</xdr:row>
      <xdr:rowOff>106527</xdr:rowOff>
    </xdr:to>
    <xdr:sp macro="" textlink="">
      <xdr:nvSpPr>
        <xdr:cNvPr id="250" name="楕円 249"/>
        <xdr:cNvSpPr/>
      </xdr:nvSpPr>
      <xdr:spPr>
        <a:xfrm>
          <a:off x="3746500" y="1680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97654</xdr:rowOff>
    </xdr:from>
    <xdr:ext cx="534377" cy="259045"/>
    <xdr:sp macro="" textlink="">
      <xdr:nvSpPr>
        <xdr:cNvPr id="251" name="テキスト ボックス 250"/>
        <xdr:cNvSpPr txBox="1"/>
      </xdr:nvSpPr>
      <xdr:spPr>
        <a:xfrm>
          <a:off x="3530111" y="1689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24123</xdr:rowOff>
    </xdr:from>
    <xdr:to>
      <xdr:col>15</xdr:col>
      <xdr:colOff>101600</xdr:colOff>
      <xdr:row>98</xdr:row>
      <xdr:rowOff>125723</xdr:rowOff>
    </xdr:to>
    <xdr:sp macro="" textlink="">
      <xdr:nvSpPr>
        <xdr:cNvPr id="252" name="楕円 251"/>
        <xdr:cNvSpPr/>
      </xdr:nvSpPr>
      <xdr:spPr>
        <a:xfrm>
          <a:off x="2857500" y="168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116850</xdr:rowOff>
    </xdr:from>
    <xdr:ext cx="534377" cy="259045"/>
    <xdr:sp macro="" textlink="">
      <xdr:nvSpPr>
        <xdr:cNvPr id="253" name="テキスト ボックス 252"/>
        <xdr:cNvSpPr txBox="1"/>
      </xdr:nvSpPr>
      <xdr:spPr>
        <a:xfrm>
          <a:off x="2641111"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23368</xdr:rowOff>
    </xdr:from>
    <xdr:to>
      <xdr:col>10</xdr:col>
      <xdr:colOff>165100</xdr:colOff>
      <xdr:row>98</xdr:row>
      <xdr:rowOff>124968</xdr:rowOff>
    </xdr:to>
    <xdr:sp macro="" textlink="">
      <xdr:nvSpPr>
        <xdr:cNvPr id="254" name="楕円 253"/>
        <xdr:cNvSpPr/>
      </xdr:nvSpPr>
      <xdr:spPr>
        <a:xfrm>
          <a:off x="1968500" y="168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116095</xdr:rowOff>
    </xdr:from>
    <xdr:ext cx="534377" cy="259045"/>
    <xdr:sp macro="" textlink="">
      <xdr:nvSpPr>
        <xdr:cNvPr id="255" name="テキスト ボックス 254"/>
        <xdr:cNvSpPr txBox="1"/>
      </xdr:nvSpPr>
      <xdr:spPr>
        <a:xfrm>
          <a:off x="1752111" y="1691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50709</xdr:rowOff>
    </xdr:from>
    <xdr:to>
      <xdr:col>6</xdr:col>
      <xdr:colOff>38100</xdr:colOff>
      <xdr:row>98</xdr:row>
      <xdr:rowOff>152309</xdr:rowOff>
    </xdr:to>
    <xdr:sp macro="" textlink="">
      <xdr:nvSpPr>
        <xdr:cNvPr id="256" name="楕円 255"/>
        <xdr:cNvSpPr/>
      </xdr:nvSpPr>
      <xdr:spPr>
        <a:xfrm>
          <a:off x="1079500" y="1685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143436</xdr:rowOff>
    </xdr:from>
    <xdr:ext cx="534377" cy="259045"/>
    <xdr:sp macro="" textlink="">
      <xdr:nvSpPr>
        <xdr:cNvPr id="257" name="テキスト ボックス 256"/>
        <xdr:cNvSpPr txBox="1"/>
      </xdr:nvSpPr>
      <xdr:spPr>
        <a:xfrm>
          <a:off x="863111" y="1694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44762</xdr:rowOff>
    </xdr:from>
    <xdr:to>
      <xdr:col>55</xdr:col>
      <xdr:colOff>0</xdr:colOff>
      <xdr:row>37</xdr:row>
      <xdr:rowOff>8468</xdr:rowOff>
    </xdr:to>
    <xdr:cxnSp macro="">
      <xdr:nvCxnSpPr>
        <xdr:cNvPr id="286" name="直線コネクタ 285"/>
        <xdr:cNvCxnSpPr/>
      </xdr:nvCxnSpPr>
      <xdr:spPr>
        <a:xfrm flipV="1">
          <a:off x="9639300" y="5874062"/>
          <a:ext cx="838200" cy="47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96828</xdr:rowOff>
    </xdr:from>
    <xdr:ext cx="599010" cy="259045"/>
    <xdr:sp macro="" textlink="">
      <xdr:nvSpPr>
        <xdr:cNvPr id="287" name="補助費等平均値テキスト"/>
        <xdr:cNvSpPr txBox="1"/>
      </xdr:nvSpPr>
      <xdr:spPr>
        <a:xfrm>
          <a:off x="10528300" y="592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8468</xdr:rowOff>
    </xdr:from>
    <xdr:to>
      <xdr:col>50</xdr:col>
      <xdr:colOff>114300</xdr:colOff>
      <xdr:row>37</xdr:row>
      <xdr:rowOff>141567</xdr:rowOff>
    </xdr:to>
    <xdr:cxnSp macro="">
      <xdr:nvCxnSpPr>
        <xdr:cNvPr id="289" name="直線コネクタ 288"/>
        <xdr:cNvCxnSpPr/>
      </xdr:nvCxnSpPr>
      <xdr:spPr>
        <a:xfrm flipV="1">
          <a:off x="8750300" y="6352118"/>
          <a:ext cx="889000" cy="13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877</xdr:rowOff>
    </xdr:from>
    <xdr:ext cx="534377" cy="259045"/>
    <xdr:sp macro="" textlink="">
      <xdr:nvSpPr>
        <xdr:cNvPr id="291" name="テキスト ボックス 290"/>
        <xdr:cNvSpPr txBox="1"/>
      </xdr:nvSpPr>
      <xdr:spPr>
        <a:xfrm>
          <a:off x="9372111" y="65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141567</xdr:rowOff>
    </xdr:from>
    <xdr:to>
      <xdr:col>45</xdr:col>
      <xdr:colOff>177800</xdr:colOff>
      <xdr:row>37</xdr:row>
      <xdr:rowOff>150376</xdr:rowOff>
    </xdr:to>
    <xdr:cxnSp macro="">
      <xdr:nvCxnSpPr>
        <xdr:cNvPr id="292" name="直線コネクタ 291"/>
        <xdr:cNvCxnSpPr/>
      </xdr:nvCxnSpPr>
      <xdr:spPr>
        <a:xfrm flipV="1">
          <a:off x="7861300" y="6485217"/>
          <a:ext cx="8890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28568</xdr:rowOff>
    </xdr:from>
    <xdr:ext cx="534377" cy="259045"/>
    <xdr:sp macro="" textlink="">
      <xdr:nvSpPr>
        <xdr:cNvPr id="294" name="テキスト ボックス 293"/>
        <xdr:cNvSpPr txBox="1"/>
      </xdr:nvSpPr>
      <xdr:spPr>
        <a:xfrm>
          <a:off x="8483111" y="65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150376</xdr:rowOff>
    </xdr:from>
    <xdr:to>
      <xdr:col>41</xdr:col>
      <xdr:colOff>50800</xdr:colOff>
      <xdr:row>37</xdr:row>
      <xdr:rowOff>165067</xdr:rowOff>
    </xdr:to>
    <xdr:cxnSp macro="">
      <xdr:nvCxnSpPr>
        <xdr:cNvPr id="295" name="直線コネクタ 294"/>
        <xdr:cNvCxnSpPr/>
      </xdr:nvCxnSpPr>
      <xdr:spPr>
        <a:xfrm flipV="1">
          <a:off x="6972300" y="6494026"/>
          <a:ext cx="889000" cy="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41515</xdr:rowOff>
    </xdr:from>
    <xdr:ext cx="534377" cy="259045"/>
    <xdr:sp macro="" textlink="">
      <xdr:nvSpPr>
        <xdr:cNvPr id="297" name="テキスト ボックス 296"/>
        <xdr:cNvSpPr txBox="1"/>
      </xdr:nvSpPr>
      <xdr:spPr>
        <a:xfrm>
          <a:off x="7594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46669</xdr:rowOff>
    </xdr:from>
    <xdr:ext cx="534377" cy="259045"/>
    <xdr:sp macro="" textlink="">
      <xdr:nvSpPr>
        <xdr:cNvPr id="299" name="テキスト ボックス 298"/>
        <xdr:cNvSpPr txBox="1"/>
      </xdr:nvSpPr>
      <xdr:spPr>
        <a:xfrm>
          <a:off x="6705111" y="65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165412</xdr:rowOff>
    </xdr:from>
    <xdr:to>
      <xdr:col>55</xdr:col>
      <xdr:colOff>50800</xdr:colOff>
      <xdr:row>34</xdr:row>
      <xdr:rowOff>95562</xdr:rowOff>
    </xdr:to>
    <xdr:sp macro="" textlink="">
      <xdr:nvSpPr>
        <xdr:cNvPr id="305" name="楕円 304"/>
        <xdr:cNvSpPr/>
      </xdr:nvSpPr>
      <xdr:spPr>
        <a:xfrm>
          <a:off x="10426700" y="58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16839</xdr:rowOff>
    </xdr:from>
    <xdr:ext cx="599010" cy="259045"/>
    <xdr:sp macro="" textlink="">
      <xdr:nvSpPr>
        <xdr:cNvPr id="306" name="補助費等該当値テキスト"/>
        <xdr:cNvSpPr txBox="1"/>
      </xdr:nvSpPr>
      <xdr:spPr>
        <a:xfrm>
          <a:off x="10528300" y="567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129118</xdr:rowOff>
    </xdr:from>
    <xdr:to>
      <xdr:col>50</xdr:col>
      <xdr:colOff>165100</xdr:colOff>
      <xdr:row>37</xdr:row>
      <xdr:rowOff>59268</xdr:rowOff>
    </xdr:to>
    <xdr:sp macro="" textlink="">
      <xdr:nvSpPr>
        <xdr:cNvPr id="307" name="楕円 306"/>
        <xdr:cNvSpPr/>
      </xdr:nvSpPr>
      <xdr:spPr>
        <a:xfrm>
          <a:off x="9588500" y="63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75795</xdr:rowOff>
    </xdr:from>
    <xdr:ext cx="534377" cy="259045"/>
    <xdr:sp macro="" textlink="">
      <xdr:nvSpPr>
        <xdr:cNvPr id="308" name="テキスト ボックス 307"/>
        <xdr:cNvSpPr txBox="1"/>
      </xdr:nvSpPr>
      <xdr:spPr>
        <a:xfrm>
          <a:off x="9372111" y="607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90767</xdr:rowOff>
    </xdr:from>
    <xdr:to>
      <xdr:col>46</xdr:col>
      <xdr:colOff>38100</xdr:colOff>
      <xdr:row>38</xdr:row>
      <xdr:rowOff>20917</xdr:rowOff>
    </xdr:to>
    <xdr:sp macro="" textlink="">
      <xdr:nvSpPr>
        <xdr:cNvPr id="309" name="楕円 308"/>
        <xdr:cNvSpPr/>
      </xdr:nvSpPr>
      <xdr:spPr>
        <a:xfrm>
          <a:off x="8699500" y="64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37444</xdr:rowOff>
    </xdr:from>
    <xdr:ext cx="534377" cy="259045"/>
    <xdr:sp macro="" textlink="">
      <xdr:nvSpPr>
        <xdr:cNvPr id="310" name="テキスト ボックス 309"/>
        <xdr:cNvSpPr txBox="1"/>
      </xdr:nvSpPr>
      <xdr:spPr>
        <a:xfrm>
          <a:off x="8483111" y="62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99576</xdr:rowOff>
    </xdr:from>
    <xdr:to>
      <xdr:col>41</xdr:col>
      <xdr:colOff>101600</xdr:colOff>
      <xdr:row>38</xdr:row>
      <xdr:rowOff>29725</xdr:rowOff>
    </xdr:to>
    <xdr:sp macro="" textlink="">
      <xdr:nvSpPr>
        <xdr:cNvPr id="311" name="楕円 310"/>
        <xdr:cNvSpPr/>
      </xdr:nvSpPr>
      <xdr:spPr>
        <a:xfrm>
          <a:off x="7810500" y="6443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46253</xdr:rowOff>
    </xdr:from>
    <xdr:ext cx="534377" cy="259045"/>
    <xdr:sp macro="" textlink="">
      <xdr:nvSpPr>
        <xdr:cNvPr id="312" name="テキスト ボックス 311"/>
        <xdr:cNvSpPr txBox="1"/>
      </xdr:nvSpPr>
      <xdr:spPr>
        <a:xfrm>
          <a:off x="7594111" y="621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114267</xdr:rowOff>
    </xdr:from>
    <xdr:to>
      <xdr:col>36</xdr:col>
      <xdr:colOff>165100</xdr:colOff>
      <xdr:row>38</xdr:row>
      <xdr:rowOff>44417</xdr:rowOff>
    </xdr:to>
    <xdr:sp macro="" textlink="">
      <xdr:nvSpPr>
        <xdr:cNvPr id="313" name="楕円 312"/>
        <xdr:cNvSpPr/>
      </xdr:nvSpPr>
      <xdr:spPr>
        <a:xfrm>
          <a:off x="6921500" y="64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60944</xdr:rowOff>
    </xdr:from>
    <xdr:ext cx="534377" cy="259045"/>
    <xdr:sp macro="" textlink="">
      <xdr:nvSpPr>
        <xdr:cNvPr id="314" name="テキスト ボックス 313"/>
        <xdr:cNvSpPr txBox="1"/>
      </xdr:nvSpPr>
      <xdr:spPr>
        <a:xfrm>
          <a:off x="6705111" y="62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18601</xdr:rowOff>
    </xdr:from>
    <xdr:to>
      <xdr:col>55</xdr:col>
      <xdr:colOff>0</xdr:colOff>
      <xdr:row>56</xdr:row>
      <xdr:rowOff>69922</xdr:rowOff>
    </xdr:to>
    <xdr:cxnSp macro="">
      <xdr:nvCxnSpPr>
        <xdr:cNvPr id="341" name="直線コネクタ 340"/>
        <xdr:cNvCxnSpPr/>
      </xdr:nvCxnSpPr>
      <xdr:spPr>
        <a:xfrm>
          <a:off x="9639300" y="9619801"/>
          <a:ext cx="8382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21781</xdr:rowOff>
    </xdr:from>
    <xdr:ext cx="534377" cy="259045"/>
    <xdr:sp macro="" textlink="">
      <xdr:nvSpPr>
        <xdr:cNvPr id="342" name="普通建設事業費平均値テキスト"/>
        <xdr:cNvSpPr txBox="1"/>
      </xdr:nvSpPr>
      <xdr:spPr>
        <a:xfrm>
          <a:off x="10528300" y="962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18601</xdr:rowOff>
    </xdr:from>
    <xdr:to>
      <xdr:col>50</xdr:col>
      <xdr:colOff>114300</xdr:colOff>
      <xdr:row>56</xdr:row>
      <xdr:rowOff>38604</xdr:rowOff>
    </xdr:to>
    <xdr:cxnSp macro="">
      <xdr:nvCxnSpPr>
        <xdr:cNvPr id="344" name="直線コネクタ 343"/>
        <xdr:cNvCxnSpPr/>
      </xdr:nvCxnSpPr>
      <xdr:spPr>
        <a:xfrm flipV="1">
          <a:off x="8750300" y="9619801"/>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162022</xdr:rowOff>
    </xdr:from>
    <xdr:ext cx="534377" cy="259045"/>
    <xdr:sp macro="" textlink="">
      <xdr:nvSpPr>
        <xdr:cNvPr id="346" name="テキスト ボックス 345"/>
        <xdr:cNvSpPr txBox="1"/>
      </xdr:nvSpPr>
      <xdr:spPr>
        <a:xfrm>
          <a:off x="9372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38604</xdr:rowOff>
    </xdr:from>
    <xdr:to>
      <xdr:col>45</xdr:col>
      <xdr:colOff>177800</xdr:colOff>
      <xdr:row>57</xdr:row>
      <xdr:rowOff>21258</xdr:rowOff>
    </xdr:to>
    <xdr:cxnSp macro="">
      <xdr:nvCxnSpPr>
        <xdr:cNvPr id="347" name="直線コネクタ 346"/>
        <xdr:cNvCxnSpPr/>
      </xdr:nvCxnSpPr>
      <xdr:spPr>
        <a:xfrm flipV="1">
          <a:off x="7861300" y="9639804"/>
          <a:ext cx="889000" cy="15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55532</xdr:rowOff>
    </xdr:from>
    <xdr:ext cx="534377" cy="259045"/>
    <xdr:sp macro="" textlink="">
      <xdr:nvSpPr>
        <xdr:cNvPr id="349" name="テキスト ボックス 348"/>
        <xdr:cNvSpPr txBox="1"/>
      </xdr:nvSpPr>
      <xdr:spPr>
        <a:xfrm>
          <a:off x="8483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144907</xdr:rowOff>
    </xdr:from>
    <xdr:to>
      <xdr:col>41</xdr:col>
      <xdr:colOff>50800</xdr:colOff>
      <xdr:row>57</xdr:row>
      <xdr:rowOff>21258</xdr:rowOff>
    </xdr:to>
    <xdr:cxnSp macro="">
      <xdr:nvCxnSpPr>
        <xdr:cNvPr id="350" name="直線コネクタ 349"/>
        <xdr:cNvCxnSpPr/>
      </xdr:nvCxnSpPr>
      <xdr:spPr>
        <a:xfrm>
          <a:off x="6972300" y="9746107"/>
          <a:ext cx="889000" cy="4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46963</xdr:rowOff>
    </xdr:from>
    <xdr:ext cx="534377" cy="259045"/>
    <xdr:sp macro="" textlink="">
      <xdr:nvSpPr>
        <xdr:cNvPr id="354" name="テキスト ボックス 353"/>
        <xdr:cNvSpPr txBox="1"/>
      </xdr:nvSpPr>
      <xdr:spPr>
        <a:xfrm>
          <a:off x="6705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19122</xdr:rowOff>
    </xdr:from>
    <xdr:to>
      <xdr:col>55</xdr:col>
      <xdr:colOff>50800</xdr:colOff>
      <xdr:row>56</xdr:row>
      <xdr:rowOff>120722</xdr:rowOff>
    </xdr:to>
    <xdr:sp macro="" textlink="">
      <xdr:nvSpPr>
        <xdr:cNvPr id="360" name="楕円 359"/>
        <xdr:cNvSpPr/>
      </xdr:nvSpPr>
      <xdr:spPr>
        <a:xfrm>
          <a:off x="10426700" y="962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41999</xdr:rowOff>
    </xdr:from>
    <xdr:ext cx="534377" cy="259045"/>
    <xdr:sp macro="" textlink="">
      <xdr:nvSpPr>
        <xdr:cNvPr id="361" name="普通建設事業費該当値テキスト"/>
        <xdr:cNvSpPr txBox="1"/>
      </xdr:nvSpPr>
      <xdr:spPr>
        <a:xfrm>
          <a:off x="10528300" y="94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139251</xdr:rowOff>
    </xdr:from>
    <xdr:to>
      <xdr:col>50</xdr:col>
      <xdr:colOff>165100</xdr:colOff>
      <xdr:row>56</xdr:row>
      <xdr:rowOff>69401</xdr:rowOff>
    </xdr:to>
    <xdr:sp macro="" textlink="">
      <xdr:nvSpPr>
        <xdr:cNvPr id="362" name="楕円 361"/>
        <xdr:cNvSpPr/>
      </xdr:nvSpPr>
      <xdr:spPr>
        <a:xfrm>
          <a:off x="9588500" y="95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85928</xdr:rowOff>
    </xdr:from>
    <xdr:ext cx="599010" cy="259045"/>
    <xdr:sp macro="" textlink="">
      <xdr:nvSpPr>
        <xdr:cNvPr id="363" name="テキスト ボックス 362"/>
        <xdr:cNvSpPr txBox="1"/>
      </xdr:nvSpPr>
      <xdr:spPr>
        <a:xfrm>
          <a:off x="9339795" y="934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159254</xdr:rowOff>
    </xdr:from>
    <xdr:to>
      <xdr:col>46</xdr:col>
      <xdr:colOff>38100</xdr:colOff>
      <xdr:row>56</xdr:row>
      <xdr:rowOff>89404</xdr:rowOff>
    </xdr:to>
    <xdr:sp macro="" textlink="">
      <xdr:nvSpPr>
        <xdr:cNvPr id="364" name="楕円 363"/>
        <xdr:cNvSpPr/>
      </xdr:nvSpPr>
      <xdr:spPr>
        <a:xfrm>
          <a:off x="8699500" y="95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105931</xdr:rowOff>
    </xdr:from>
    <xdr:ext cx="534377" cy="259045"/>
    <xdr:sp macro="" textlink="">
      <xdr:nvSpPr>
        <xdr:cNvPr id="365" name="テキスト ボックス 364"/>
        <xdr:cNvSpPr txBox="1"/>
      </xdr:nvSpPr>
      <xdr:spPr>
        <a:xfrm>
          <a:off x="8483111" y="93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141908</xdr:rowOff>
    </xdr:from>
    <xdr:to>
      <xdr:col>41</xdr:col>
      <xdr:colOff>101600</xdr:colOff>
      <xdr:row>57</xdr:row>
      <xdr:rowOff>72058</xdr:rowOff>
    </xdr:to>
    <xdr:sp macro="" textlink="">
      <xdr:nvSpPr>
        <xdr:cNvPr id="366" name="楕円 365"/>
        <xdr:cNvSpPr/>
      </xdr:nvSpPr>
      <xdr:spPr>
        <a:xfrm>
          <a:off x="7810500" y="97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63185</xdr:rowOff>
    </xdr:from>
    <xdr:ext cx="534377" cy="259045"/>
    <xdr:sp macro="" textlink="">
      <xdr:nvSpPr>
        <xdr:cNvPr id="367" name="テキスト ボックス 366"/>
        <xdr:cNvSpPr txBox="1"/>
      </xdr:nvSpPr>
      <xdr:spPr>
        <a:xfrm>
          <a:off x="7594111" y="983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94107</xdr:rowOff>
    </xdr:from>
    <xdr:to>
      <xdr:col>36</xdr:col>
      <xdr:colOff>165100</xdr:colOff>
      <xdr:row>57</xdr:row>
      <xdr:rowOff>24257</xdr:rowOff>
    </xdr:to>
    <xdr:sp macro="" textlink="">
      <xdr:nvSpPr>
        <xdr:cNvPr id="368" name="楕円 367"/>
        <xdr:cNvSpPr/>
      </xdr:nvSpPr>
      <xdr:spPr>
        <a:xfrm>
          <a:off x="6921500" y="96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40784</xdr:rowOff>
    </xdr:from>
    <xdr:ext cx="534377" cy="259045"/>
    <xdr:sp macro="" textlink="">
      <xdr:nvSpPr>
        <xdr:cNvPr id="369" name="テキスト ボックス 368"/>
        <xdr:cNvSpPr txBox="1"/>
      </xdr:nvSpPr>
      <xdr:spPr>
        <a:xfrm>
          <a:off x="6705111" y="947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54483</xdr:rowOff>
    </xdr:from>
    <xdr:to>
      <xdr:col>55</xdr:col>
      <xdr:colOff>0</xdr:colOff>
      <xdr:row>77</xdr:row>
      <xdr:rowOff>105902</xdr:rowOff>
    </xdr:to>
    <xdr:cxnSp macro="">
      <xdr:nvCxnSpPr>
        <xdr:cNvPr id="394" name="直線コネクタ 393"/>
        <xdr:cNvCxnSpPr/>
      </xdr:nvCxnSpPr>
      <xdr:spPr>
        <a:xfrm>
          <a:off x="9639300" y="13256133"/>
          <a:ext cx="838200" cy="5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54483</xdr:rowOff>
    </xdr:from>
    <xdr:to>
      <xdr:col>50</xdr:col>
      <xdr:colOff>114300</xdr:colOff>
      <xdr:row>77</xdr:row>
      <xdr:rowOff>58062</xdr:rowOff>
    </xdr:to>
    <xdr:cxnSp macro="">
      <xdr:nvCxnSpPr>
        <xdr:cNvPr id="397" name="直線コネクタ 396"/>
        <xdr:cNvCxnSpPr/>
      </xdr:nvCxnSpPr>
      <xdr:spPr>
        <a:xfrm flipV="1">
          <a:off x="8750300" y="13256133"/>
          <a:ext cx="889000" cy="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126266</xdr:rowOff>
    </xdr:from>
    <xdr:ext cx="534377" cy="259045"/>
    <xdr:sp macro="" textlink="">
      <xdr:nvSpPr>
        <xdr:cNvPr id="399" name="テキスト ボックス 398"/>
        <xdr:cNvSpPr txBox="1"/>
      </xdr:nvSpPr>
      <xdr:spPr>
        <a:xfrm>
          <a:off x="9372111" y="133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58062</xdr:rowOff>
    </xdr:from>
    <xdr:to>
      <xdr:col>45</xdr:col>
      <xdr:colOff>177800</xdr:colOff>
      <xdr:row>77</xdr:row>
      <xdr:rowOff>88609</xdr:rowOff>
    </xdr:to>
    <xdr:cxnSp macro="">
      <xdr:nvCxnSpPr>
        <xdr:cNvPr id="400" name="直線コネクタ 399"/>
        <xdr:cNvCxnSpPr/>
      </xdr:nvCxnSpPr>
      <xdr:spPr>
        <a:xfrm flipV="1">
          <a:off x="7861300" y="13259712"/>
          <a:ext cx="889000" cy="3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158258</xdr:rowOff>
    </xdr:from>
    <xdr:ext cx="534377" cy="259045"/>
    <xdr:sp macro="" textlink="">
      <xdr:nvSpPr>
        <xdr:cNvPr id="402" name="テキスト ボックス 401"/>
        <xdr:cNvSpPr txBox="1"/>
      </xdr:nvSpPr>
      <xdr:spPr>
        <a:xfrm>
          <a:off x="8483111" y="133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85030</xdr:rowOff>
    </xdr:from>
    <xdr:to>
      <xdr:col>41</xdr:col>
      <xdr:colOff>50800</xdr:colOff>
      <xdr:row>77</xdr:row>
      <xdr:rowOff>88609</xdr:rowOff>
    </xdr:to>
    <xdr:cxnSp macro="">
      <xdr:nvCxnSpPr>
        <xdr:cNvPr id="403" name="直線コネクタ 402"/>
        <xdr:cNvCxnSpPr/>
      </xdr:nvCxnSpPr>
      <xdr:spPr>
        <a:xfrm>
          <a:off x="6972300" y="13286680"/>
          <a:ext cx="889000" cy="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142743</xdr:rowOff>
    </xdr:from>
    <xdr:ext cx="534377" cy="259045"/>
    <xdr:sp macro="" textlink="">
      <xdr:nvSpPr>
        <xdr:cNvPr id="405" name="テキスト ボックス 404"/>
        <xdr:cNvSpPr txBox="1"/>
      </xdr:nvSpPr>
      <xdr:spPr>
        <a:xfrm>
          <a:off x="7594111" y="1334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159721</xdr:rowOff>
    </xdr:from>
    <xdr:ext cx="534377" cy="259045"/>
    <xdr:sp macro="" textlink="">
      <xdr:nvSpPr>
        <xdr:cNvPr id="407" name="テキスト ボックス 406"/>
        <xdr:cNvSpPr txBox="1"/>
      </xdr:nvSpPr>
      <xdr:spPr>
        <a:xfrm>
          <a:off x="6705111" y="13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55102</xdr:rowOff>
    </xdr:from>
    <xdr:to>
      <xdr:col>55</xdr:col>
      <xdr:colOff>50800</xdr:colOff>
      <xdr:row>77</xdr:row>
      <xdr:rowOff>156702</xdr:rowOff>
    </xdr:to>
    <xdr:sp macro="" textlink="">
      <xdr:nvSpPr>
        <xdr:cNvPr id="413" name="楕円 412"/>
        <xdr:cNvSpPr/>
      </xdr:nvSpPr>
      <xdr:spPr>
        <a:xfrm>
          <a:off x="10426700" y="132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19116</xdr:rowOff>
    </xdr:from>
    <xdr:ext cx="534377" cy="259045"/>
    <xdr:sp macro="" textlink="">
      <xdr:nvSpPr>
        <xdr:cNvPr id="414" name="普通建設事業費 （ うち新規整備　）該当値テキスト"/>
        <xdr:cNvSpPr txBox="1"/>
      </xdr:nvSpPr>
      <xdr:spPr>
        <a:xfrm>
          <a:off x="10528300"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3683</xdr:rowOff>
    </xdr:from>
    <xdr:to>
      <xdr:col>50</xdr:col>
      <xdr:colOff>165100</xdr:colOff>
      <xdr:row>77</xdr:row>
      <xdr:rowOff>105283</xdr:rowOff>
    </xdr:to>
    <xdr:sp macro="" textlink="">
      <xdr:nvSpPr>
        <xdr:cNvPr id="415" name="楕円 414"/>
        <xdr:cNvSpPr/>
      </xdr:nvSpPr>
      <xdr:spPr>
        <a:xfrm>
          <a:off x="9588500" y="132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121810</xdr:rowOff>
    </xdr:from>
    <xdr:ext cx="534377" cy="259045"/>
    <xdr:sp macro="" textlink="">
      <xdr:nvSpPr>
        <xdr:cNvPr id="416" name="テキスト ボックス 415"/>
        <xdr:cNvSpPr txBox="1"/>
      </xdr:nvSpPr>
      <xdr:spPr>
        <a:xfrm>
          <a:off x="9372111" y="129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7262</xdr:rowOff>
    </xdr:from>
    <xdr:to>
      <xdr:col>46</xdr:col>
      <xdr:colOff>38100</xdr:colOff>
      <xdr:row>77</xdr:row>
      <xdr:rowOff>108862</xdr:rowOff>
    </xdr:to>
    <xdr:sp macro="" textlink="">
      <xdr:nvSpPr>
        <xdr:cNvPr id="417" name="楕円 416"/>
        <xdr:cNvSpPr/>
      </xdr:nvSpPr>
      <xdr:spPr>
        <a:xfrm>
          <a:off x="8699500" y="132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125389</xdr:rowOff>
    </xdr:from>
    <xdr:ext cx="534377" cy="259045"/>
    <xdr:sp macro="" textlink="">
      <xdr:nvSpPr>
        <xdr:cNvPr id="418" name="テキスト ボックス 417"/>
        <xdr:cNvSpPr txBox="1"/>
      </xdr:nvSpPr>
      <xdr:spPr>
        <a:xfrm>
          <a:off x="8483111" y="129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37809</xdr:rowOff>
    </xdr:from>
    <xdr:to>
      <xdr:col>41</xdr:col>
      <xdr:colOff>101600</xdr:colOff>
      <xdr:row>77</xdr:row>
      <xdr:rowOff>139409</xdr:rowOff>
    </xdr:to>
    <xdr:sp macro="" textlink="">
      <xdr:nvSpPr>
        <xdr:cNvPr id="419" name="楕円 418"/>
        <xdr:cNvSpPr/>
      </xdr:nvSpPr>
      <xdr:spPr>
        <a:xfrm>
          <a:off x="7810500" y="13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155936</xdr:rowOff>
    </xdr:from>
    <xdr:ext cx="534377" cy="259045"/>
    <xdr:sp macro="" textlink="">
      <xdr:nvSpPr>
        <xdr:cNvPr id="420" name="テキスト ボックス 419"/>
        <xdr:cNvSpPr txBox="1"/>
      </xdr:nvSpPr>
      <xdr:spPr>
        <a:xfrm>
          <a:off x="7594111" y="1301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34230</xdr:rowOff>
    </xdr:from>
    <xdr:to>
      <xdr:col>36</xdr:col>
      <xdr:colOff>165100</xdr:colOff>
      <xdr:row>77</xdr:row>
      <xdr:rowOff>135830</xdr:rowOff>
    </xdr:to>
    <xdr:sp macro="" textlink="">
      <xdr:nvSpPr>
        <xdr:cNvPr id="421" name="楕円 420"/>
        <xdr:cNvSpPr/>
      </xdr:nvSpPr>
      <xdr:spPr>
        <a:xfrm>
          <a:off x="6921500" y="132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152357</xdr:rowOff>
    </xdr:from>
    <xdr:ext cx="534377" cy="259045"/>
    <xdr:sp macro="" textlink="">
      <xdr:nvSpPr>
        <xdr:cNvPr id="422" name="テキスト ボックス 421"/>
        <xdr:cNvSpPr txBox="1"/>
      </xdr:nvSpPr>
      <xdr:spPr>
        <a:xfrm>
          <a:off x="6705111" y="1301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46774</xdr:rowOff>
    </xdr:from>
    <xdr:to>
      <xdr:col>55</xdr:col>
      <xdr:colOff>0</xdr:colOff>
      <xdr:row>96</xdr:row>
      <xdr:rowOff>132775</xdr:rowOff>
    </xdr:to>
    <xdr:cxnSp macro="">
      <xdr:nvCxnSpPr>
        <xdr:cNvPr id="455" name="直線コネクタ 454"/>
        <xdr:cNvCxnSpPr/>
      </xdr:nvCxnSpPr>
      <xdr:spPr>
        <a:xfrm>
          <a:off x="9639300" y="16505974"/>
          <a:ext cx="838200" cy="8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85669</xdr:rowOff>
    </xdr:from>
    <xdr:ext cx="534377" cy="259045"/>
    <xdr:sp macro="" textlink="">
      <xdr:nvSpPr>
        <xdr:cNvPr id="456" name="普通建設事業費 （ うち更新整備　）平均値テキスト"/>
        <xdr:cNvSpPr txBox="1"/>
      </xdr:nvSpPr>
      <xdr:spPr>
        <a:xfrm>
          <a:off x="10528300" y="1637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46774</xdr:rowOff>
    </xdr:from>
    <xdr:to>
      <xdr:col>50</xdr:col>
      <xdr:colOff>114300</xdr:colOff>
      <xdr:row>96</xdr:row>
      <xdr:rowOff>99828</xdr:rowOff>
    </xdr:to>
    <xdr:cxnSp macro="">
      <xdr:nvCxnSpPr>
        <xdr:cNvPr id="458" name="直線コネクタ 457"/>
        <xdr:cNvCxnSpPr/>
      </xdr:nvCxnSpPr>
      <xdr:spPr>
        <a:xfrm flipV="1">
          <a:off x="8750300" y="16505974"/>
          <a:ext cx="889000" cy="5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52410</xdr:rowOff>
    </xdr:from>
    <xdr:ext cx="534377" cy="259045"/>
    <xdr:sp macro="" textlink="">
      <xdr:nvSpPr>
        <xdr:cNvPr id="460" name="テキスト ボックス 459"/>
        <xdr:cNvSpPr txBox="1"/>
      </xdr:nvSpPr>
      <xdr:spPr>
        <a:xfrm>
          <a:off x="9372111" y="166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99828</xdr:rowOff>
    </xdr:from>
    <xdr:to>
      <xdr:col>45</xdr:col>
      <xdr:colOff>177800</xdr:colOff>
      <xdr:row>97</xdr:row>
      <xdr:rowOff>129499</xdr:rowOff>
    </xdr:to>
    <xdr:cxnSp macro="">
      <xdr:nvCxnSpPr>
        <xdr:cNvPr id="461" name="直線コネクタ 460"/>
        <xdr:cNvCxnSpPr/>
      </xdr:nvCxnSpPr>
      <xdr:spPr>
        <a:xfrm flipV="1">
          <a:off x="7861300" y="16559028"/>
          <a:ext cx="889000" cy="20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120048</xdr:rowOff>
    </xdr:from>
    <xdr:ext cx="534377" cy="259045"/>
    <xdr:sp macro="" textlink="">
      <xdr:nvSpPr>
        <xdr:cNvPr id="463" name="テキスト ボックス 462"/>
        <xdr:cNvSpPr txBox="1"/>
      </xdr:nvSpPr>
      <xdr:spPr>
        <a:xfrm>
          <a:off x="8483111" y="167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129499</xdr:rowOff>
    </xdr:from>
    <xdr:to>
      <xdr:col>41</xdr:col>
      <xdr:colOff>50800</xdr:colOff>
      <xdr:row>98</xdr:row>
      <xdr:rowOff>5074</xdr:rowOff>
    </xdr:to>
    <xdr:cxnSp macro="">
      <xdr:nvCxnSpPr>
        <xdr:cNvPr id="464" name="直線コネクタ 463"/>
        <xdr:cNvCxnSpPr/>
      </xdr:nvCxnSpPr>
      <xdr:spPr>
        <a:xfrm flipV="1">
          <a:off x="6972300" y="16760149"/>
          <a:ext cx="889000" cy="4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68" name="テキスト ボックス 467"/>
        <xdr:cNvSpPr txBox="1"/>
      </xdr:nvSpPr>
      <xdr:spPr>
        <a:xfrm>
          <a:off x="6705111" y="164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81975</xdr:rowOff>
    </xdr:from>
    <xdr:to>
      <xdr:col>55</xdr:col>
      <xdr:colOff>50800</xdr:colOff>
      <xdr:row>97</xdr:row>
      <xdr:rowOff>12125</xdr:rowOff>
    </xdr:to>
    <xdr:sp macro="" textlink="">
      <xdr:nvSpPr>
        <xdr:cNvPr id="474" name="楕円 473"/>
        <xdr:cNvSpPr/>
      </xdr:nvSpPr>
      <xdr:spPr>
        <a:xfrm>
          <a:off x="10426700" y="1654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60402</xdr:rowOff>
    </xdr:from>
    <xdr:ext cx="534377" cy="259045"/>
    <xdr:sp macro="" textlink="">
      <xdr:nvSpPr>
        <xdr:cNvPr id="475" name="普通建設事業費 （ うち更新整備　）該当値テキスト"/>
        <xdr:cNvSpPr txBox="1"/>
      </xdr:nvSpPr>
      <xdr:spPr>
        <a:xfrm>
          <a:off x="10528300" y="1651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167424</xdr:rowOff>
    </xdr:from>
    <xdr:to>
      <xdr:col>50</xdr:col>
      <xdr:colOff>165100</xdr:colOff>
      <xdr:row>96</xdr:row>
      <xdr:rowOff>97574</xdr:rowOff>
    </xdr:to>
    <xdr:sp macro="" textlink="">
      <xdr:nvSpPr>
        <xdr:cNvPr id="476" name="楕円 475"/>
        <xdr:cNvSpPr/>
      </xdr:nvSpPr>
      <xdr:spPr>
        <a:xfrm>
          <a:off x="9588500" y="164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114101</xdr:rowOff>
    </xdr:from>
    <xdr:ext cx="534377" cy="259045"/>
    <xdr:sp macro="" textlink="">
      <xdr:nvSpPr>
        <xdr:cNvPr id="477" name="テキスト ボックス 476"/>
        <xdr:cNvSpPr txBox="1"/>
      </xdr:nvSpPr>
      <xdr:spPr>
        <a:xfrm>
          <a:off x="9372111" y="162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49028</xdr:rowOff>
    </xdr:from>
    <xdr:to>
      <xdr:col>46</xdr:col>
      <xdr:colOff>38100</xdr:colOff>
      <xdr:row>96</xdr:row>
      <xdr:rowOff>150628</xdr:rowOff>
    </xdr:to>
    <xdr:sp macro="" textlink="">
      <xdr:nvSpPr>
        <xdr:cNvPr id="478" name="楕円 477"/>
        <xdr:cNvSpPr/>
      </xdr:nvSpPr>
      <xdr:spPr>
        <a:xfrm>
          <a:off x="8699500" y="165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167155</xdr:rowOff>
    </xdr:from>
    <xdr:ext cx="534377" cy="259045"/>
    <xdr:sp macro="" textlink="">
      <xdr:nvSpPr>
        <xdr:cNvPr id="479" name="テキスト ボックス 478"/>
        <xdr:cNvSpPr txBox="1"/>
      </xdr:nvSpPr>
      <xdr:spPr>
        <a:xfrm>
          <a:off x="8483111" y="1628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78699</xdr:rowOff>
    </xdr:from>
    <xdr:to>
      <xdr:col>41</xdr:col>
      <xdr:colOff>101600</xdr:colOff>
      <xdr:row>98</xdr:row>
      <xdr:rowOff>8849</xdr:rowOff>
    </xdr:to>
    <xdr:sp macro="" textlink="">
      <xdr:nvSpPr>
        <xdr:cNvPr id="480" name="楕円 479"/>
        <xdr:cNvSpPr/>
      </xdr:nvSpPr>
      <xdr:spPr>
        <a:xfrm>
          <a:off x="7810500" y="167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171426</xdr:rowOff>
    </xdr:from>
    <xdr:ext cx="534377" cy="259045"/>
    <xdr:sp macro="" textlink="">
      <xdr:nvSpPr>
        <xdr:cNvPr id="481" name="テキスト ボックス 480"/>
        <xdr:cNvSpPr txBox="1"/>
      </xdr:nvSpPr>
      <xdr:spPr>
        <a:xfrm>
          <a:off x="7594111" y="16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125724</xdr:rowOff>
    </xdr:from>
    <xdr:to>
      <xdr:col>36</xdr:col>
      <xdr:colOff>165100</xdr:colOff>
      <xdr:row>98</xdr:row>
      <xdr:rowOff>55874</xdr:rowOff>
    </xdr:to>
    <xdr:sp macro="" textlink="">
      <xdr:nvSpPr>
        <xdr:cNvPr id="482" name="楕円 481"/>
        <xdr:cNvSpPr/>
      </xdr:nvSpPr>
      <xdr:spPr>
        <a:xfrm>
          <a:off x="6921500" y="167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47001</xdr:rowOff>
    </xdr:from>
    <xdr:ext cx="534377" cy="259045"/>
    <xdr:sp macro="" textlink="">
      <xdr:nvSpPr>
        <xdr:cNvPr id="483" name="テキスト ボックス 482"/>
        <xdr:cNvSpPr txBox="1"/>
      </xdr:nvSpPr>
      <xdr:spPr>
        <a:xfrm>
          <a:off x="6705111" y="168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107220</xdr:rowOff>
    </xdr:from>
    <xdr:to>
      <xdr:col>85</xdr:col>
      <xdr:colOff>127000</xdr:colOff>
      <xdr:row>37</xdr:row>
      <xdr:rowOff>81312</xdr:rowOff>
    </xdr:to>
    <xdr:cxnSp macro="">
      <xdr:nvCxnSpPr>
        <xdr:cNvPr id="512" name="直線コネクタ 511"/>
        <xdr:cNvCxnSpPr/>
      </xdr:nvCxnSpPr>
      <xdr:spPr>
        <a:xfrm flipV="1">
          <a:off x="15481300" y="6279420"/>
          <a:ext cx="8382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50773</xdr:rowOff>
    </xdr:from>
    <xdr:ext cx="534377" cy="259045"/>
    <xdr:sp macro="" textlink="">
      <xdr:nvSpPr>
        <xdr:cNvPr id="513" name="災害復旧事業費平均値テキスト"/>
        <xdr:cNvSpPr txBox="1"/>
      </xdr:nvSpPr>
      <xdr:spPr>
        <a:xfrm>
          <a:off x="16370300" y="63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81312</xdr:rowOff>
    </xdr:from>
    <xdr:to>
      <xdr:col>81</xdr:col>
      <xdr:colOff>50800</xdr:colOff>
      <xdr:row>39</xdr:row>
      <xdr:rowOff>14789</xdr:rowOff>
    </xdr:to>
    <xdr:cxnSp macro="">
      <xdr:nvCxnSpPr>
        <xdr:cNvPr id="515" name="直線コネクタ 514"/>
        <xdr:cNvCxnSpPr/>
      </xdr:nvCxnSpPr>
      <xdr:spPr>
        <a:xfrm flipV="1">
          <a:off x="14592300" y="6424962"/>
          <a:ext cx="889000" cy="27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106075</xdr:rowOff>
    </xdr:from>
    <xdr:ext cx="469744" cy="259045"/>
    <xdr:sp macro="" textlink="">
      <xdr:nvSpPr>
        <xdr:cNvPr id="517" name="テキスト ボックス 516"/>
        <xdr:cNvSpPr txBox="1"/>
      </xdr:nvSpPr>
      <xdr:spPr>
        <a:xfrm>
          <a:off x="15246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14789</xdr:rowOff>
    </xdr:from>
    <xdr:to>
      <xdr:col>76</xdr:col>
      <xdr:colOff>114300</xdr:colOff>
      <xdr:row>39</xdr:row>
      <xdr:rowOff>29039</xdr:rowOff>
    </xdr:to>
    <xdr:cxnSp macro="">
      <xdr:nvCxnSpPr>
        <xdr:cNvPr id="518" name="直線コネクタ 517"/>
        <xdr:cNvCxnSpPr/>
      </xdr:nvCxnSpPr>
      <xdr:spPr>
        <a:xfrm flipV="1">
          <a:off x="13703300" y="6701339"/>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0" name="テキスト ボックス 519"/>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29039</xdr:rowOff>
    </xdr:from>
    <xdr:to>
      <xdr:col>71</xdr:col>
      <xdr:colOff>177800</xdr:colOff>
      <xdr:row>39</xdr:row>
      <xdr:rowOff>30125</xdr:rowOff>
    </xdr:to>
    <xdr:cxnSp macro="">
      <xdr:nvCxnSpPr>
        <xdr:cNvPr id="521" name="直線コネクタ 520"/>
        <xdr:cNvCxnSpPr/>
      </xdr:nvCxnSpPr>
      <xdr:spPr>
        <a:xfrm flipV="1">
          <a:off x="12814300" y="6715589"/>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61028</xdr:rowOff>
    </xdr:from>
    <xdr:ext cx="469744" cy="259045"/>
    <xdr:sp macro="" textlink="">
      <xdr:nvSpPr>
        <xdr:cNvPr id="523" name="テキスト ボックス 522"/>
        <xdr:cNvSpPr txBox="1"/>
      </xdr:nvSpPr>
      <xdr:spPr>
        <a:xfrm>
          <a:off x="13468428" y="64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56420</xdr:rowOff>
    </xdr:from>
    <xdr:to>
      <xdr:col>85</xdr:col>
      <xdr:colOff>177800</xdr:colOff>
      <xdr:row>36</xdr:row>
      <xdr:rowOff>158020</xdr:rowOff>
    </xdr:to>
    <xdr:sp macro="" textlink="">
      <xdr:nvSpPr>
        <xdr:cNvPr id="531" name="楕円 530"/>
        <xdr:cNvSpPr/>
      </xdr:nvSpPr>
      <xdr:spPr>
        <a:xfrm>
          <a:off x="16268700" y="62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79297</xdr:rowOff>
    </xdr:from>
    <xdr:ext cx="534377" cy="259045"/>
    <xdr:sp macro="" textlink="">
      <xdr:nvSpPr>
        <xdr:cNvPr id="532" name="災害復旧事業費該当値テキスト"/>
        <xdr:cNvSpPr txBox="1"/>
      </xdr:nvSpPr>
      <xdr:spPr>
        <a:xfrm>
          <a:off x="16370300" y="608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30512</xdr:rowOff>
    </xdr:from>
    <xdr:to>
      <xdr:col>81</xdr:col>
      <xdr:colOff>101600</xdr:colOff>
      <xdr:row>37</xdr:row>
      <xdr:rowOff>132112</xdr:rowOff>
    </xdr:to>
    <xdr:sp macro="" textlink="">
      <xdr:nvSpPr>
        <xdr:cNvPr id="533" name="楕円 532"/>
        <xdr:cNvSpPr/>
      </xdr:nvSpPr>
      <xdr:spPr>
        <a:xfrm>
          <a:off x="15430500" y="63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148639</xdr:rowOff>
    </xdr:from>
    <xdr:ext cx="534377" cy="259045"/>
    <xdr:sp macro="" textlink="">
      <xdr:nvSpPr>
        <xdr:cNvPr id="534" name="テキスト ボックス 533"/>
        <xdr:cNvSpPr txBox="1"/>
      </xdr:nvSpPr>
      <xdr:spPr>
        <a:xfrm>
          <a:off x="15214111" y="614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135439</xdr:rowOff>
    </xdr:from>
    <xdr:to>
      <xdr:col>76</xdr:col>
      <xdr:colOff>165100</xdr:colOff>
      <xdr:row>39</xdr:row>
      <xdr:rowOff>65589</xdr:rowOff>
    </xdr:to>
    <xdr:sp macro="" textlink="">
      <xdr:nvSpPr>
        <xdr:cNvPr id="535" name="楕円 534"/>
        <xdr:cNvSpPr/>
      </xdr:nvSpPr>
      <xdr:spPr>
        <a:xfrm>
          <a:off x="14541500" y="66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56716</xdr:rowOff>
    </xdr:from>
    <xdr:ext cx="469744" cy="259045"/>
    <xdr:sp macro="" textlink="">
      <xdr:nvSpPr>
        <xdr:cNvPr id="536" name="テキスト ボックス 535"/>
        <xdr:cNvSpPr txBox="1"/>
      </xdr:nvSpPr>
      <xdr:spPr>
        <a:xfrm>
          <a:off x="14357428" y="674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149689</xdr:rowOff>
    </xdr:from>
    <xdr:to>
      <xdr:col>72</xdr:col>
      <xdr:colOff>38100</xdr:colOff>
      <xdr:row>39</xdr:row>
      <xdr:rowOff>79839</xdr:rowOff>
    </xdr:to>
    <xdr:sp macro="" textlink="">
      <xdr:nvSpPr>
        <xdr:cNvPr id="537" name="楕円 536"/>
        <xdr:cNvSpPr/>
      </xdr:nvSpPr>
      <xdr:spPr>
        <a:xfrm>
          <a:off x="13652500" y="66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70966</xdr:rowOff>
    </xdr:from>
    <xdr:ext cx="378565" cy="259045"/>
    <xdr:sp macro="" textlink="">
      <xdr:nvSpPr>
        <xdr:cNvPr id="538" name="テキスト ボックス 537"/>
        <xdr:cNvSpPr txBox="1"/>
      </xdr:nvSpPr>
      <xdr:spPr>
        <a:xfrm>
          <a:off x="13514017" y="675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150775</xdr:rowOff>
    </xdr:from>
    <xdr:to>
      <xdr:col>67</xdr:col>
      <xdr:colOff>101600</xdr:colOff>
      <xdr:row>39</xdr:row>
      <xdr:rowOff>80925</xdr:rowOff>
    </xdr:to>
    <xdr:sp macro="" textlink="">
      <xdr:nvSpPr>
        <xdr:cNvPr id="539" name="楕円 538"/>
        <xdr:cNvSpPr/>
      </xdr:nvSpPr>
      <xdr:spPr>
        <a:xfrm>
          <a:off x="127635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72052</xdr:rowOff>
    </xdr:from>
    <xdr:ext cx="378565" cy="259045"/>
    <xdr:sp macro="" textlink="">
      <xdr:nvSpPr>
        <xdr:cNvPr id="540" name="テキスト ボックス 539"/>
        <xdr:cNvSpPr txBox="1"/>
      </xdr:nvSpPr>
      <xdr:spPr>
        <a:xfrm>
          <a:off x="12625017" y="675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7395</xdr:rowOff>
    </xdr:from>
    <xdr:to>
      <xdr:col>85</xdr:col>
      <xdr:colOff>127000</xdr:colOff>
      <xdr:row>78</xdr:row>
      <xdr:rowOff>18923</xdr:rowOff>
    </xdr:to>
    <xdr:cxnSp macro="">
      <xdr:nvCxnSpPr>
        <xdr:cNvPr id="621" name="直線コネクタ 620"/>
        <xdr:cNvCxnSpPr/>
      </xdr:nvCxnSpPr>
      <xdr:spPr>
        <a:xfrm flipV="1">
          <a:off x="15481300" y="13380495"/>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22" name="公債費平均値テキスト"/>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18923</xdr:rowOff>
    </xdr:from>
    <xdr:to>
      <xdr:col>81</xdr:col>
      <xdr:colOff>50800</xdr:colOff>
      <xdr:row>78</xdr:row>
      <xdr:rowOff>80363</xdr:rowOff>
    </xdr:to>
    <xdr:cxnSp macro="">
      <xdr:nvCxnSpPr>
        <xdr:cNvPr id="624" name="直線コネクタ 623"/>
        <xdr:cNvCxnSpPr/>
      </xdr:nvCxnSpPr>
      <xdr:spPr>
        <a:xfrm flipV="1">
          <a:off x="14592300" y="13392023"/>
          <a:ext cx="889000" cy="6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6" name="テキスト ボックス 625"/>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80363</xdr:rowOff>
    </xdr:from>
    <xdr:to>
      <xdr:col>76</xdr:col>
      <xdr:colOff>114300</xdr:colOff>
      <xdr:row>78</xdr:row>
      <xdr:rowOff>116939</xdr:rowOff>
    </xdr:to>
    <xdr:cxnSp macro="">
      <xdr:nvCxnSpPr>
        <xdr:cNvPr id="627" name="直線コネクタ 626"/>
        <xdr:cNvCxnSpPr/>
      </xdr:nvCxnSpPr>
      <xdr:spPr>
        <a:xfrm flipV="1">
          <a:off x="13703300" y="134534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29" name="テキスト ボックス 628"/>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116939</xdr:rowOff>
    </xdr:from>
    <xdr:to>
      <xdr:col>71</xdr:col>
      <xdr:colOff>177800</xdr:colOff>
      <xdr:row>78</xdr:row>
      <xdr:rowOff>135345</xdr:rowOff>
    </xdr:to>
    <xdr:cxnSp macro="">
      <xdr:nvCxnSpPr>
        <xdr:cNvPr id="630" name="直線コネクタ 629"/>
        <xdr:cNvCxnSpPr/>
      </xdr:nvCxnSpPr>
      <xdr:spPr>
        <a:xfrm flipV="1">
          <a:off x="12814300" y="13490039"/>
          <a:ext cx="889000" cy="1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2" name="テキスト ボックス 631"/>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4" name="テキスト ボックス 633"/>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128045</xdr:rowOff>
    </xdr:from>
    <xdr:to>
      <xdr:col>85</xdr:col>
      <xdr:colOff>177800</xdr:colOff>
      <xdr:row>78</xdr:row>
      <xdr:rowOff>58195</xdr:rowOff>
    </xdr:to>
    <xdr:sp macro="" textlink="">
      <xdr:nvSpPr>
        <xdr:cNvPr id="640" name="楕円 639"/>
        <xdr:cNvSpPr/>
      </xdr:nvSpPr>
      <xdr:spPr>
        <a:xfrm>
          <a:off x="16268700" y="1332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106472</xdr:rowOff>
    </xdr:from>
    <xdr:ext cx="534377" cy="259045"/>
    <xdr:sp macro="" textlink="">
      <xdr:nvSpPr>
        <xdr:cNvPr id="641" name="公債費該当値テキスト"/>
        <xdr:cNvSpPr txBox="1"/>
      </xdr:nvSpPr>
      <xdr:spPr>
        <a:xfrm>
          <a:off x="16370300" y="133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139573</xdr:rowOff>
    </xdr:from>
    <xdr:to>
      <xdr:col>81</xdr:col>
      <xdr:colOff>101600</xdr:colOff>
      <xdr:row>78</xdr:row>
      <xdr:rowOff>69723</xdr:rowOff>
    </xdr:to>
    <xdr:sp macro="" textlink="">
      <xdr:nvSpPr>
        <xdr:cNvPr id="642" name="楕円 641"/>
        <xdr:cNvSpPr/>
      </xdr:nvSpPr>
      <xdr:spPr>
        <a:xfrm>
          <a:off x="15430500" y="133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60850</xdr:rowOff>
    </xdr:from>
    <xdr:ext cx="534377" cy="259045"/>
    <xdr:sp macro="" textlink="">
      <xdr:nvSpPr>
        <xdr:cNvPr id="643" name="テキスト ボックス 642"/>
        <xdr:cNvSpPr txBox="1"/>
      </xdr:nvSpPr>
      <xdr:spPr>
        <a:xfrm>
          <a:off x="15214111" y="1343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29563</xdr:rowOff>
    </xdr:from>
    <xdr:to>
      <xdr:col>76</xdr:col>
      <xdr:colOff>165100</xdr:colOff>
      <xdr:row>78</xdr:row>
      <xdr:rowOff>131163</xdr:rowOff>
    </xdr:to>
    <xdr:sp macro="" textlink="">
      <xdr:nvSpPr>
        <xdr:cNvPr id="644" name="楕円 643"/>
        <xdr:cNvSpPr/>
      </xdr:nvSpPr>
      <xdr:spPr>
        <a:xfrm>
          <a:off x="14541500" y="134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122290</xdr:rowOff>
    </xdr:from>
    <xdr:ext cx="534377" cy="259045"/>
    <xdr:sp macro="" textlink="">
      <xdr:nvSpPr>
        <xdr:cNvPr id="645" name="テキスト ボックス 644"/>
        <xdr:cNvSpPr txBox="1"/>
      </xdr:nvSpPr>
      <xdr:spPr>
        <a:xfrm>
          <a:off x="14325111" y="1349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66139</xdr:rowOff>
    </xdr:from>
    <xdr:to>
      <xdr:col>72</xdr:col>
      <xdr:colOff>38100</xdr:colOff>
      <xdr:row>78</xdr:row>
      <xdr:rowOff>167739</xdr:rowOff>
    </xdr:to>
    <xdr:sp macro="" textlink="">
      <xdr:nvSpPr>
        <xdr:cNvPr id="646" name="楕円 645"/>
        <xdr:cNvSpPr/>
      </xdr:nvSpPr>
      <xdr:spPr>
        <a:xfrm>
          <a:off x="13652500" y="134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158866</xdr:rowOff>
    </xdr:from>
    <xdr:ext cx="534377" cy="259045"/>
    <xdr:sp macro="" textlink="">
      <xdr:nvSpPr>
        <xdr:cNvPr id="647" name="テキスト ボックス 646"/>
        <xdr:cNvSpPr txBox="1"/>
      </xdr:nvSpPr>
      <xdr:spPr>
        <a:xfrm>
          <a:off x="13436111" y="135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84545</xdr:rowOff>
    </xdr:from>
    <xdr:to>
      <xdr:col>67</xdr:col>
      <xdr:colOff>101600</xdr:colOff>
      <xdr:row>79</xdr:row>
      <xdr:rowOff>14695</xdr:rowOff>
    </xdr:to>
    <xdr:sp macro="" textlink="">
      <xdr:nvSpPr>
        <xdr:cNvPr id="648" name="楕円 647"/>
        <xdr:cNvSpPr/>
      </xdr:nvSpPr>
      <xdr:spPr>
        <a:xfrm>
          <a:off x="12763500" y="134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5822</xdr:rowOff>
    </xdr:from>
    <xdr:ext cx="534377" cy="259045"/>
    <xdr:sp macro="" textlink="">
      <xdr:nvSpPr>
        <xdr:cNvPr id="649" name="テキスト ボックス 648"/>
        <xdr:cNvSpPr txBox="1"/>
      </xdr:nvSpPr>
      <xdr:spPr>
        <a:xfrm>
          <a:off x="12547111" y="1355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131229</xdr:rowOff>
    </xdr:from>
    <xdr:to>
      <xdr:col>85</xdr:col>
      <xdr:colOff>127000</xdr:colOff>
      <xdr:row>97</xdr:row>
      <xdr:rowOff>32614</xdr:rowOff>
    </xdr:to>
    <xdr:cxnSp macro="">
      <xdr:nvCxnSpPr>
        <xdr:cNvPr id="678" name="直線コネクタ 677"/>
        <xdr:cNvCxnSpPr/>
      </xdr:nvCxnSpPr>
      <xdr:spPr>
        <a:xfrm>
          <a:off x="15481300" y="16590429"/>
          <a:ext cx="838200" cy="7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75476</xdr:rowOff>
    </xdr:from>
    <xdr:to>
      <xdr:col>81</xdr:col>
      <xdr:colOff>50800</xdr:colOff>
      <xdr:row>96</xdr:row>
      <xdr:rowOff>131229</xdr:rowOff>
    </xdr:to>
    <xdr:cxnSp macro="">
      <xdr:nvCxnSpPr>
        <xdr:cNvPr id="681" name="直線コネクタ 680"/>
        <xdr:cNvCxnSpPr/>
      </xdr:nvCxnSpPr>
      <xdr:spPr>
        <a:xfrm>
          <a:off x="14592300" y="15677426"/>
          <a:ext cx="889000" cy="9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158309</xdr:rowOff>
    </xdr:from>
    <xdr:ext cx="534377" cy="259045"/>
    <xdr:sp macro="" textlink="">
      <xdr:nvSpPr>
        <xdr:cNvPr id="683" name="テキスト ボックス 682"/>
        <xdr:cNvSpPr txBox="1"/>
      </xdr:nvSpPr>
      <xdr:spPr>
        <a:xfrm>
          <a:off x="15214111" y="16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75476</xdr:rowOff>
    </xdr:from>
    <xdr:to>
      <xdr:col>76</xdr:col>
      <xdr:colOff>114300</xdr:colOff>
      <xdr:row>97</xdr:row>
      <xdr:rowOff>86550</xdr:rowOff>
    </xdr:to>
    <xdr:cxnSp macro="">
      <xdr:nvCxnSpPr>
        <xdr:cNvPr id="684" name="直線コネクタ 683"/>
        <xdr:cNvCxnSpPr/>
      </xdr:nvCxnSpPr>
      <xdr:spPr>
        <a:xfrm flipV="1">
          <a:off x="13703300" y="15677426"/>
          <a:ext cx="889000" cy="103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22586</xdr:rowOff>
    </xdr:from>
    <xdr:ext cx="534377" cy="259045"/>
    <xdr:sp macro="" textlink="">
      <xdr:nvSpPr>
        <xdr:cNvPr id="686" name="テキスト ボックス 685"/>
        <xdr:cNvSpPr txBox="1"/>
      </xdr:nvSpPr>
      <xdr:spPr>
        <a:xfrm>
          <a:off x="14325111" y="168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68732</xdr:rowOff>
    </xdr:from>
    <xdr:to>
      <xdr:col>71</xdr:col>
      <xdr:colOff>177800</xdr:colOff>
      <xdr:row>97</xdr:row>
      <xdr:rowOff>86550</xdr:rowOff>
    </xdr:to>
    <xdr:cxnSp macro="">
      <xdr:nvCxnSpPr>
        <xdr:cNvPr id="687" name="直線コネクタ 686"/>
        <xdr:cNvCxnSpPr/>
      </xdr:nvCxnSpPr>
      <xdr:spPr>
        <a:xfrm>
          <a:off x="12814300" y="16699382"/>
          <a:ext cx="889000" cy="1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66298</xdr:rowOff>
    </xdr:from>
    <xdr:ext cx="534377" cy="259045"/>
    <xdr:sp macro="" textlink="">
      <xdr:nvSpPr>
        <xdr:cNvPr id="689" name="テキスト ボックス 688"/>
        <xdr:cNvSpPr txBox="1"/>
      </xdr:nvSpPr>
      <xdr:spPr>
        <a:xfrm>
          <a:off x="13436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91" name="テキスト ボックス 690"/>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153264</xdr:rowOff>
    </xdr:from>
    <xdr:to>
      <xdr:col>85</xdr:col>
      <xdr:colOff>177800</xdr:colOff>
      <xdr:row>97</xdr:row>
      <xdr:rowOff>83414</xdr:rowOff>
    </xdr:to>
    <xdr:sp macro="" textlink="">
      <xdr:nvSpPr>
        <xdr:cNvPr id="697" name="楕円 696"/>
        <xdr:cNvSpPr/>
      </xdr:nvSpPr>
      <xdr:spPr>
        <a:xfrm>
          <a:off x="16268700" y="166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131691</xdr:rowOff>
    </xdr:from>
    <xdr:ext cx="534377" cy="259045"/>
    <xdr:sp macro="" textlink="">
      <xdr:nvSpPr>
        <xdr:cNvPr id="698" name="積立金該当値テキスト"/>
        <xdr:cNvSpPr txBox="1"/>
      </xdr:nvSpPr>
      <xdr:spPr>
        <a:xfrm>
          <a:off x="16370300" y="1659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80429</xdr:rowOff>
    </xdr:from>
    <xdr:to>
      <xdr:col>81</xdr:col>
      <xdr:colOff>101600</xdr:colOff>
      <xdr:row>97</xdr:row>
      <xdr:rowOff>10579</xdr:rowOff>
    </xdr:to>
    <xdr:sp macro="" textlink="">
      <xdr:nvSpPr>
        <xdr:cNvPr id="699" name="楕円 698"/>
        <xdr:cNvSpPr/>
      </xdr:nvSpPr>
      <xdr:spPr>
        <a:xfrm>
          <a:off x="15430500" y="165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27106</xdr:rowOff>
    </xdr:from>
    <xdr:ext cx="534377" cy="259045"/>
    <xdr:sp macro="" textlink="">
      <xdr:nvSpPr>
        <xdr:cNvPr id="700" name="テキスト ボックス 699"/>
        <xdr:cNvSpPr txBox="1"/>
      </xdr:nvSpPr>
      <xdr:spPr>
        <a:xfrm>
          <a:off x="15214111" y="163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24676</xdr:rowOff>
    </xdr:from>
    <xdr:to>
      <xdr:col>76</xdr:col>
      <xdr:colOff>165100</xdr:colOff>
      <xdr:row>91</xdr:row>
      <xdr:rowOff>126276</xdr:rowOff>
    </xdr:to>
    <xdr:sp macro="" textlink="">
      <xdr:nvSpPr>
        <xdr:cNvPr id="701" name="楕円 700"/>
        <xdr:cNvSpPr/>
      </xdr:nvSpPr>
      <xdr:spPr>
        <a:xfrm>
          <a:off x="14541500" y="156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142803</xdr:rowOff>
    </xdr:from>
    <xdr:ext cx="599010" cy="259045"/>
    <xdr:sp macro="" textlink="">
      <xdr:nvSpPr>
        <xdr:cNvPr id="702" name="テキスト ボックス 701"/>
        <xdr:cNvSpPr txBox="1"/>
      </xdr:nvSpPr>
      <xdr:spPr>
        <a:xfrm>
          <a:off x="14292795" y="1540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35750</xdr:rowOff>
    </xdr:from>
    <xdr:to>
      <xdr:col>72</xdr:col>
      <xdr:colOff>38100</xdr:colOff>
      <xdr:row>97</xdr:row>
      <xdr:rowOff>137350</xdr:rowOff>
    </xdr:to>
    <xdr:sp macro="" textlink="">
      <xdr:nvSpPr>
        <xdr:cNvPr id="703" name="楕円 702"/>
        <xdr:cNvSpPr/>
      </xdr:nvSpPr>
      <xdr:spPr>
        <a:xfrm>
          <a:off x="13652500" y="166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153877</xdr:rowOff>
    </xdr:from>
    <xdr:ext cx="534377" cy="259045"/>
    <xdr:sp macro="" textlink="">
      <xdr:nvSpPr>
        <xdr:cNvPr id="704" name="テキスト ボックス 703"/>
        <xdr:cNvSpPr txBox="1"/>
      </xdr:nvSpPr>
      <xdr:spPr>
        <a:xfrm>
          <a:off x="13436111" y="164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17932</xdr:rowOff>
    </xdr:from>
    <xdr:to>
      <xdr:col>67</xdr:col>
      <xdr:colOff>101600</xdr:colOff>
      <xdr:row>97</xdr:row>
      <xdr:rowOff>119532</xdr:rowOff>
    </xdr:to>
    <xdr:sp macro="" textlink="">
      <xdr:nvSpPr>
        <xdr:cNvPr id="705" name="楕円 704"/>
        <xdr:cNvSpPr/>
      </xdr:nvSpPr>
      <xdr:spPr>
        <a:xfrm>
          <a:off x="12763500" y="166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136059</xdr:rowOff>
    </xdr:from>
    <xdr:ext cx="534377" cy="259045"/>
    <xdr:sp macro="" textlink="">
      <xdr:nvSpPr>
        <xdr:cNvPr id="706" name="テキスト ボックス 705"/>
        <xdr:cNvSpPr txBox="1"/>
      </xdr:nvSpPr>
      <xdr:spPr>
        <a:xfrm>
          <a:off x="12547111" y="164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93822</xdr:rowOff>
    </xdr:from>
    <xdr:to>
      <xdr:col>116</xdr:col>
      <xdr:colOff>63500</xdr:colOff>
      <xdr:row>77</xdr:row>
      <xdr:rowOff>133471</xdr:rowOff>
    </xdr:to>
    <xdr:cxnSp macro="">
      <xdr:nvCxnSpPr>
        <xdr:cNvPr id="856" name="直線コネクタ 855"/>
        <xdr:cNvCxnSpPr/>
      </xdr:nvCxnSpPr>
      <xdr:spPr>
        <a:xfrm flipV="1">
          <a:off x="21323300" y="13295472"/>
          <a:ext cx="8382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163284</xdr:rowOff>
    </xdr:from>
    <xdr:ext cx="534377" cy="259045"/>
    <xdr:sp macro="" textlink="">
      <xdr:nvSpPr>
        <xdr:cNvPr id="857" name="繰出金平均値テキスト"/>
        <xdr:cNvSpPr txBox="1"/>
      </xdr:nvSpPr>
      <xdr:spPr>
        <a:xfrm>
          <a:off x="22212300" y="13022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107939</xdr:rowOff>
    </xdr:from>
    <xdr:to>
      <xdr:col>111</xdr:col>
      <xdr:colOff>177800</xdr:colOff>
      <xdr:row>77</xdr:row>
      <xdr:rowOff>133471</xdr:rowOff>
    </xdr:to>
    <xdr:cxnSp macro="">
      <xdr:nvCxnSpPr>
        <xdr:cNvPr id="859" name="直線コネクタ 858"/>
        <xdr:cNvCxnSpPr/>
      </xdr:nvCxnSpPr>
      <xdr:spPr>
        <a:xfrm>
          <a:off x="20434300" y="12966689"/>
          <a:ext cx="889000" cy="36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2102</xdr:rowOff>
    </xdr:from>
    <xdr:ext cx="534377" cy="259045"/>
    <xdr:sp macro="" textlink="">
      <xdr:nvSpPr>
        <xdr:cNvPr id="861" name="テキスト ボックス 860"/>
        <xdr:cNvSpPr txBox="1"/>
      </xdr:nvSpPr>
      <xdr:spPr>
        <a:xfrm>
          <a:off x="21056111" y="128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107939</xdr:rowOff>
    </xdr:from>
    <xdr:to>
      <xdr:col>107</xdr:col>
      <xdr:colOff>50800</xdr:colOff>
      <xdr:row>75</xdr:row>
      <xdr:rowOff>109739</xdr:rowOff>
    </xdr:to>
    <xdr:cxnSp macro="">
      <xdr:nvCxnSpPr>
        <xdr:cNvPr id="862" name="直線コネクタ 861"/>
        <xdr:cNvCxnSpPr/>
      </xdr:nvCxnSpPr>
      <xdr:spPr>
        <a:xfrm flipV="1">
          <a:off x="19545300" y="12966689"/>
          <a:ext cx="889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136850</xdr:rowOff>
    </xdr:from>
    <xdr:ext cx="534377" cy="259045"/>
    <xdr:sp macro="" textlink="">
      <xdr:nvSpPr>
        <xdr:cNvPr id="864" name="テキスト ボックス 863"/>
        <xdr:cNvSpPr txBox="1"/>
      </xdr:nvSpPr>
      <xdr:spPr>
        <a:xfrm>
          <a:off x="20167111" y="13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99767</xdr:rowOff>
    </xdr:from>
    <xdr:to>
      <xdr:col>102</xdr:col>
      <xdr:colOff>114300</xdr:colOff>
      <xdr:row>75</xdr:row>
      <xdr:rowOff>109739</xdr:rowOff>
    </xdr:to>
    <xdr:cxnSp macro="">
      <xdr:nvCxnSpPr>
        <xdr:cNvPr id="865" name="直線コネクタ 864"/>
        <xdr:cNvCxnSpPr/>
      </xdr:nvCxnSpPr>
      <xdr:spPr>
        <a:xfrm>
          <a:off x="18656300" y="12958517"/>
          <a:ext cx="8890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122705</xdr:rowOff>
    </xdr:from>
    <xdr:ext cx="534377" cy="259045"/>
    <xdr:sp macro="" textlink="">
      <xdr:nvSpPr>
        <xdr:cNvPr id="867" name="テキスト ボックス 866"/>
        <xdr:cNvSpPr txBox="1"/>
      </xdr:nvSpPr>
      <xdr:spPr>
        <a:xfrm>
          <a:off x="19278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126564</xdr:rowOff>
    </xdr:from>
    <xdr:ext cx="534377" cy="259045"/>
    <xdr:sp macro="" textlink="">
      <xdr:nvSpPr>
        <xdr:cNvPr id="869" name="テキスト ボックス 868"/>
        <xdr:cNvSpPr txBox="1"/>
      </xdr:nvSpPr>
      <xdr:spPr>
        <a:xfrm>
          <a:off x="18389111" y="131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43022</xdr:rowOff>
    </xdr:from>
    <xdr:to>
      <xdr:col>116</xdr:col>
      <xdr:colOff>114300</xdr:colOff>
      <xdr:row>77</xdr:row>
      <xdr:rowOff>144622</xdr:rowOff>
    </xdr:to>
    <xdr:sp macro="" textlink="">
      <xdr:nvSpPr>
        <xdr:cNvPr id="875" name="楕円 874"/>
        <xdr:cNvSpPr/>
      </xdr:nvSpPr>
      <xdr:spPr>
        <a:xfrm>
          <a:off x="22110700" y="132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21449</xdr:rowOff>
    </xdr:from>
    <xdr:ext cx="534377" cy="259045"/>
    <xdr:sp macro="" textlink="">
      <xdr:nvSpPr>
        <xdr:cNvPr id="876" name="繰出金該当値テキスト"/>
        <xdr:cNvSpPr txBox="1"/>
      </xdr:nvSpPr>
      <xdr:spPr>
        <a:xfrm>
          <a:off x="22212300" y="132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82671</xdr:rowOff>
    </xdr:from>
    <xdr:to>
      <xdr:col>112</xdr:col>
      <xdr:colOff>38100</xdr:colOff>
      <xdr:row>78</xdr:row>
      <xdr:rowOff>12821</xdr:rowOff>
    </xdr:to>
    <xdr:sp macro="" textlink="">
      <xdr:nvSpPr>
        <xdr:cNvPr id="877" name="楕円 876"/>
        <xdr:cNvSpPr/>
      </xdr:nvSpPr>
      <xdr:spPr>
        <a:xfrm>
          <a:off x="21272500" y="132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3948</xdr:rowOff>
    </xdr:from>
    <xdr:ext cx="534377" cy="259045"/>
    <xdr:sp macro="" textlink="">
      <xdr:nvSpPr>
        <xdr:cNvPr id="878" name="テキスト ボックス 877"/>
        <xdr:cNvSpPr txBox="1"/>
      </xdr:nvSpPr>
      <xdr:spPr>
        <a:xfrm>
          <a:off x="21056111" y="133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57139</xdr:rowOff>
    </xdr:from>
    <xdr:to>
      <xdr:col>107</xdr:col>
      <xdr:colOff>101600</xdr:colOff>
      <xdr:row>75</xdr:row>
      <xdr:rowOff>158739</xdr:rowOff>
    </xdr:to>
    <xdr:sp macro="" textlink="">
      <xdr:nvSpPr>
        <xdr:cNvPr id="879" name="楕円 878"/>
        <xdr:cNvSpPr/>
      </xdr:nvSpPr>
      <xdr:spPr>
        <a:xfrm>
          <a:off x="20383500" y="12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3816</xdr:rowOff>
    </xdr:from>
    <xdr:ext cx="534377" cy="259045"/>
    <xdr:sp macro="" textlink="">
      <xdr:nvSpPr>
        <xdr:cNvPr id="880" name="テキスト ボックス 879"/>
        <xdr:cNvSpPr txBox="1"/>
      </xdr:nvSpPr>
      <xdr:spPr>
        <a:xfrm>
          <a:off x="20167111" y="126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58939</xdr:rowOff>
    </xdr:from>
    <xdr:to>
      <xdr:col>102</xdr:col>
      <xdr:colOff>165100</xdr:colOff>
      <xdr:row>75</xdr:row>
      <xdr:rowOff>160539</xdr:rowOff>
    </xdr:to>
    <xdr:sp macro="" textlink="">
      <xdr:nvSpPr>
        <xdr:cNvPr id="881" name="楕円 880"/>
        <xdr:cNvSpPr/>
      </xdr:nvSpPr>
      <xdr:spPr>
        <a:xfrm>
          <a:off x="19494500" y="1291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5616</xdr:rowOff>
    </xdr:from>
    <xdr:ext cx="534377" cy="259045"/>
    <xdr:sp macro="" textlink="">
      <xdr:nvSpPr>
        <xdr:cNvPr id="882" name="テキスト ボックス 881"/>
        <xdr:cNvSpPr txBox="1"/>
      </xdr:nvSpPr>
      <xdr:spPr>
        <a:xfrm>
          <a:off x="19278111" y="1269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48967</xdr:rowOff>
    </xdr:from>
    <xdr:to>
      <xdr:col>98</xdr:col>
      <xdr:colOff>38100</xdr:colOff>
      <xdr:row>75</xdr:row>
      <xdr:rowOff>150568</xdr:rowOff>
    </xdr:to>
    <xdr:sp macro="" textlink="">
      <xdr:nvSpPr>
        <xdr:cNvPr id="883" name="楕円 882"/>
        <xdr:cNvSpPr/>
      </xdr:nvSpPr>
      <xdr:spPr>
        <a:xfrm>
          <a:off x="18605500" y="12907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167094</xdr:rowOff>
    </xdr:from>
    <xdr:ext cx="534377" cy="259045"/>
    <xdr:sp macro="" textlink="">
      <xdr:nvSpPr>
        <xdr:cNvPr id="884" name="テキスト ボックス 883"/>
        <xdr:cNvSpPr txBox="1"/>
      </xdr:nvSpPr>
      <xdr:spPr>
        <a:xfrm>
          <a:off x="18389111" y="1268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732,350</a:t>
          </a:r>
          <a:r>
            <a:rPr kumimoji="1" lang="ja-JP" altLang="en-US" sz="1300" baseline="0">
              <a:latin typeface="ＭＳ Ｐゴシック" panose="020B0600070205080204" pitchFamily="50" charset="-128"/>
              <a:ea typeface="ＭＳ Ｐゴシック" panose="020B0600070205080204" pitchFamily="50" charset="-128"/>
            </a:rPr>
            <a:t>円となっており、前年度に比べて</a:t>
          </a:r>
          <a:r>
            <a:rPr kumimoji="1" lang="en-US" altLang="ja-JP" sz="1300" baseline="0">
              <a:latin typeface="ＭＳ Ｐゴシック" panose="020B0600070205080204" pitchFamily="50" charset="-128"/>
              <a:ea typeface="ＭＳ Ｐゴシック" panose="020B0600070205080204" pitchFamily="50" charset="-128"/>
            </a:rPr>
            <a:t>128,134</a:t>
          </a:r>
          <a:r>
            <a:rPr kumimoji="1" lang="ja-JP" altLang="en-US" sz="1300" baseline="0">
              <a:latin typeface="ＭＳ Ｐゴシック" panose="020B0600070205080204" pitchFamily="50" charset="-128"/>
              <a:ea typeface="ＭＳ Ｐゴシック" panose="020B0600070205080204" pitchFamily="50" charset="-128"/>
            </a:rPr>
            <a:t>円の増額となっている。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主な構成項目である補助費等は一人当たり</a:t>
          </a:r>
          <a:r>
            <a:rPr kumimoji="1" lang="en-US" altLang="ja-JP" sz="1300">
              <a:latin typeface="ＭＳ Ｐゴシック" panose="020B0600070205080204" pitchFamily="50" charset="-128"/>
              <a:ea typeface="ＭＳ Ｐゴシック" panose="020B0600070205080204" pitchFamily="50" charset="-128"/>
            </a:rPr>
            <a:t>224,918</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増加している。その要因として、廃棄物処理施設建設費負担金の増額に加えて、新型コロナウイルス感染拡大の影響による営業自粛協力金や特別定額給付金の支給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物件費は一人当たり</a:t>
          </a:r>
          <a:r>
            <a:rPr kumimoji="1" lang="en-US" altLang="ja-JP" sz="1300">
              <a:latin typeface="ＭＳ Ｐゴシック" panose="020B0600070205080204" pitchFamily="50" charset="-128"/>
              <a:ea typeface="ＭＳ Ｐゴシック" panose="020B0600070205080204" pitchFamily="50" charset="-128"/>
            </a:rPr>
            <a:t>95,759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年度から逓増している。その要因としては、保有する公共施設の老朽化に伴う維持管理業務委託料が増加しており、公共施設適正化計画に基づく施設の適正化を図り、歳出抑制に努める。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災害復旧事業費は、令和元年度に発生した災害に伴う復旧工事が令和２年度に繰り越したことから、一人当たり</a:t>
          </a:r>
          <a:r>
            <a:rPr kumimoji="1" lang="en-US" altLang="ja-JP" sz="1300">
              <a:latin typeface="ＭＳ Ｐゴシック" panose="020B0600070205080204" pitchFamily="50" charset="-128"/>
              <a:ea typeface="ＭＳ Ｐゴシック" panose="020B0600070205080204" pitchFamily="50" charset="-128"/>
            </a:rPr>
            <a:t>23,705</a:t>
          </a:r>
          <a:r>
            <a:rPr kumimoji="1" lang="ja-JP" altLang="en-US" sz="1300">
              <a:latin typeface="ＭＳ Ｐゴシック" panose="020B0600070205080204" pitchFamily="50" charset="-128"/>
              <a:ea typeface="ＭＳ Ｐゴシック" panose="020B0600070205080204" pitchFamily="50" charset="-128"/>
            </a:rPr>
            <a:t>円と前年度に引き続き増加している。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公債費は、一人当たり</a:t>
          </a:r>
          <a:r>
            <a:rPr kumimoji="1" lang="en-US" altLang="ja-JP" sz="1300">
              <a:latin typeface="ＭＳ Ｐゴシック" panose="020B0600070205080204" pitchFamily="50" charset="-128"/>
              <a:ea typeface="ＭＳ Ｐゴシック" panose="020B0600070205080204" pitchFamily="50" charset="-128"/>
            </a:rPr>
            <a:t>54,154</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年度から逓増している。今後も新市建設計画に基づく大型事業の実施により地方債残高が増加することが想定されるため、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事業計画の精査等による起債額の抑制を図り、財政の健全化に努める。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29,784
29,497
363.97
23,402,538
21,812,319
1,328,428
10,376,843
18,554,748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110394</xdr:rowOff>
    </xdr:from>
    <xdr:to>
      <xdr:col>24</xdr:col>
      <xdr:colOff>63500</xdr:colOff>
      <xdr:row>37</xdr:row>
      <xdr:rowOff>124475</xdr:rowOff>
    </xdr:to>
    <xdr:cxnSp macro="">
      <xdr:nvCxnSpPr>
        <xdr:cNvPr id="58" name="直線コネクタ 57"/>
        <xdr:cNvCxnSpPr/>
      </xdr:nvCxnSpPr>
      <xdr:spPr>
        <a:xfrm>
          <a:off x="3797300" y="6454044"/>
          <a:ext cx="8382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109708</xdr:rowOff>
    </xdr:from>
    <xdr:to>
      <xdr:col>19</xdr:col>
      <xdr:colOff>177800</xdr:colOff>
      <xdr:row>37</xdr:row>
      <xdr:rowOff>110394</xdr:rowOff>
    </xdr:to>
    <xdr:cxnSp macro="">
      <xdr:nvCxnSpPr>
        <xdr:cNvPr id="61" name="直線コネクタ 60"/>
        <xdr:cNvCxnSpPr/>
      </xdr:nvCxnSpPr>
      <xdr:spPr>
        <a:xfrm>
          <a:off x="2908300" y="645335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xdr:cNvSpPr txBox="1"/>
      </xdr:nvSpPr>
      <xdr:spPr>
        <a:xfrm>
          <a:off x="3562428" y="61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109708</xdr:rowOff>
    </xdr:from>
    <xdr:to>
      <xdr:col>15</xdr:col>
      <xdr:colOff>50800</xdr:colOff>
      <xdr:row>37</xdr:row>
      <xdr:rowOff>111628</xdr:rowOff>
    </xdr:to>
    <xdr:cxnSp macro="">
      <xdr:nvCxnSpPr>
        <xdr:cNvPr id="64" name="直線コネクタ 63"/>
        <xdr:cNvCxnSpPr/>
      </xdr:nvCxnSpPr>
      <xdr:spPr>
        <a:xfrm flipV="1">
          <a:off x="2019300" y="6453358"/>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144436</xdr:rowOff>
    </xdr:from>
    <xdr:ext cx="469744" cy="259045"/>
    <xdr:sp macro="" textlink="">
      <xdr:nvSpPr>
        <xdr:cNvPr id="66" name="テキスト ボックス 65"/>
        <xdr:cNvSpPr txBox="1"/>
      </xdr:nvSpPr>
      <xdr:spPr>
        <a:xfrm>
          <a:off x="2673428" y="614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111628</xdr:rowOff>
    </xdr:from>
    <xdr:to>
      <xdr:col>10</xdr:col>
      <xdr:colOff>114300</xdr:colOff>
      <xdr:row>37</xdr:row>
      <xdr:rowOff>124338</xdr:rowOff>
    </xdr:to>
    <xdr:cxnSp macro="">
      <xdr:nvCxnSpPr>
        <xdr:cNvPr id="67" name="直線コネクタ 66"/>
        <xdr:cNvCxnSpPr/>
      </xdr:nvCxnSpPr>
      <xdr:spPr>
        <a:xfrm flipV="1">
          <a:off x="1130300" y="6455278"/>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147683</xdr:rowOff>
    </xdr:from>
    <xdr:ext cx="469744" cy="259045"/>
    <xdr:sp macro="" textlink="">
      <xdr:nvSpPr>
        <xdr:cNvPr id="69" name="テキスト ボックス 68"/>
        <xdr:cNvSpPr txBox="1"/>
      </xdr:nvSpPr>
      <xdr:spPr>
        <a:xfrm>
          <a:off x="1784428" y="61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146402</xdr:rowOff>
    </xdr:from>
    <xdr:ext cx="469744" cy="259045"/>
    <xdr:sp macro="" textlink="">
      <xdr:nvSpPr>
        <xdr:cNvPr id="71" name="テキスト ボックス 70"/>
        <xdr:cNvSpPr txBox="1"/>
      </xdr:nvSpPr>
      <xdr:spPr>
        <a:xfrm>
          <a:off x="895428" y="61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73675</xdr:rowOff>
    </xdr:from>
    <xdr:to>
      <xdr:col>24</xdr:col>
      <xdr:colOff>114300</xdr:colOff>
      <xdr:row>38</xdr:row>
      <xdr:rowOff>3825</xdr:rowOff>
    </xdr:to>
    <xdr:sp macro="" textlink="">
      <xdr:nvSpPr>
        <xdr:cNvPr id="77" name="楕円 76"/>
        <xdr:cNvSpPr/>
      </xdr:nvSpPr>
      <xdr:spPr>
        <a:xfrm>
          <a:off x="4584700" y="641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9308</xdr:rowOff>
    </xdr:from>
    <xdr:ext cx="469744" cy="259045"/>
    <xdr:sp macro="" textlink="">
      <xdr:nvSpPr>
        <xdr:cNvPr id="78" name="議会費該当値テキスト"/>
        <xdr:cNvSpPr txBox="1"/>
      </xdr:nvSpPr>
      <xdr:spPr>
        <a:xfrm>
          <a:off x="4686300" y="635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59594</xdr:rowOff>
    </xdr:from>
    <xdr:to>
      <xdr:col>20</xdr:col>
      <xdr:colOff>38100</xdr:colOff>
      <xdr:row>37</xdr:row>
      <xdr:rowOff>161193</xdr:rowOff>
    </xdr:to>
    <xdr:sp macro="" textlink="">
      <xdr:nvSpPr>
        <xdr:cNvPr id="79" name="楕円 78"/>
        <xdr:cNvSpPr/>
      </xdr:nvSpPr>
      <xdr:spPr>
        <a:xfrm>
          <a:off x="3746500" y="64032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152320</xdr:rowOff>
    </xdr:from>
    <xdr:ext cx="469744" cy="259045"/>
    <xdr:sp macro="" textlink="">
      <xdr:nvSpPr>
        <xdr:cNvPr id="80" name="テキスト ボックス 79"/>
        <xdr:cNvSpPr txBox="1"/>
      </xdr:nvSpPr>
      <xdr:spPr>
        <a:xfrm>
          <a:off x="3562428" y="649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58908</xdr:rowOff>
    </xdr:from>
    <xdr:to>
      <xdr:col>15</xdr:col>
      <xdr:colOff>101600</xdr:colOff>
      <xdr:row>37</xdr:row>
      <xdr:rowOff>160508</xdr:rowOff>
    </xdr:to>
    <xdr:sp macro="" textlink="">
      <xdr:nvSpPr>
        <xdr:cNvPr id="81" name="楕円 80"/>
        <xdr:cNvSpPr/>
      </xdr:nvSpPr>
      <xdr:spPr>
        <a:xfrm>
          <a:off x="2857500" y="64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151635</xdr:rowOff>
    </xdr:from>
    <xdr:ext cx="469744" cy="259045"/>
    <xdr:sp macro="" textlink="">
      <xdr:nvSpPr>
        <xdr:cNvPr id="82" name="テキスト ボックス 81"/>
        <xdr:cNvSpPr txBox="1"/>
      </xdr:nvSpPr>
      <xdr:spPr>
        <a:xfrm>
          <a:off x="2673428" y="649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60828</xdr:rowOff>
    </xdr:from>
    <xdr:to>
      <xdr:col>10</xdr:col>
      <xdr:colOff>165100</xdr:colOff>
      <xdr:row>37</xdr:row>
      <xdr:rowOff>162428</xdr:rowOff>
    </xdr:to>
    <xdr:sp macro="" textlink="">
      <xdr:nvSpPr>
        <xdr:cNvPr id="83" name="楕円 82"/>
        <xdr:cNvSpPr/>
      </xdr:nvSpPr>
      <xdr:spPr>
        <a:xfrm>
          <a:off x="1968500" y="64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153555</xdr:rowOff>
    </xdr:from>
    <xdr:ext cx="469744" cy="259045"/>
    <xdr:sp macro="" textlink="">
      <xdr:nvSpPr>
        <xdr:cNvPr id="84" name="テキスト ボックス 83"/>
        <xdr:cNvSpPr txBox="1"/>
      </xdr:nvSpPr>
      <xdr:spPr>
        <a:xfrm>
          <a:off x="1784428" y="649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73538</xdr:rowOff>
    </xdr:from>
    <xdr:to>
      <xdr:col>6</xdr:col>
      <xdr:colOff>38100</xdr:colOff>
      <xdr:row>38</xdr:row>
      <xdr:rowOff>3688</xdr:rowOff>
    </xdr:to>
    <xdr:sp macro="" textlink="">
      <xdr:nvSpPr>
        <xdr:cNvPr id="85" name="楕円 84"/>
        <xdr:cNvSpPr/>
      </xdr:nvSpPr>
      <xdr:spPr>
        <a:xfrm>
          <a:off x="1079500" y="641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166265</xdr:rowOff>
    </xdr:from>
    <xdr:ext cx="469744" cy="259045"/>
    <xdr:sp macro="" textlink="">
      <xdr:nvSpPr>
        <xdr:cNvPr id="86" name="テキスト ボックス 85"/>
        <xdr:cNvSpPr txBox="1"/>
      </xdr:nvSpPr>
      <xdr:spPr>
        <a:xfrm>
          <a:off x="895428" y="650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67904</xdr:rowOff>
    </xdr:from>
    <xdr:to>
      <xdr:col>24</xdr:col>
      <xdr:colOff>63500</xdr:colOff>
      <xdr:row>57</xdr:row>
      <xdr:rowOff>79888</xdr:rowOff>
    </xdr:to>
    <xdr:cxnSp macro="">
      <xdr:nvCxnSpPr>
        <xdr:cNvPr id="117" name="直線コネクタ 116"/>
        <xdr:cNvCxnSpPr/>
      </xdr:nvCxnSpPr>
      <xdr:spPr>
        <a:xfrm flipV="1">
          <a:off x="3797300" y="9497654"/>
          <a:ext cx="838200" cy="35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43980</xdr:rowOff>
    </xdr:from>
    <xdr:ext cx="599010" cy="259045"/>
    <xdr:sp macro="" textlink="">
      <xdr:nvSpPr>
        <xdr:cNvPr id="118" name="総務費平均値テキスト"/>
        <xdr:cNvSpPr txBox="1"/>
      </xdr:nvSpPr>
      <xdr:spPr>
        <a:xfrm>
          <a:off x="4686300" y="9473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26739</xdr:rowOff>
    </xdr:from>
    <xdr:to>
      <xdr:col>19</xdr:col>
      <xdr:colOff>177800</xdr:colOff>
      <xdr:row>57</xdr:row>
      <xdr:rowOff>79888</xdr:rowOff>
    </xdr:to>
    <xdr:cxnSp macro="">
      <xdr:nvCxnSpPr>
        <xdr:cNvPr id="120" name="直線コネクタ 119"/>
        <xdr:cNvCxnSpPr/>
      </xdr:nvCxnSpPr>
      <xdr:spPr>
        <a:xfrm>
          <a:off x="2908300" y="9627939"/>
          <a:ext cx="889000" cy="22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32197</xdr:rowOff>
    </xdr:from>
    <xdr:ext cx="534377" cy="259045"/>
    <xdr:sp macro="" textlink="">
      <xdr:nvSpPr>
        <xdr:cNvPr id="122" name="テキスト ボックス 121"/>
        <xdr:cNvSpPr txBox="1"/>
      </xdr:nvSpPr>
      <xdr:spPr>
        <a:xfrm>
          <a:off x="3530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26739</xdr:rowOff>
    </xdr:from>
    <xdr:to>
      <xdr:col>15</xdr:col>
      <xdr:colOff>50800</xdr:colOff>
      <xdr:row>57</xdr:row>
      <xdr:rowOff>140118</xdr:rowOff>
    </xdr:to>
    <xdr:cxnSp macro="">
      <xdr:nvCxnSpPr>
        <xdr:cNvPr id="123" name="直線コネクタ 122"/>
        <xdr:cNvCxnSpPr/>
      </xdr:nvCxnSpPr>
      <xdr:spPr>
        <a:xfrm flipV="1">
          <a:off x="2019300" y="9627939"/>
          <a:ext cx="889000" cy="28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25" name="テキスト ボックス 124"/>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127483</xdr:rowOff>
    </xdr:from>
    <xdr:to>
      <xdr:col>10</xdr:col>
      <xdr:colOff>114300</xdr:colOff>
      <xdr:row>57</xdr:row>
      <xdr:rowOff>140118</xdr:rowOff>
    </xdr:to>
    <xdr:cxnSp macro="">
      <xdr:nvCxnSpPr>
        <xdr:cNvPr id="126" name="直線コネクタ 125"/>
        <xdr:cNvCxnSpPr/>
      </xdr:nvCxnSpPr>
      <xdr:spPr>
        <a:xfrm>
          <a:off x="1130300" y="9900133"/>
          <a:ext cx="8890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73241</xdr:rowOff>
    </xdr:from>
    <xdr:ext cx="534377" cy="259045"/>
    <xdr:sp macro="" textlink="">
      <xdr:nvSpPr>
        <xdr:cNvPr id="128" name="テキスト ボックス 127"/>
        <xdr:cNvSpPr txBox="1"/>
      </xdr:nvSpPr>
      <xdr:spPr>
        <a:xfrm>
          <a:off x="1752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17104</xdr:rowOff>
    </xdr:from>
    <xdr:to>
      <xdr:col>24</xdr:col>
      <xdr:colOff>114300</xdr:colOff>
      <xdr:row>55</xdr:row>
      <xdr:rowOff>118704</xdr:rowOff>
    </xdr:to>
    <xdr:sp macro="" textlink="">
      <xdr:nvSpPr>
        <xdr:cNvPr id="136" name="楕円 135"/>
        <xdr:cNvSpPr/>
      </xdr:nvSpPr>
      <xdr:spPr>
        <a:xfrm>
          <a:off x="4584700" y="94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39981</xdr:rowOff>
    </xdr:from>
    <xdr:ext cx="599010" cy="259045"/>
    <xdr:sp macro="" textlink="">
      <xdr:nvSpPr>
        <xdr:cNvPr id="137" name="総務費該当値テキスト"/>
        <xdr:cNvSpPr txBox="1"/>
      </xdr:nvSpPr>
      <xdr:spPr>
        <a:xfrm>
          <a:off x="4686300" y="929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29088</xdr:rowOff>
    </xdr:from>
    <xdr:to>
      <xdr:col>20</xdr:col>
      <xdr:colOff>38100</xdr:colOff>
      <xdr:row>57</xdr:row>
      <xdr:rowOff>130688</xdr:rowOff>
    </xdr:to>
    <xdr:sp macro="" textlink="">
      <xdr:nvSpPr>
        <xdr:cNvPr id="138" name="楕円 137"/>
        <xdr:cNvSpPr/>
      </xdr:nvSpPr>
      <xdr:spPr>
        <a:xfrm>
          <a:off x="3746500" y="98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147215</xdr:rowOff>
    </xdr:from>
    <xdr:ext cx="599010" cy="259045"/>
    <xdr:sp macro="" textlink="">
      <xdr:nvSpPr>
        <xdr:cNvPr id="139" name="テキスト ボックス 138"/>
        <xdr:cNvSpPr txBox="1"/>
      </xdr:nvSpPr>
      <xdr:spPr>
        <a:xfrm>
          <a:off x="3497795" y="957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147389</xdr:rowOff>
    </xdr:from>
    <xdr:to>
      <xdr:col>15</xdr:col>
      <xdr:colOff>101600</xdr:colOff>
      <xdr:row>56</xdr:row>
      <xdr:rowOff>77539</xdr:rowOff>
    </xdr:to>
    <xdr:sp macro="" textlink="">
      <xdr:nvSpPr>
        <xdr:cNvPr id="140" name="楕円 139"/>
        <xdr:cNvSpPr/>
      </xdr:nvSpPr>
      <xdr:spPr>
        <a:xfrm>
          <a:off x="2857500" y="95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94066</xdr:rowOff>
    </xdr:from>
    <xdr:ext cx="599010" cy="259045"/>
    <xdr:sp macro="" textlink="">
      <xdr:nvSpPr>
        <xdr:cNvPr id="141" name="テキスト ボックス 140"/>
        <xdr:cNvSpPr txBox="1"/>
      </xdr:nvSpPr>
      <xdr:spPr>
        <a:xfrm>
          <a:off x="2608795" y="935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89318</xdr:rowOff>
    </xdr:from>
    <xdr:to>
      <xdr:col>10</xdr:col>
      <xdr:colOff>165100</xdr:colOff>
      <xdr:row>58</xdr:row>
      <xdr:rowOff>19468</xdr:rowOff>
    </xdr:to>
    <xdr:sp macro="" textlink="">
      <xdr:nvSpPr>
        <xdr:cNvPr id="142" name="楕円 141"/>
        <xdr:cNvSpPr/>
      </xdr:nvSpPr>
      <xdr:spPr>
        <a:xfrm>
          <a:off x="1968500" y="9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35995</xdr:rowOff>
    </xdr:from>
    <xdr:ext cx="534377" cy="259045"/>
    <xdr:sp macro="" textlink="">
      <xdr:nvSpPr>
        <xdr:cNvPr id="143" name="テキスト ボックス 142"/>
        <xdr:cNvSpPr txBox="1"/>
      </xdr:nvSpPr>
      <xdr:spPr>
        <a:xfrm>
          <a:off x="1752111" y="96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76683</xdr:rowOff>
    </xdr:from>
    <xdr:to>
      <xdr:col>6</xdr:col>
      <xdr:colOff>38100</xdr:colOff>
      <xdr:row>58</xdr:row>
      <xdr:rowOff>6833</xdr:rowOff>
    </xdr:to>
    <xdr:sp macro="" textlink="">
      <xdr:nvSpPr>
        <xdr:cNvPr id="144" name="楕円 143"/>
        <xdr:cNvSpPr/>
      </xdr:nvSpPr>
      <xdr:spPr>
        <a:xfrm>
          <a:off x="1079500" y="984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23360</xdr:rowOff>
    </xdr:from>
    <xdr:ext cx="534377" cy="259045"/>
    <xdr:sp macro="" textlink="">
      <xdr:nvSpPr>
        <xdr:cNvPr id="145" name="テキスト ボックス 144"/>
        <xdr:cNvSpPr txBox="1"/>
      </xdr:nvSpPr>
      <xdr:spPr>
        <a:xfrm>
          <a:off x="863111" y="962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158136</xdr:rowOff>
    </xdr:from>
    <xdr:to>
      <xdr:col>24</xdr:col>
      <xdr:colOff>63500</xdr:colOff>
      <xdr:row>78</xdr:row>
      <xdr:rowOff>4704</xdr:rowOff>
    </xdr:to>
    <xdr:cxnSp macro="">
      <xdr:nvCxnSpPr>
        <xdr:cNvPr id="175" name="直線コネクタ 174"/>
        <xdr:cNvCxnSpPr/>
      </xdr:nvCxnSpPr>
      <xdr:spPr>
        <a:xfrm flipV="1">
          <a:off x="3797300" y="13359786"/>
          <a:ext cx="838200" cy="1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4437</xdr:rowOff>
    </xdr:from>
    <xdr:to>
      <xdr:col>19</xdr:col>
      <xdr:colOff>177800</xdr:colOff>
      <xdr:row>78</xdr:row>
      <xdr:rowOff>4704</xdr:rowOff>
    </xdr:to>
    <xdr:cxnSp macro="">
      <xdr:nvCxnSpPr>
        <xdr:cNvPr id="178" name="直線コネクタ 177"/>
        <xdr:cNvCxnSpPr/>
      </xdr:nvCxnSpPr>
      <xdr:spPr>
        <a:xfrm>
          <a:off x="2908300" y="1337753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4437</xdr:rowOff>
    </xdr:from>
    <xdr:to>
      <xdr:col>15</xdr:col>
      <xdr:colOff>50800</xdr:colOff>
      <xdr:row>78</xdr:row>
      <xdr:rowOff>81654</xdr:rowOff>
    </xdr:to>
    <xdr:cxnSp macro="">
      <xdr:nvCxnSpPr>
        <xdr:cNvPr id="181" name="直線コネクタ 180"/>
        <xdr:cNvCxnSpPr/>
      </xdr:nvCxnSpPr>
      <xdr:spPr>
        <a:xfrm flipV="1">
          <a:off x="2019300" y="13377537"/>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42236</xdr:rowOff>
    </xdr:from>
    <xdr:to>
      <xdr:col>10</xdr:col>
      <xdr:colOff>114300</xdr:colOff>
      <xdr:row>78</xdr:row>
      <xdr:rowOff>81654</xdr:rowOff>
    </xdr:to>
    <xdr:cxnSp macro="">
      <xdr:nvCxnSpPr>
        <xdr:cNvPr id="184" name="直線コネクタ 183"/>
        <xdr:cNvCxnSpPr/>
      </xdr:nvCxnSpPr>
      <xdr:spPr>
        <a:xfrm>
          <a:off x="1130300" y="13415336"/>
          <a:ext cx="889000" cy="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107336</xdr:rowOff>
    </xdr:from>
    <xdr:to>
      <xdr:col>24</xdr:col>
      <xdr:colOff>114300</xdr:colOff>
      <xdr:row>78</xdr:row>
      <xdr:rowOff>37486</xdr:rowOff>
    </xdr:to>
    <xdr:sp macro="" textlink="">
      <xdr:nvSpPr>
        <xdr:cNvPr id="194" name="楕円 193"/>
        <xdr:cNvSpPr/>
      </xdr:nvSpPr>
      <xdr:spPr>
        <a:xfrm>
          <a:off x="4584700" y="1330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85763</xdr:rowOff>
    </xdr:from>
    <xdr:ext cx="599010" cy="259045"/>
    <xdr:sp macro="" textlink="">
      <xdr:nvSpPr>
        <xdr:cNvPr id="195" name="民生費該当値テキスト"/>
        <xdr:cNvSpPr txBox="1"/>
      </xdr:nvSpPr>
      <xdr:spPr>
        <a:xfrm>
          <a:off x="4686300" y="1328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125354</xdr:rowOff>
    </xdr:from>
    <xdr:to>
      <xdr:col>20</xdr:col>
      <xdr:colOff>38100</xdr:colOff>
      <xdr:row>78</xdr:row>
      <xdr:rowOff>55504</xdr:rowOff>
    </xdr:to>
    <xdr:sp macro="" textlink="">
      <xdr:nvSpPr>
        <xdr:cNvPr id="196" name="楕円 195"/>
        <xdr:cNvSpPr/>
      </xdr:nvSpPr>
      <xdr:spPr>
        <a:xfrm>
          <a:off x="3746500" y="133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46631</xdr:rowOff>
    </xdr:from>
    <xdr:ext cx="599010" cy="259045"/>
    <xdr:sp macro="" textlink="">
      <xdr:nvSpPr>
        <xdr:cNvPr id="197" name="テキスト ボックス 196"/>
        <xdr:cNvSpPr txBox="1"/>
      </xdr:nvSpPr>
      <xdr:spPr>
        <a:xfrm>
          <a:off x="3497795" y="1341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125087</xdr:rowOff>
    </xdr:from>
    <xdr:to>
      <xdr:col>15</xdr:col>
      <xdr:colOff>101600</xdr:colOff>
      <xdr:row>78</xdr:row>
      <xdr:rowOff>55237</xdr:rowOff>
    </xdr:to>
    <xdr:sp macro="" textlink="">
      <xdr:nvSpPr>
        <xdr:cNvPr id="198" name="楕円 197"/>
        <xdr:cNvSpPr/>
      </xdr:nvSpPr>
      <xdr:spPr>
        <a:xfrm>
          <a:off x="2857500" y="133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46364</xdr:rowOff>
    </xdr:from>
    <xdr:ext cx="599010" cy="259045"/>
    <xdr:sp macro="" textlink="">
      <xdr:nvSpPr>
        <xdr:cNvPr id="199" name="テキスト ボックス 198"/>
        <xdr:cNvSpPr txBox="1"/>
      </xdr:nvSpPr>
      <xdr:spPr>
        <a:xfrm>
          <a:off x="2608795" y="1341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30854</xdr:rowOff>
    </xdr:from>
    <xdr:to>
      <xdr:col>10</xdr:col>
      <xdr:colOff>165100</xdr:colOff>
      <xdr:row>78</xdr:row>
      <xdr:rowOff>132454</xdr:rowOff>
    </xdr:to>
    <xdr:sp macro="" textlink="">
      <xdr:nvSpPr>
        <xdr:cNvPr id="200" name="楕円 199"/>
        <xdr:cNvSpPr/>
      </xdr:nvSpPr>
      <xdr:spPr>
        <a:xfrm>
          <a:off x="1968500" y="134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123581</xdr:rowOff>
    </xdr:from>
    <xdr:ext cx="599010" cy="259045"/>
    <xdr:sp macro="" textlink="">
      <xdr:nvSpPr>
        <xdr:cNvPr id="201" name="テキスト ボックス 200"/>
        <xdr:cNvSpPr txBox="1"/>
      </xdr:nvSpPr>
      <xdr:spPr>
        <a:xfrm>
          <a:off x="1719795" y="1349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162886</xdr:rowOff>
    </xdr:from>
    <xdr:to>
      <xdr:col>6</xdr:col>
      <xdr:colOff>38100</xdr:colOff>
      <xdr:row>78</xdr:row>
      <xdr:rowOff>93036</xdr:rowOff>
    </xdr:to>
    <xdr:sp macro="" textlink="">
      <xdr:nvSpPr>
        <xdr:cNvPr id="202" name="楕円 201"/>
        <xdr:cNvSpPr/>
      </xdr:nvSpPr>
      <xdr:spPr>
        <a:xfrm>
          <a:off x="1079500" y="133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84163</xdr:rowOff>
    </xdr:from>
    <xdr:ext cx="599010" cy="259045"/>
    <xdr:sp macro="" textlink="">
      <xdr:nvSpPr>
        <xdr:cNvPr id="203" name="テキスト ボックス 202"/>
        <xdr:cNvSpPr txBox="1"/>
      </xdr:nvSpPr>
      <xdr:spPr>
        <a:xfrm>
          <a:off x="830795" y="1345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10885</xdr:rowOff>
    </xdr:from>
    <xdr:to>
      <xdr:col>24</xdr:col>
      <xdr:colOff>63500</xdr:colOff>
      <xdr:row>97</xdr:row>
      <xdr:rowOff>12629</xdr:rowOff>
    </xdr:to>
    <xdr:cxnSp macro="">
      <xdr:nvCxnSpPr>
        <xdr:cNvPr id="232" name="直線コネクタ 231"/>
        <xdr:cNvCxnSpPr/>
      </xdr:nvCxnSpPr>
      <xdr:spPr>
        <a:xfrm flipV="1">
          <a:off x="3797300" y="16470085"/>
          <a:ext cx="838200" cy="1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6938</xdr:rowOff>
    </xdr:from>
    <xdr:ext cx="534377" cy="259045"/>
    <xdr:sp macro="" textlink="">
      <xdr:nvSpPr>
        <xdr:cNvPr id="233" name="衛生費平均値テキスト"/>
        <xdr:cNvSpPr txBox="1"/>
      </xdr:nvSpPr>
      <xdr:spPr>
        <a:xfrm>
          <a:off x="4686300" y="1646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12629</xdr:rowOff>
    </xdr:from>
    <xdr:to>
      <xdr:col>19</xdr:col>
      <xdr:colOff>177800</xdr:colOff>
      <xdr:row>97</xdr:row>
      <xdr:rowOff>39360</xdr:rowOff>
    </xdr:to>
    <xdr:cxnSp macro="">
      <xdr:nvCxnSpPr>
        <xdr:cNvPr id="235" name="直線コネクタ 234"/>
        <xdr:cNvCxnSpPr/>
      </xdr:nvCxnSpPr>
      <xdr:spPr>
        <a:xfrm flipV="1">
          <a:off x="2908300" y="16643279"/>
          <a:ext cx="889000" cy="2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39360</xdr:rowOff>
    </xdr:from>
    <xdr:to>
      <xdr:col>15</xdr:col>
      <xdr:colOff>50800</xdr:colOff>
      <xdr:row>97</xdr:row>
      <xdr:rowOff>51719</xdr:rowOff>
    </xdr:to>
    <xdr:cxnSp macro="">
      <xdr:nvCxnSpPr>
        <xdr:cNvPr id="238" name="直線コネクタ 237"/>
        <xdr:cNvCxnSpPr/>
      </xdr:nvCxnSpPr>
      <xdr:spPr>
        <a:xfrm flipV="1">
          <a:off x="2019300" y="16670010"/>
          <a:ext cx="889000" cy="1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43421</xdr:rowOff>
    </xdr:from>
    <xdr:to>
      <xdr:col>10</xdr:col>
      <xdr:colOff>114300</xdr:colOff>
      <xdr:row>97</xdr:row>
      <xdr:rowOff>51719</xdr:rowOff>
    </xdr:to>
    <xdr:cxnSp macro="">
      <xdr:nvCxnSpPr>
        <xdr:cNvPr id="241" name="直線コネクタ 240"/>
        <xdr:cNvCxnSpPr/>
      </xdr:nvCxnSpPr>
      <xdr:spPr>
        <a:xfrm>
          <a:off x="1130300" y="16674071"/>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131535</xdr:rowOff>
    </xdr:from>
    <xdr:to>
      <xdr:col>24</xdr:col>
      <xdr:colOff>114300</xdr:colOff>
      <xdr:row>96</xdr:row>
      <xdr:rowOff>61685</xdr:rowOff>
    </xdr:to>
    <xdr:sp macro="" textlink="">
      <xdr:nvSpPr>
        <xdr:cNvPr id="251" name="楕円 250"/>
        <xdr:cNvSpPr/>
      </xdr:nvSpPr>
      <xdr:spPr>
        <a:xfrm>
          <a:off x="4584700" y="164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154412</xdr:rowOff>
    </xdr:from>
    <xdr:ext cx="534377" cy="259045"/>
    <xdr:sp macro="" textlink="">
      <xdr:nvSpPr>
        <xdr:cNvPr id="252" name="衛生費該当値テキスト"/>
        <xdr:cNvSpPr txBox="1"/>
      </xdr:nvSpPr>
      <xdr:spPr>
        <a:xfrm>
          <a:off x="4686300" y="1627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133279</xdr:rowOff>
    </xdr:from>
    <xdr:to>
      <xdr:col>20</xdr:col>
      <xdr:colOff>38100</xdr:colOff>
      <xdr:row>97</xdr:row>
      <xdr:rowOff>63429</xdr:rowOff>
    </xdr:to>
    <xdr:sp macro="" textlink="">
      <xdr:nvSpPr>
        <xdr:cNvPr id="253" name="楕円 252"/>
        <xdr:cNvSpPr/>
      </xdr:nvSpPr>
      <xdr:spPr>
        <a:xfrm>
          <a:off x="3746500" y="1659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54556</xdr:rowOff>
    </xdr:from>
    <xdr:ext cx="534377" cy="259045"/>
    <xdr:sp macro="" textlink="">
      <xdr:nvSpPr>
        <xdr:cNvPr id="254" name="テキスト ボックス 253"/>
        <xdr:cNvSpPr txBox="1"/>
      </xdr:nvSpPr>
      <xdr:spPr>
        <a:xfrm>
          <a:off x="3530111" y="1668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160010</xdr:rowOff>
    </xdr:from>
    <xdr:to>
      <xdr:col>15</xdr:col>
      <xdr:colOff>101600</xdr:colOff>
      <xdr:row>97</xdr:row>
      <xdr:rowOff>90160</xdr:rowOff>
    </xdr:to>
    <xdr:sp macro="" textlink="">
      <xdr:nvSpPr>
        <xdr:cNvPr id="255" name="楕円 254"/>
        <xdr:cNvSpPr/>
      </xdr:nvSpPr>
      <xdr:spPr>
        <a:xfrm>
          <a:off x="2857500" y="166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81287</xdr:rowOff>
    </xdr:from>
    <xdr:ext cx="534377" cy="259045"/>
    <xdr:sp macro="" textlink="">
      <xdr:nvSpPr>
        <xdr:cNvPr id="256" name="テキスト ボックス 255"/>
        <xdr:cNvSpPr txBox="1"/>
      </xdr:nvSpPr>
      <xdr:spPr>
        <a:xfrm>
          <a:off x="2641111" y="1671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919</xdr:rowOff>
    </xdr:from>
    <xdr:to>
      <xdr:col>10</xdr:col>
      <xdr:colOff>165100</xdr:colOff>
      <xdr:row>97</xdr:row>
      <xdr:rowOff>102519</xdr:rowOff>
    </xdr:to>
    <xdr:sp macro="" textlink="">
      <xdr:nvSpPr>
        <xdr:cNvPr id="257" name="楕円 256"/>
        <xdr:cNvSpPr/>
      </xdr:nvSpPr>
      <xdr:spPr>
        <a:xfrm>
          <a:off x="1968500" y="1663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93646</xdr:rowOff>
    </xdr:from>
    <xdr:ext cx="534377" cy="259045"/>
    <xdr:sp macro="" textlink="">
      <xdr:nvSpPr>
        <xdr:cNvPr id="258" name="テキスト ボックス 257"/>
        <xdr:cNvSpPr txBox="1"/>
      </xdr:nvSpPr>
      <xdr:spPr>
        <a:xfrm>
          <a:off x="1752111" y="167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164071</xdr:rowOff>
    </xdr:from>
    <xdr:to>
      <xdr:col>6</xdr:col>
      <xdr:colOff>38100</xdr:colOff>
      <xdr:row>97</xdr:row>
      <xdr:rowOff>94221</xdr:rowOff>
    </xdr:to>
    <xdr:sp macro="" textlink="">
      <xdr:nvSpPr>
        <xdr:cNvPr id="259" name="楕円 258"/>
        <xdr:cNvSpPr/>
      </xdr:nvSpPr>
      <xdr:spPr>
        <a:xfrm>
          <a:off x="1079500" y="166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85348</xdr:rowOff>
    </xdr:from>
    <xdr:ext cx="534377" cy="259045"/>
    <xdr:sp macro="" textlink="">
      <xdr:nvSpPr>
        <xdr:cNvPr id="260" name="テキスト ボックス 259"/>
        <xdr:cNvSpPr txBox="1"/>
      </xdr:nvSpPr>
      <xdr:spPr>
        <a:xfrm>
          <a:off x="863111" y="1671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16713</xdr:rowOff>
    </xdr:from>
    <xdr:to>
      <xdr:col>55</xdr:col>
      <xdr:colOff>0</xdr:colOff>
      <xdr:row>38</xdr:row>
      <xdr:rowOff>18542</xdr:rowOff>
    </xdr:to>
    <xdr:cxnSp macro="">
      <xdr:nvCxnSpPr>
        <xdr:cNvPr id="287" name="直線コネクタ 286"/>
        <xdr:cNvCxnSpPr/>
      </xdr:nvCxnSpPr>
      <xdr:spPr>
        <a:xfrm>
          <a:off x="9639300" y="653181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16256</xdr:rowOff>
    </xdr:from>
    <xdr:to>
      <xdr:col>50</xdr:col>
      <xdr:colOff>114300</xdr:colOff>
      <xdr:row>38</xdr:row>
      <xdr:rowOff>16713</xdr:rowOff>
    </xdr:to>
    <xdr:cxnSp macro="">
      <xdr:nvCxnSpPr>
        <xdr:cNvPr id="290" name="直線コネクタ 289"/>
        <xdr:cNvCxnSpPr/>
      </xdr:nvCxnSpPr>
      <xdr:spPr>
        <a:xfrm>
          <a:off x="8750300" y="653135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16028</xdr:rowOff>
    </xdr:from>
    <xdr:to>
      <xdr:col>45</xdr:col>
      <xdr:colOff>177800</xdr:colOff>
      <xdr:row>38</xdr:row>
      <xdr:rowOff>16256</xdr:rowOff>
    </xdr:to>
    <xdr:cxnSp macro="">
      <xdr:nvCxnSpPr>
        <xdr:cNvPr id="293" name="直線コネクタ 292"/>
        <xdr:cNvCxnSpPr/>
      </xdr:nvCxnSpPr>
      <xdr:spPr>
        <a:xfrm>
          <a:off x="7861300" y="65311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16028</xdr:rowOff>
    </xdr:from>
    <xdr:to>
      <xdr:col>41</xdr:col>
      <xdr:colOff>50800</xdr:colOff>
      <xdr:row>38</xdr:row>
      <xdr:rowOff>29972</xdr:rowOff>
    </xdr:to>
    <xdr:cxnSp macro="">
      <xdr:nvCxnSpPr>
        <xdr:cNvPr id="296" name="直線コネクタ 295"/>
        <xdr:cNvCxnSpPr/>
      </xdr:nvCxnSpPr>
      <xdr:spPr>
        <a:xfrm flipV="1">
          <a:off x="6972300" y="6531128"/>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139192</xdr:rowOff>
    </xdr:from>
    <xdr:to>
      <xdr:col>55</xdr:col>
      <xdr:colOff>50800</xdr:colOff>
      <xdr:row>38</xdr:row>
      <xdr:rowOff>69342</xdr:rowOff>
    </xdr:to>
    <xdr:sp macro="" textlink="">
      <xdr:nvSpPr>
        <xdr:cNvPr id="306" name="楕円 305"/>
        <xdr:cNvSpPr/>
      </xdr:nvSpPr>
      <xdr:spPr>
        <a:xfrm>
          <a:off x="104267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62298</xdr:rowOff>
    </xdr:from>
    <xdr:ext cx="378565" cy="259045"/>
    <xdr:sp macro="" textlink="">
      <xdr:nvSpPr>
        <xdr:cNvPr id="307" name="労働費該当値テキスト"/>
        <xdr:cNvSpPr txBox="1"/>
      </xdr:nvSpPr>
      <xdr:spPr>
        <a:xfrm>
          <a:off x="10528300" y="6405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137363</xdr:rowOff>
    </xdr:from>
    <xdr:to>
      <xdr:col>50</xdr:col>
      <xdr:colOff>165100</xdr:colOff>
      <xdr:row>38</xdr:row>
      <xdr:rowOff>67514</xdr:rowOff>
    </xdr:to>
    <xdr:sp macro="" textlink="">
      <xdr:nvSpPr>
        <xdr:cNvPr id="308" name="楕円 307"/>
        <xdr:cNvSpPr/>
      </xdr:nvSpPr>
      <xdr:spPr>
        <a:xfrm>
          <a:off x="9588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58640</xdr:rowOff>
    </xdr:from>
    <xdr:ext cx="378565" cy="259045"/>
    <xdr:sp macro="" textlink="">
      <xdr:nvSpPr>
        <xdr:cNvPr id="309" name="テキスト ボックス 308"/>
        <xdr:cNvSpPr txBox="1"/>
      </xdr:nvSpPr>
      <xdr:spPr>
        <a:xfrm>
          <a:off x="9450017" y="65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136906</xdr:rowOff>
    </xdr:from>
    <xdr:to>
      <xdr:col>46</xdr:col>
      <xdr:colOff>38100</xdr:colOff>
      <xdr:row>38</xdr:row>
      <xdr:rowOff>67056</xdr:rowOff>
    </xdr:to>
    <xdr:sp macro="" textlink="">
      <xdr:nvSpPr>
        <xdr:cNvPr id="310" name="楕円 309"/>
        <xdr:cNvSpPr/>
      </xdr:nvSpPr>
      <xdr:spPr>
        <a:xfrm>
          <a:off x="8699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58183</xdr:rowOff>
    </xdr:from>
    <xdr:ext cx="378565" cy="259045"/>
    <xdr:sp macro="" textlink="">
      <xdr:nvSpPr>
        <xdr:cNvPr id="311" name="テキスト ボックス 310"/>
        <xdr:cNvSpPr txBox="1"/>
      </xdr:nvSpPr>
      <xdr:spPr>
        <a:xfrm>
          <a:off x="8561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136677</xdr:rowOff>
    </xdr:from>
    <xdr:to>
      <xdr:col>41</xdr:col>
      <xdr:colOff>101600</xdr:colOff>
      <xdr:row>38</xdr:row>
      <xdr:rowOff>66827</xdr:rowOff>
    </xdr:to>
    <xdr:sp macro="" textlink="">
      <xdr:nvSpPr>
        <xdr:cNvPr id="312" name="楕円 311"/>
        <xdr:cNvSpPr/>
      </xdr:nvSpPr>
      <xdr:spPr>
        <a:xfrm>
          <a:off x="7810500" y="6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57955</xdr:rowOff>
    </xdr:from>
    <xdr:ext cx="378565" cy="259045"/>
    <xdr:sp macro="" textlink="">
      <xdr:nvSpPr>
        <xdr:cNvPr id="313" name="テキスト ボックス 312"/>
        <xdr:cNvSpPr txBox="1"/>
      </xdr:nvSpPr>
      <xdr:spPr>
        <a:xfrm>
          <a:off x="7672017" y="65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150622</xdr:rowOff>
    </xdr:from>
    <xdr:to>
      <xdr:col>36</xdr:col>
      <xdr:colOff>165100</xdr:colOff>
      <xdr:row>38</xdr:row>
      <xdr:rowOff>80772</xdr:rowOff>
    </xdr:to>
    <xdr:sp macro="" textlink="">
      <xdr:nvSpPr>
        <xdr:cNvPr id="314" name="楕円 313"/>
        <xdr:cNvSpPr/>
      </xdr:nvSpPr>
      <xdr:spPr>
        <a:xfrm>
          <a:off x="6921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71899</xdr:rowOff>
    </xdr:from>
    <xdr:ext cx="378565" cy="259045"/>
    <xdr:sp macro="" textlink="">
      <xdr:nvSpPr>
        <xdr:cNvPr id="315" name="テキスト ボックス 314"/>
        <xdr:cNvSpPr txBox="1"/>
      </xdr:nvSpPr>
      <xdr:spPr>
        <a:xfrm>
          <a:off x="6783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29697</xdr:rowOff>
    </xdr:from>
    <xdr:to>
      <xdr:col>55</xdr:col>
      <xdr:colOff>0</xdr:colOff>
      <xdr:row>56</xdr:row>
      <xdr:rowOff>100655</xdr:rowOff>
    </xdr:to>
    <xdr:cxnSp macro="">
      <xdr:nvCxnSpPr>
        <xdr:cNvPr id="342" name="直線コネクタ 341"/>
        <xdr:cNvCxnSpPr/>
      </xdr:nvCxnSpPr>
      <xdr:spPr>
        <a:xfrm>
          <a:off x="9639300" y="9630897"/>
          <a:ext cx="838200" cy="7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29697</xdr:rowOff>
    </xdr:from>
    <xdr:to>
      <xdr:col>50</xdr:col>
      <xdr:colOff>114300</xdr:colOff>
      <xdr:row>56</xdr:row>
      <xdr:rowOff>88333</xdr:rowOff>
    </xdr:to>
    <xdr:cxnSp macro="">
      <xdr:nvCxnSpPr>
        <xdr:cNvPr id="345" name="直線コネクタ 344"/>
        <xdr:cNvCxnSpPr/>
      </xdr:nvCxnSpPr>
      <xdr:spPr>
        <a:xfrm flipV="1">
          <a:off x="8750300" y="9630897"/>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117299</xdr:rowOff>
    </xdr:from>
    <xdr:ext cx="534377" cy="259045"/>
    <xdr:sp macro="" textlink="">
      <xdr:nvSpPr>
        <xdr:cNvPr id="347" name="テキスト ボックス 346"/>
        <xdr:cNvSpPr txBox="1"/>
      </xdr:nvSpPr>
      <xdr:spPr>
        <a:xfrm>
          <a:off x="9372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45540</xdr:rowOff>
    </xdr:from>
    <xdr:to>
      <xdr:col>45</xdr:col>
      <xdr:colOff>177800</xdr:colOff>
      <xdr:row>56</xdr:row>
      <xdr:rowOff>88333</xdr:rowOff>
    </xdr:to>
    <xdr:cxnSp macro="">
      <xdr:nvCxnSpPr>
        <xdr:cNvPr id="348" name="直線コネクタ 347"/>
        <xdr:cNvCxnSpPr/>
      </xdr:nvCxnSpPr>
      <xdr:spPr>
        <a:xfrm>
          <a:off x="7861300" y="9646740"/>
          <a:ext cx="889000" cy="4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158401</xdr:rowOff>
    </xdr:from>
    <xdr:ext cx="534377" cy="259045"/>
    <xdr:sp macro="" textlink="">
      <xdr:nvSpPr>
        <xdr:cNvPr id="350" name="テキスト ボックス 349"/>
        <xdr:cNvSpPr txBox="1"/>
      </xdr:nvSpPr>
      <xdr:spPr>
        <a:xfrm>
          <a:off x="8483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45540</xdr:rowOff>
    </xdr:from>
    <xdr:to>
      <xdr:col>41</xdr:col>
      <xdr:colOff>50800</xdr:colOff>
      <xdr:row>56</xdr:row>
      <xdr:rowOff>94917</xdr:rowOff>
    </xdr:to>
    <xdr:cxnSp macro="">
      <xdr:nvCxnSpPr>
        <xdr:cNvPr id="351" name="直線コネクタ 350"/>
        <xdr:cNvCxnSpPr/>
      </xdr:nvCxnSpPr>
      <xdr:spPr>
        <a:xfrm flipV="1">
          <a:off x="6972300" y="9646740"/>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108681</xdr:rowOff>
    </xdr:from>
    <xdr:ext cx="534377" cy="259045"/>
    <xdr:sp macro="" textlink="">
      <xdr:nvSpPr>
        <xdr:cNvPr id="353" name="テキスト ボックス 352"/>
        <xdr:cNvSpPr txBox="1"/>
      </xdr:nvSpPr>
      <xdr:spPr>
        <a:xfrm>
          <a:off x="7594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143748</xdr:rowOff>
    </xdr:from>
    <xdr:ext cx="534377" cy="259045"/>
    <xdr:sp macro="" textlink="">
      <xdr:nvSpPr>
        <xdr:cNvPr id="355" name="テキスト ボックス 354"/>
        <xdr:cNvSpPr txBox="1"/>
      </xdr:nvSpPr>
      <xdr:spPr>
        <a:xfrm>
          <a:off x="6705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49855</xdr:rowOff>
    </xdr:from>
    <xdr:to>
      <xdr:col>55</xdr:col>
      <xdr:colOff>50800</xdr:colOff>
      <xdr:row>56</xdr:row>
      <xdr:rowOff>151455</xdr:rowOff>
    </xdr:to>
    <xdr:sp macro="" textlink="">
      <xdr:nvSpPr>
        <xdr:cNvPr id="361" name="楕円 360"/>
        <xdr:cNvSpPr/>
      </xdr:nvSpPr>
      <xdr:spPr>
        <a:xfrm>
          <a:off x="10426700" y="96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28282</xdr:rowOff>
    </xdr:from>
    <xdr:ext cx="534377" cy="259045"/>
    <xdr:sp macro="" textlink="">
      <xdr:nvSpPr>
        <xdr:cNvPr id="362" name="農林水産業費該当値テキスト"/>
        <xdr:cNvSpPr txBox="1"/>
      </xdr:nvSpPr>
      <xdr:spPr>
        <a:xfrm>
          <a:off x="10528300" y="96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150347</xdr:rowOff>
    </xdr:from>
    <xdr:to>
      <xdr:col>50</xdr:col>
      <xdr:colOff>165100</xdr:colOff>
      <xdr:row>56</xdr:row>
      <xdr:rowOff>80497</xdr:rowOff>
    </xdr:to>
    <xdr:sp macro="" textlink="">
      <xdr:nvSpPr>
        <xdr:cNvPr id="363" name="楕円 362"/>
        <xdr:cNvSpPr/>
      </xdr:nvSpPr>
      <xdr:spPr>
        <a:xfrm>
          <a:off x="9588500" y="958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97024</xdr:rowOff>
    </xdr:from>
    <xdr:ext cx="534377" cy="259045"/>
    <xdr:sp macro="" textlink="">
      <xdr:nvSpPr>
        <xdr:cNvPr id="364" name="テキスト ボックス 363"/>
        <xdr:cNvSpPr txBox="1"/>
      </xdr:nvSpPr>
      <xdr:spPr>
        <a:xfrm>
          <a:off x="9372111" y="93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37533</xdr:rowOff>
    </xdr:from>
    <xdr:to>
      <xdr:col>46</xdr:col>
      <xdr:colOff>38100</xdr:colOff>
      <xdr:row>56</xdr:row>
      <xdr:rowOff>139133</xdr:rowOff>
    </xdr:to>
    <xdr:sp macro="" textlink="">
      <xdr:nvSpPr>
        <xdr:cNvPr id="365" name="楕円 364"/>
        <xdr:cNvSpPr/>
      </xdr:nvSpPr>
      <xdr:spPr>
        <a:xfrm>
          <a:off x="8699500" y="963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155660</xdr:rowOff>
    </xdr:from>
    <xdr:ext cx="534377" cy="259045"/>
    <xdr:sp macro="" textlink="">
      <xdr:nvSpPr>
        <xdr:cNvPr id="366" name="テキスト ボックス 365"/>
        <xdr:cNvSpPr txBox="1"/>
      </xdr:nvSpPr>
      <xdr:spPr>
        <a:xfrm>
          <a:off x="8483111" y="941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166190</xdr:rowOff>
    </xdr:from>
    <xdr:to>
      <xdr:col>41</xdr:col>
      <xdr:colOff>101600</xdr:colOff>
      <xdr:row>56</xdr:row>
      <xdr:rowOff>96340</xdr:rowOff>
    </xdr:to>
    <xdr:sp macro="" textlink="">
      <xdr:nvSpPr>
        <xdr:cNvPr id="367" name="楕円 366"/>
        <xdr:cNvSpPr/>
      </xdr:nvSpPr>
      <xdr:spPr>
        <a:xfrm>
          <a:off x="7810500" y="95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112867</xdr:rowOff>
    </xdr:from>
    <xdr:ext cx="534377" cy="259045"/>
    <xdr:sp macro="" textlink="">
      <xdr:nvSpPr>
        <xdr:cNvPr id="368" name="テキスト ボックス 367"/>
        <xdr:cNvSpPr txBox="1"/>
      </xdr:nvSpPr>
      <xdr:spPr>
        <a:xfrm>
          <a:off x="7594111" y="937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44117</xdr:rowOff>
    </xdr:from>
    <xdr:to>
      <xdr:col>36</xdr:col>
      <xdr:colOff>165100</xdr:colOff>
      <xdr:row>56</xdr:row>
      <xdr:rowOff>145717</xdr:rowOff>
    </xdr:to>
    <xdr:sp macro="" textlink="">
      <xdr:nvSpPr>
        <xdr:cNvPr id="369" name="楕円 368"/>
        <xdr:cNvSpPr/>
      </xdr:nvSpPr>
      <xdr:spPr>
        <a:xfrm>
          <a:off x="6921500" y="96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162244</xdr:rowOff>
    </xdr:from>
    <xdr:ext cx="534377" cy="259045"/>
    <xdr:sp macro="" textlink="">
      <xdr:nvSpPr>
        <xdr:cNvPr id="370" name="テキスト ボックス 369"/>
        <xdr:cNvSpPr txBox="1"/>
      </xdr:nvSpPr>
      <xdr:spPr>
        <a:xfrm>
          <a:off x="6705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32258</xdr:rowOff>
    </xdr:from>
    <xdr:to>
      <xdr:col>55</xdr:col>
      <xdr:colOff>0</xdr:colOff>
      <xdr:row>77</xdr:row>
      <xdr:rowOff>25498</xdr:rowOff>
    </xdr:to>
    <xdr:cxnSp macro="">
      <xdr:nvCxnSpPr>
        <xdr:cNvPr id="401" name="直線コネクタ 400"/>
        <xdr:cNvCxnSpPr/>
      </xdr:nvCxnSpPr>
      <xdr:spPr>
        <a:xfrm>
          <a:off x="9639300" y="13062458"/>
          <a:ext cx="838200" cy="16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xdr:cNvSpPr txBox="1"/>
      </xdr:nvSpPr>
      <xdr:spPr>
        <a:xfrm>
          <a:off x="10528300" y="1296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18493</xdr:rowOff>
    </xdr:from>
    <xdr:to>
      <xdr:col>50</xdr:col>
      <xdr:colOff>114300</xdr:colOff>
      <xdr:row>76</xdr:row>
      <xdr:rowOff>32258</xdr:rowOff>
    </xdr:to>
    <xdr:cxnSp macro="">
      <xdr:nvCxnSpPr>
        <xdr:cNvPr id="404" name="直線コネクタ 403"/>
        <xdr:cNvCxnSpPr/>
      </xdr:nvCxnSpPr>
      <xdr:spPr>
        <a:xfrm>
          <a:off x="8750300" y="13048693"/>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167225</xdr:rowOff>
    </xdr:from>
    <xdr:ext cx="534377" cy="259045"/>
    <xdr:sp macro="" textlink="">
      <xdr:nvSpPr>
        <xdr:cNvPr id="406" name="テキスト ボックス 405"/>
        <xdr:cNvSpPr txBox="1"/>
      </xdr:nvSpPr>
      <xdr:spPr>
        <a:xfrm>
          <a:off x="9372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18493</xdr:rowOff>
    </xdr:from>
    <xdr:to>
      <xdr:col>45</xdr:col>
      <xdr:colOff>177800</xdr:colOff>
      <xdr:row>77</xdr:row>
      <xdr:rowOff>22248</xdr:rowOff>
    </xdr:to>
    <xdr:cxnSp macro="">
      <xdr:nvCxnSpPr>
        <xdr:cNvPr id="407" name="直線コネクタ 406"/>
        <xdr:cNvCxnSpPr/>
      </xdr:nvCxnSpPr>
      <xdr:spPr>
        <a:xfrm flipV="1">
          <a:off x="7861300" y="13048693"/>
          <a:ext cx="889000" cy="1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65450</xdr:rowOff>
    </xdr:from>
    <xdr:ext cx="534377" cy="259045"/>
    <xdr:sp macro="" textlink="">
      <xdr:nvSpPr>
        <xdr:cNvPr id="409" name="テキスト ボックス 408"/>
        <xdr:cNvSpPr txBox="1"/>
      </xdr:nvSpPr>
      <xdr:spPr>
        <a:xfrm>
          <a:off x="8483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116317</xdr:rowOff>
    </xdr:from>
    <xdr:to>
      <xdr:col>41</xdr:col>
      <xdr:colOff>50800</xdr:colOff>
      <xdr:row>77</xdr:row>
      <xdr:rowOff>22248</xdr:rowOff>
    </xdr:to>
    <xdr:cxnSp macro="">
      <xdr:nvCxnSpPr>
        <xdr:cNvPr id="410" name="直線コネクタ 409"/>
        <xdr:cNvCxnSpPr/>
      </xdr:nvCxnSpPr>
      <xdr:spPr>
        <a:xfrm>
          <a:off x="6972300" y="13146517"/>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62918</xdr:rowOff>
    </xdr:from>
    <xdr:ext cx="534377" cy="259045"/>
    <xdr:sp macro="" textlink="">
      <xdr:nvSpPr>
        <xdr:cNvPr id="412" name="テキスト ボックス 411"/>
        <xdr:cNvSpPr txBox="1"/>
      </xdr:nvSpPr>
      <xdr:spPr>
        <a:xfrm>
          <a:off x="7594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73711</xdr:rowOff>
    </xdr:from>
    <xdr:ext cx="534377" cy="259045"/>
    <xdr:sp macro="" textlink="">
      <xdr:nvSpPr>
        <xdr:cNvPr id="414" name="テキスト ボックス 413"/>
        <xdr:cNvSpPr txBox="1"/>
      </xdr:nvSpPr>
      <xdr:spPr>
        <a:xfrm>
          <a:off x="6705111" y="134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146148</xdr:rowOff>
    </xdr:from>
    <xdr:to>
      <xdr:col>55</xdr:col>
      <xdr:colOff>50800</xdr:colOff>
      <xdr:row>77</xdr:row>
      <xdr:rowOff>76298</xdr:rowOff>
    </xdr:to>
    <xdr:sp macro="" textlink="">
      <xdr:nvSpPr>
        <xdr:cNvPr id="420" name="楕円 419"/>
        <xdr:cNvSpPr/>
      </xdr:nvSpPr>
      <xdr:spPr>
        <a:xfrm>
          <a:off x="10426700" y="1317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124575</xdr:rowOff>
    </xdr:from>
    <xdr:ext cx="534377" cy="259045"/>
    <xdr:sp macro="" textlink="">
      <xdr:nvSpPr>
        <xdr:cNvPr id="421" name="商工費該当値テキスト"/>
        <xdr:cNvSpPr txBox="1"/>
      </xdr:nvSpPr>
      <xdr:spPr>
        <a:xfrm>
          <a:off x="10528300" y="1315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152908</xdr:rowOff>
    </xdr:from>
    <xdr:to>
      <xdr:col>50</xdr:col>
      <xdr:colOff>165100</xdr:colOff>
      <xdr:row>76</xdr:row>
      <xdr:rowOff>83058</xdr:rowOff>
    </xdr:to>
    <xdr:sp macro="" textlink="">
      <xdr:nvSpPr>
        <xdr:cNvPr id="422" name="楕円 421"/>
        <xdr:cNvSpPr/>
      </xdr:nvSpPr>
      <xdr:spPr>
        <a:xfrm>
          <a:off x="9588500" y="130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99585</xdr:rowOff>
    </xdr:from>
    <xdr:ext cx="534377" cy="259045"/>
    <xdr:sp macro="" textlink="">
      <xdr:nvSpPr>
        <xdr:cNvPr id="423" name="テキスト ボックス 422"/>
        <xdr:cNvSpPr txBox="1"/>
      </xdr:nvSpPr>
      <xdr:spPr>
        <a:xfrm>
          <a:off x="9372111" y="127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139143</xdr:rowOff>
    </xdr:from>
    <xdr:to>
      <xdr:col>46</xdr:col>
      <xdr:colOff>38100</xdr:colOff>
      <xdr:row>76</xdr:row>
      <xdr:rowOff>69292</xdr:rowOff>
    </xdr:to>
    <xdr:sp macro="" textlink="">
      <xdr:nvSpPr>
        <xdr:cNvPr id="424" name="楕円 423"/>
        <xdr:cNvSpPr/>
      </xdr:nvSpPr>
      <xdr:spPr>
        <a:xfrm>
          <a:off x="8699500" y="129978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85820</xdr:rowOff>
    </xdr:from>
    <xdr:ext cx="534377" cy="259045"/>
    <xdr:sp macro="" textlink="">
      <xdr:nvSpPr>
        <xdr:cNvPr id="425" name="テキスト ボックス 424"/>
        <xdr:cNvSpPr txBox="1"/>
      </xdr:nvSpPr>
      <xdr:spPr>
        <a:xfrm>
          <a:off x="8483111" y="1277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142898</xdr:rowOff>
    </xdr:from>
    <xdr:to>
      <xdr:col>41</xdr:col>
      <xdr:colOff>101600</xdr:colOff>
      <xdr:row>77</xdr:row>
      <xdr:rowOff>73048</xdr:rowOff>
    </xdr:to>
    <xdr:sp macro="" textlink="">
      <xdr:nvSpPr>
        <xdr:cNvPr id="426" name="楕円 425"/>
        <xdr:cNvSpPr/>
      </xdr:nvSpPr>
      <xdr:spPr>
        <a:xfrm>
          <a:off x="7810500" y="131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89575</xdr:rowOff>
    </xdr:from>
    <xdr:ext cx="534377" cy="259045"/>
    <xdr:sp macro="" textlink="">
      <xdr:nvSpPr>
        <xdr:cNvPr id="427" name="テキスト ボックス 426"/>
        <xdr:cNvSpPr txBox="1"/>
      </xdr:nvSpPr>
      <xdr:spPr>
        <a:xfrm>
          <a:off x="7594111" y="1294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65517</xdr:rowOff>
    </xdr:from>
    <xdr:to>
      <xdr:col>36</xdr:col>
      <xdr:colOff>165100</xdr:colOff>
      <xdr:row>76</xdr:row>
      <xdr:rowOff>167117</xdr:rowOff>
    </xdr:to>
    <xdr:sp macro="" textlink="">
      <xdr:nvSpPr>
        <xdr:cNvPr id="428" name="楕円 427"/>
        <xdr:cNvSpPr/>
      </xdr:nvSpPr>
      <xdr:spPr>
        <a:xfrm>
          <a:off x="6921500" y="1309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12195</xdr:rowOff>
    </xdr:from>
    <xdr:ext cx="534377" cy="259045"/>
    <xdr:sp macro="" textlink="">
      <xdr:nvSpPr>
        <xdr:cNvPr id="429" name="テキスト ボックス 428"/>
        <xdr:cNvSpPr txBox="1"/>
      </xdr:nvSpPr>
      <xdr:spPr>
        <a:xfrm>
          <a:off x="6705111" y="1287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152411</xdr:rowOff>
    </xdr:from>
    <xdr:to>
      <xdr:col>55</xdr:col>
      <xdr:colOff>0</xdr:colOff>
      <xdr:row>96</xdr:row>
      <xdr:rowOff>32364</xdr:rowOff>
    </xdr:to>
    <xdr:cxnSp macro="">
      <xdr:nvCxnSpPr>
        <xdr:cNvPr id="458" name="直線コネクタ 457"/>
        <xdr:cNvCxnSpPr/>
      </xdr:nvCxnSpPr>
      <xdr:spPr>
        <a:xfrm>
          <a:off x="9639300" y="16440161"/>
          <a:ext cx="838200" cy="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12661</xdr:rowOff>
    </xdr:from>
    <xdr:ext cx="534377" cy="259045"/>
    <xdr:sp macro="" textlink="">
      <xdr:nvSpPr>
        <xdr:cNvPr id="459" name="土木費平均値テキスト"/>
        <xdr:cNvSpPr txBox="1"/>
      </xdr:nvSpPr>
      <xdr:spPr>
        <a:xfrm>
          <a:off x="10528300" y="1647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152411</xdr:rowOff>
    </xdr:from>
    <xdr:to>
      <xdr:col>50</xdr:col>
      <xdr:colOff>114300</xdr:colOff>
      <xdr:row>95</xdr:row>
      <xdr:rowOff>165799</xdr:rowOff>
    </xdr:to>
    <xdr:cxnSp macro="">
      <xdr:nvCxnSpPr>
        <xdr:cNvPr id="461" name="直線コネクタ 460"/>
        <xdr:cNvCxnSpPr/>
      </xdr:nvCxnSpPr>
      <xdr:spPr>
        <a:xfrm flipV="1">
          <a:off x="8750300" y="16440161"/>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508</xdr:rowOff>
    </xdr:from>
    <xdr:ext cx="534377" cy="259045"/>
    <xdr:sp macro="" textlink="">
      <xdr:nvSpPr>
        <xdr:cNvPr id="463" name="テキスト ボックス 462"/>
        <xdr:cNvSpPr txBox="1"/>
      </xdr:nvSpPr>
      <xdr:spPr>
        <a:xfrm>
          <a:off x="9372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165799</xdr:rowOff>
    </xdr:from>
    <xdr:to>
      <xdr:col>45</xdr:col>
      <xdr:colOff>177800</xdr:colOff>
      <xdr:row>96</xdr:row>
      <xdr:rowOff>142619</xdr:rowOff>
    </xdr:to>
    <xdr:cxnSp macro="">
      <xdr:nvCxnSpPr>
        <xdr:cNvPr id="464" name="直線コネクタ 463"/>
        <xdr:cNvCxnSpPr/>
      </xdr:nvCxnSpPr>
      <xdr:spPr>
        <a:xfrm flipV="1">
          <a:off x="7861300" y="16453549"/>
          <a:ext cx="889000" cy="14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6016</xdr:rowOff>
    </xdr:from>
    <xdr:ext cx="534377" cy="259045"/>
    <xdr:sp macro="" textlink="">
      <xdr:nvSpPr>
        <xdr:cNvPr id="466" name="テキスト ボックス 465"/>
        <xdr:cNvSpPr txBox="1"/>
      </xdr:nvSpPr>
      <xdr:spPr>
        <a:xfrm>
          <a:off x="8483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142619</xdr:rowOff>
    </xdr:from>
    <xdr:to>
      <xdr:col>41</xdr:col>
      <xdr:colOff>50800</xdr:colOff>
      <xdr:row>96</xdr:row>
      <xdr:rowOff>165791</xdr:rowOff>
    </xdr:to>
    <xdr:cxnSp macro="">
      <xdr:nvCxnSpPr>
        <xdr:cNvPr id="467" name="直線コネクタ 466"/>
        <xdr:cNvCxnSpPr/>
      </xdr:nvCxnSpPr>
      <xdr:spPr>
        <a:xfrm flipV="1">
          <a:off x="6972300" y="16601819"/>
          <a:ext cx="889000" cy="2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153014</xdr:rowOff>
    </xdr:from>
    <xdr:to>
      <xdr:col>55</xdr:col>
      <xdr:colOff>50800</xdr:colOff>
      <xdr:row>96</xdr:row>
      <xdr:rowOff>83164</xdr:rowOff>
    </xdr:to>
    <xdr:sp macro="" textlink="">
      <xdr:nvSpPr>
        <xdr:cNvPr id="477" name="楕円 476"/>
        <xdr:cNvSpPr/>
      </xdr:nvSpPr>
      <xdr:spPr>
        <a:xfrm>
          <a:off x="10426700" y="164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4441</xdr:rowOff>
    </xdr:from>
    <xdr:ext cx="534377" cy="259045"/>
    <xdr:sp macro="" textlink="">
      <xdr:nvSpPr>
        <xdr:cNvPr id="478" name="土木費該当値テキスト"/>
        <xdr:cNvSpPr txBox="1"/>
      </xdr:nvSpPr>
      <xdr:spPr>
        <a:xfrm>
          <a:off x="10528300" y="1629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101611</xdr:rowOff>
    </xdr:from>
    <xdr:to>
      <xdr:col>50</xdr:col>
      <xdr:colOff>165100</xdr:colOff>
      <xdr:row>96</xdr:row>
      <xdr:rowOff>31761</xdr:rowOff>
    </xdr:to>
    <xdr:sp macro="" textlink="">
      <xdr:nvSpPr>
        <xdr:cNvPr id="479" name="楕円 478"/>
        <xdr:cNvSpPr/>
      </xdr:nvSpPr>
      <xdr:spPr>
        <a:xfrm>
          <a:off x="9588500" y="163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48288</xdr:rowOff>
    </xdr:from>
    <xdr:ext cx="534377" cy="259045"/>
    <xdr:sp macro="" textlink="">
      <xdr:nvSpPr>
        <xdr:cNvPr id="480" name="テキスト ボックス 479"/>
        <xdr:cNvSpPr txBox="1"/>
      </xdr:nvSpPr>
      <xdr:spPr>
        <a:xfrm>
          <a:off x="9372111" y="161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114999</xdr:rowOff>
    </xdr:from>
    <xdr:to>
      <xdr:col>46</xdr:col>
      <xdr:colOff>38100</xdr:colOff>
      <xdr:row>96</xdr:row>
      <xdr:rowOff>45149</xdr:rowOff>
    </xdr:to>
    <xdr:sp macro="" textlink="">
      <xdr:nvSpPr>
        <xdr:cNvPr id="481" name="楕円 480"/>
        <xdr:cNvSpPr/>
      </xdr:nvSpPr>
      <xdr:spPr>
        <a:xfrm>
          <a:off x="8699500" y="164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61676</xdr:rowOff>
    </xdr:from>
    <xdr:ext cx="534377" cy="259045"/>
    <xdr:sp macro="" textlink="">
      <xdr:nvSpPr>
        <xdr:cNvPr id="482" name="テキスト ボックス 481"/>
        <xdr:cNvSpPr txBox="1"/>
      </xdr:nvSpPr>
      <xdr:spPr>
        <a:xfrm>
          <a:off x="8483111" y="161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91819</xdr:rowOff>
    </xdr:from>
    <xdr:to>
      <xdr:col>41</xdr:col>
      <xdr:colOff>101600</xdr:colOff>
      <xdr:row>97</xdr:row>
      <xdr:rowOff>21969</xdr:rowOff>
    </xdr:to>
    <xdr:sp macro="" textlink="">
      <xdr:nvSpPr>
        <xdr:cNvPr id="483" name="楕円 482"/>
        <xdr:cNvSpPr/>
      </xdr:nvSpPr>
      <xdr:spPr>
        <a:xfrm>
          <a:off x="7810500" y="165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13096</xdr:rowOff>
    </xdr:from>
    <xdr:ext cx="534377" cy="259045"/>
    <xdr:sp macro="" textlink="">
      <xdr:nvSpPr>
        <xdr:cNvPr id="484" name="テキスト ボックス 483"/>
        <xdr:cNvSpPr txBox="1"/>
      </xdr:nvSpPr>
      <xdr:spPr>
        <a:xfrm>
          <a:off x="7594111" y="1664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114991</xdr:rowOff>
    </xdr:from>
    <xdr:to>
      <xdr:col>36</xdr:col>
      <xdr:colOff>165100</xdr:colOff>
      <xdr:row>97</xdr:row>
      <xdr:rowOff>45141</xdr:rowOff>
    </xdr:to>
    <xdr:sp macro="" textlink="">
      <xdr:nvSpPr>
        <xdr:cNvPr id="485" name="楕円 484"/>
        <xdr:cNvSpPr/>
      </xdr:nvSpPr>
      <xdr:spPr>
        <a:xfrm>
          <a:off x="6921500" y="1657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36268</xdr:rowOff>
    </xdr:from>
    <xdr:ext cx="534377" cy="259045"/>
    <xdr:sp macro="" textlink="">
      <xdr:nvSpPr>
        <xdr:cNvPr id="486" name="テキスト ボックス 485"/>
        <xdr:cNvSpPr txBox="1"/>
      </xdr:nvSpPr>
      <xdr:spPr>
        <a:xfrm>
          <a:off x="6705111" y="166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90208</xdr:rowOff>
    </xdr:from>
    <xdr:to>
      <xdr:col>85</xdr:col>
      <xdr:colOff>127000</xdr:colOff>
      <xdr:row>35</xdr:row>
      <xdr:rowOff>13879</xdr:rowOff>
    </xdr:to>
    <xdr:cxnSp macro="">
      <xdr:nvCxnSpPr>
        <xdr:cNvPr id="513" name="直線コネクタ 512"/>
        <xdr:cNvCxnSpPr/>
      </xdr:nvCxnSpPr>
      <xdr:spPr>
        <a:xfrm flipV="1">
          <a:off x="15481300" y="5919508"/>
          <a:ext cx="838200" cy="9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11411</xdr:rowOff>
    </xdr:from>
    <xdr:ext cx="534377" cy="259045"/>
    <xdr:sp macro="" textlink="">
      <xdr:nvSpPr>
        <xdr:cNvPr id="514" name="消防費平均値テキスト"/>
        <xdr:cNvSpPr txBox="1"/>
      </xdr:nvSpPr>
      <xdr:spPr>
        <a:xfrm>
          <a:off x="16370300" y="601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13879</xdr:rowOff>
    </xdr:from>
    <xdr:to>
      <xdr:col>81</xdr:col>
      <xdr:colOff>50800</xdr:colOff>
      <xdr:row>35</xdr:row>
      <xdr:rowOff>20760</xdr:rowOff>
    </xdr:to>
    <xdr:cxnSp macro="">
      <xdr:nvCxnSpPr>
        <xdr:cNvPr id="516" name="直線コネクタ 515"/>
        <xdr:cNvCxnSpPr/>
      </xdr:nvCxnSpPr>
      <xdr:spPr>
        <a:xfrm flipV="1">
          <a:off x="14592300" y="6014629"/>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171203</xdr:rowOff>
    </xdr:from>
    <xdr:ext cx="534377" cy="259045"/>
    <xdr:sp macro="" textlink="">
      <xdr:nvSpPr>
        <xdr:cNvPr id="518" name="テキスト ボックス 517"/>
        <xdr:cNvSpPr txBox="1"/>
      </xdr:nvSpPr>
      <xdr:spPr>
        <a:xfrm>
          <a:off x="15214111" y="617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20760</xdr:rowOff>
    </xdr:from>
    <xdr:to>
      <xdr:col>76</xdr:col>
      <xdr:colOff>114300</xdr:colOff>
      <xdr:row>35</xdr:row>
      <xdr:rowOff>61039</xdr:rowOff>
    </xdr:to>
    <xdr:cxnSp macro="">
      <xdr:nvCxnSpPr>
        <xdr:cNvPr id="519" name="直線コネクタ 518"/>
        <xdr:cNvCxnSpPr/>
      </xdr:nvCxnSpPr>
      <xdr:spPr>
        <a:xfrm flipV="1">
          <a:off x="13703300" y="6021510"/>
          <a:ext cx="8890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25150</xdr:rowOff>
    </xdr:from>
    <xdr:ext cx="534377" cy="259045"/>
    <xdr:sp macro="" textlink="">
      <xdr:nvSpPr>
        <xdr:cNvPr id="521" name="テキスト ボックス 520"/>
        <xdr:cNvSpPr txBox="1"/>
      </xdr:nvSpPr>
      <xdr:spPr>
        <a:xfrm>
          <a:off x="14325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61039</xdr:rowOff>
    </xdr:from>
    <xdr:to>
      <xdr:col>71</xdr:col>
      <xdr:colOff>177800</xdr:colOff>
      <xdr:row>35</xdr:row>
      <xdr:rowOff>107947</xdr:rowOff>
    </xdr:to>
    <xdr:cxnSp macro="">
      <xdr:nvCxnSpPr>
        <xdr:cNvPr id="522" name="直線コネクタ 521"/>
        <xdr:cNvCxnSpPr/>
      </xdr:nvCxnSpPr>
      <xdr:spPr>
        <a:xfrm flipV="1">
          <a:off x="12814300" y="6061789"/>
          <a:ext cx="8890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21996</xdr:rowOff>
    </xdr:from>
    <xdr:ext cx="534377" cy="259045"/>
    <xdr:sp macro="" textlink="">
      <xdr:nvSpPr>
        <xdr:cNvPr id="524" name="テキスト ボックス 523"/>
        <xdr:cNvSpPr txBox="1"/>
      </xdr:nvSpPr>
      <xdr:spPr>
        <a:xfrm>
          <a:off x="13436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16875</xdr:rowOff>
    </xdr:from>
    <xdr:ext cx="534377" cy="259045"/>
    <xdr:sp macro="" textlink="">
      <xdr:nvSpPr>
        <xdr:cNvPr id="526" name="テキスト ボックス 525"/>
        <xdr:cNvSpPr txBox="1"/>
      </xdr:nvSpPr>
      <xdr:spPr>
        <a:xfrm>
          <a:off x="12547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39408</xdr:rowOff>
    </xdr:from>
    <xdr:to>
      <xdr:col>85</xdr:col>
      <xdr:colOff>177800</xdr:colOff>
      <xdr:row>34</xdr:row>
      <xdr:rowOff>141008</xdr:rowOff>
    </xdr:to>
    <xdr:sp macro="" textlink="">
      <xdr:nvSpPr>
        <xdr:cNvPr id="532" name="楕円 531"/>
        <xdr:cNvSpPr/>
      </xdr:nvSpPr>
      <xdr:spPr>
        <a:xfrm>
          <a:off x="16268700" y="58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62285</xdr:rowOff>
    </xdr:from>
    <xdr:ext cx="534377" cy="259045"/>
    <xdr:sp macro="" textlink="">
      <xdr:nvSpPr>
        <xdr:cNvPr id="533" name="消防費該当値テキスト"/>
        <xdr:cNvSpPr txBox="1"/>
      </xdr:nvSpPr>
      <xdr:spPr>
        <a:xfrm>
          <a:off x="16370300" y="572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134529</xdr:rowOff>
    </xdr:from>
    <xdr:to>
      <xdr:col>81</xdr:col>
      <xdr:colOff>101600</xdr:colOff>
      <xdr:row>35</xdr:row>
      <xdr:rowOff>64679</xdr:rowOff>
    </xdr:to>
    <xdr:sp macro="" textlink="">
      <xdr:nvSpPr>
        <xdr:cNvPr id="534" name="楕円 533"/>
        <xdr:cNvSpPr/>
      </xdr:nvSpPr>
      <xdr:spPr>
        <a:xfrm>
          <a:off x="15430500" y="59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81206</xdr:rowOff>
    </xdr:from>
    <xdr:ext cx="534377" cy="259045"/>
    <xdr:sp macro="" textlink="">
      <xdr:nvSpPr>
        <xdr:cNvPr id="535" name="テキスト ボックス 534"/>
        <xdr:cNvSpPr txBox="1"/>
      </xdr:nvSpPr>
      <xdr:spPr>
        <a:xfrm>
          <a:off x="15214111" y="573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141410</xdr:rowOff>
    </xdr:from>
    <xdr:to>
      <xdr:col>76</xdr:col>
      <xdr:colOff>165100</xdr:colOff>
      <xdr:row>35</xdr:row>
      <xdr:rowOff>71560</xdr:rowOff>
    </xdr:to>
    <xdr:sp macro="" textlink="">
      <xdr:nvSpPr>
        <xdr:cNvPr id="536" name="楕円 535"/>
        <xdr:cNvSpPr/>
      </xdr:nvSpPr>
      <xdr:spPr>
        <a:xfrm>
          <a:off x="14541500" y="59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88087</xdr:rowOff>
    </xdr:from>
    <xdr:ext cx="534377" cy="259045"/>
    <xdr:sp macro="" textlink="">
      <xdr:nvSpPr>
        <xdr:cNvPr id="537" name="テキスト ボックス 536"/>
        <xdr:cNvSpPr txBox="1"/>
      </xdr:nvSpPr>
      <xdr:spPr>
        <a:xfrm>
          <a:off x="14325111" y="57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10239</xdr:rowOff>
    </xdr:from>
    <xdr:to>
      <xdr:col>72</xdr:col>
      <xdr:colOff>38100</xdr:colOff>
      <xdr:row>35</xdr:row>
      <xdr:rowOff>111839</xdr:rowOff>
    </xdr:to>
    <xdr:sp macro="" textlink="">
      <xdr:nvSpPr>
        <xdr:cNvPr id="538" name="楕円 537"/>
        <xdr:cNvSpPr/>
      </xdr:nvSpPr>
      <xdr:spPr>
        <a:xfrm>
          <a:off x="13652500" y="60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128366</xdr:rowOff>
    </xdr:from>
    <xdr:ext cx="534377" cy="259045"/>
    <xdr:sp macro="" textlink="">
      <xdr:nvSpPr>
        <xdr:cNvPr id="539" name="テキスト ボックス 538"/>
        <xdr:cNvSpPr txBox="1"/>
      </xdr:nvSpPr>
      <xdr:spPr>
        <a:xfrm>
          <a:off x="13436111" y="578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57147</xdr:rowOff>
    </xdr:from>
    <xdr:to>
      <xdr:col>67</xdr:col>
      <xdr:colOff>101600</xdr:colOff>
      <xdr:row>35</xdr:row>
      <xdr:rowOff>158747</xdr:rowOff>
    </xdr:to>
    <xdr:sp macro="" textlink="">
      <xdr:nvSpPr>
        <xdr:cNvPr id="540" name="楕円 539"/>
        <xdr:cNvSpPr/>
      </xdr:nvSpPr>
      <xdr:spPr>
        <a:xfrm>
          <a:off x="12763500" y="605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3824</xdr:rowOff>
    </xdr:from>
    <xdr:ext cx="534377" cy="259045"/>
    <xdr:sp macro="" textlink="">
      <xdr:nvSpPr>
        <xdr:cNvPr id="541" name="テキスト ボックス 540"/>
        <xdr:cNvSpPr txBox="1"/>
      </xdr:nvSpPr>
      <xdr:spPr>
        <a:xfrm>
          <a:off x="12547111" y="58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136058</xdr:rowOff>
    </xdr:from>
    <xdr:to>
      <xdr:col>85</xdr:col>
      <xdr:colOff>127000</xdr:colOff>
      <xdr:row>56</xdr:row>
      <xdr:rowOff>140660</xdr:rowOff>
    </xdr:to>
    <xdr:cxnSp macro="">
      <xdr:nvCxnSpPr>
        <xdr:cNvPr id="570" name="直線コネクタ 569"/>
        <xdr:cNvCxnSpPr/>
      </xdr:nvCxnSpPr>
      <xdr:spPr>
        <a:xfrm>
          <a:off x="15481300" y="9737258"/>
          <a:ext cx="8382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136058</xdr:rowOff>
    </xdr:from>
    <xdr:to>
      <xdr:col>81</xdr:col>
      <xdr:colOff>50800</xdr:colOff>
      <xdr:row>57</xdr:row>
      <xdr:rowOff>62708</xdr:rowOff>
    </xdr:to>
    <xdr:cxnSp macro="">
      <xdr:nvCxnSpPr>
        <xdr:cNvPr id="573" name="直線コネクタ 572"/>
        <xdr:cNvCxnSpPr/>
      </xdr:nvCxnSpPr>
      <xdr:spPr>
        <a:xfrm flipV="1">
          <a:off x="14592300" y="9737258"/>
          <a:ext cx="889000" cy="9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17898</xdr:rowOff>
    </xdr:from>
    <xdr:ext cx="534377" cy="259045"/>
    <xdr:sp macro="" textlink="">
      <xdr:nvSpPr>
        <xdr:cNvPr id="575" name="テキスト ボックス 574"/>
        <xdr:cNvSpPr txBox="1"/>
      </xdr:nvSpPr>
      <xdr:spPr>
        <a:xfrm>
          <a:off x="15214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112740</xdr:rowOff>
    </xdr:from>
    <xdr:to>
      <xdr:col>76</xdr:col>
      <xdr:colOff>114300</xdr:colOff>
      <xdr:row>57</xdr:row>
      <xdr:rowOff>62708</xdr:rowOff>
    </xdr:to>
    <xdr:cxnSp macro="">
      <xdr:nvCxnSpPr>
        <xdr:cNvPr id="576" name="直線コネクタ 575"/>
        <xdr:cNvCxnSpPr/>
      </xdr:nvCxnSpPr>
      <xdr:spPr>
        <a:xfrm>
          <a:off x="13703300" y="9713940"/>
          <a:ext cx="889000" cy="12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112740</xdr:rowOff>
    </xdr:from>
    <xdr:to>
      <xdr:col>71</xdr:col>
      <xdr:colOff>177800</xdr:colOff>
      <xdr:row>56</xdr:row>
      <xdr:rowOff>143266</xdr:rowOff>
    </xdr:to>
    <xdr:cxnSp macro="">
      <xdr:nvCxnSpPr>
        <xdr:cNvPr id="579" name="直線コネクタ 578"/>
        <xdr:cNvCxnSpPr/>
      </xdr:nvCxnSpPr>
      <xdr:spPr>
        <a:xfrm flipV="1">
          <a:off x="12814300" y="9713940"/>
          <a:ext cx="889000" cy="3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42715</xdr:rowOff>
    </xdr:from>
    <xdr:ext cx="534377" cy="259045"/>
    <xdr:sp macro="" textlink="">
      <xdr:nvSpPr>
        <xdr:cNvPr id="581" name="テキスト ボックス 580"/>
        <xdr:cNvSpPr txBox="1"/>
      </xdr:nvSpPr>
      <xdr:spPr>
        <a:xfrm>
          <a:off x="13436111" y="98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50723</xdr:rowOff>
    </xdr:from>
    <xdr:ext cx="534377" cy="259045"/>
    <xdr:sp macro="" textlink="">
      <xdr:nvSpPr>
        <xdr:cNvPr id="583" name="テキスト ボックス 582"/>
        <xdr:cNvSpPr txBox="1"/>
      </xdr:nvSpPr>
      <xdr:spPr>
        <a:xfrm>
          <a:off x="12547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89860</xdr:rowOff>
    </xdr:from>
    <xdr:to>
      <xdr:col>85</xdr:col>
      <xdr:colOff>177800</xdr:colOff>
      <xdr:row>57</xdr:row>
      <xdr:rowOff>20010</xdr:rowOff>
    </xdr:to>
    <xdr:sp macro="" textlink="">
      <xdr:nvSpPr>
        <xdr:cNvPr id="589" name="楕円 588"/>
        <xdr:cNvSpPr/>
      </xdr:nvSpPr>
      <xdr:spPr>
        <a:xfrm>
          <a:off x="16268700" y="96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68287</xdr:rowOff>
    </xdr:from>
    <xdr:ext cx="534377" cy="259045"/>
    <xdr:sp macro="" textlink="">
      <xdr:nvSpPr>
        <xdr:cNvPr id="590" name="教育費該当値テキスト"/>
        <xdr:cNvSpPr txBox="1"/>
      </xdr:nvSpPr>
      <xdr:spPr>
        <a:xfrm>
          <a:off x="16370300" y="966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85258</xdr:rowOff>
    </xdr:from>
    <xdr:to>
      <xdr:col>81</xdr:col>
      <xdr:colOff>101600</xdr:colOff>
      <xdr:row>57</xdr:row>
      <xdr:rowOff>15408</xdr:rowOff>
    </xdr:to>
    <xdr:sp macro="" textlink="">
      <xdr:nvSpPr>
        <xdr:cNvPr id="591" name="楕円 590"/>
        <xdr:cNvSpPr/>
      </xdr:nvSpPr>
      <xdr:spPr>
        <a:xfrm>
          <a:off x="15430500" y="96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6535</xdr:rowOff>
    </xdr:from>
    <xdr:ext cx="534377" cy="259045"/>
    <xdr:sp macro="" textlink="">
      <xdr:nvSpPr>
        <xdr:cNvPr id="592" name="テキスト ボックス 591"/>
        <xdr:cNvSpPr txBox="1"/>
      </xdr:nvSpPr>
      <xdr:spPr>
        <a:xfrm>
          <a:off x="15214111" y="977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11908</xdr:rowOff>
    </xdr:from>
    <xdr:to>
      <xdr:col>76</xdr:col>
      <xdr:colOff>165100</xdr:colOff>
      <xdr:row>57</xdr:row>
      <xdr:rowOff>113508</xdr:rowOff>
    </xdr:to>
    <xdr:sp macro="" textlink="">
      <xdr:nvSpPr>
        <xdr:cNvPr id="593" name="楕円 592"/>
        <xdr:cNvSpPr/>
      </xdr:nvSpPr>
      <xdr:spPr>
        <a:xfrm>
          <a:off x="14541500" y="978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104635</xdr:rowOff>
    </xdr:from>
    <xdr:ext cx="534377" cy="259045"/>
    <xdr:sp macro="" textlink="">
      <xdr:nvSpPr>
        <xdr:cNvPr id="594" name="テキスト ボックス 593"/>
        <xdr:cNvSpPr txBox="1"/>
      </xdr:nvSpPr>
      <xdr:spPr>
        <a:xfrm>
          <a:off x="14325111" y="987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61940</xdr:rowOff>
    </xdr:from>
    <xdr:to>
      <xdr:col>72</xdr:col>
      <xdr:colOff>38100</xdr:colOff>
      <xdr:row>56</xdr:row>
      <xdr:rowOff>163540</xdr:rowOff>
    </xdr:to>
    <xdr:sp macro="" textlink="">
      <xdr:nvSpPr>
        <xdr:cNvPr id="595" name="楕円 594"/>
        <xdr:cNvSpPr/>
      </xdr:nvSpPr>
      <xdr:spPr>
        <a:xfrm>
          <a:off x="13652500" y="96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8617</xdr:rowOff>
    </xdr:from>
    <xdr:ext cx="534377" cy="259045"/>
    <xdr:sp macro="" textlink="">
      <xdr:nvSpPr>
        <xdr:cNvPr id="596" name="テキスト ボックス 595"/>
        <xdr:cNvSpPr txBox="1"/>
      </xdr:nvSpPr>
      <xdr:spPr>
        <a:xfrm>
          <a:off x="13436111" y="94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92466</xdr:rowOff>
    </xdr:from>
    <xdr:to>
      <xdr:col>67</xdr:col>
      <xdr:colOff>101600</xdr:colOff>
      <xdr:row>57</xdr:row>
      <xdr:rowOff>22616</xdr:rowOff>
    </xdr:to>
    <xdr:sp macro="" textlink="">
      <xdr:nvSpPr>
        <xdr:cNvPr id="597" name="楕円 596"/>
        <xdr:cNvSpPr/>
      </xdr:nvSpPr>
      <xdr:spPr>
        <a:xfrm>
          <a:off x="12763500" y="969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39143</xdr:rowOff>
    </xdr:from>
    <xdr:ext cx="534377" cy="259045"/>
    <xdr:sp macro="" textlink="">
      <xdr:nvSpPr>
        <xdr:cNvPr id="598" name="テキスト ボックス 597"/>
        <xdr:cNvSpPr txBox="1"/>
      </xdr:nvSpPr>
      <xdr:spPr>
        <a:xfrm>
          <a:off x="12547111" y="94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107220</xdr:rowOff>
    </xdr:from>
    <xdr:to>
      <xdr:col>85</xdr:col>
      <xdr:colOff>127000</xdr:colOff>
      <xdr:row>77</xdr:row>
      <xdr:rowOff>81311</xdr:rowOff>
    </xdr:to>
    <xdr:cxnSp macro="">
      <xdr:nvCxnSpPr>
        <xdr:cNvPr id="627" name="直線コネクタ 626"/>
        <xdr:cNvCxnSpPr/>
      </xdr:nvCxnSpPr>
      <xdr:spPr>
        <a:xfrm flipV="1">
          <a:off x="15481300" y="13137420"/>
          <a:ext cx="838200" cy="1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50773</xdr:rowOff>
    </xdr:from>
    <xdr:ext cx="534377" cy="259045"/>
    <xdr:sp macro="" textlink="">
      <xdr:nvSpPr>
        <xdr:cNvPr id="628" name="災害復旧費平均値テキスト"/>
        <xdr:cNvSpPr txBox="1"/>
      </xdr:nvSpPr>
      <xdr:spPr>
        <a:xfrm>
          <a:off x="16370300" y="13252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81311</xdr:rowOff>
    </xdr:from>
    <xdr:to>
      <xdr:col>81</xdr:col>
      <xdr:colOff>50800</xdr:colOff>
      <xdr:row>79</xdr:row>
      <xdr:rowOff>14790</xdr:rowOff>
    </xdr:to>
    <xdr:cxnSp macro="">
      <xdr:nvCxnSpPr>
        <xdr:cNvPr id="630" name="直線コネクタ 629"/>
        <xdr:cNvCxnSpPr/>
      </xdr:nvCxnSpPr>
      <xdr:spPr>
        <a:xfrm flipV="1">
          <a:off x="14592300" y="13282961"/>
          <a:ext cx="889000" cy="27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106075</xdr:rowOff>
    </xdr:from>
    <xdr:ext cx="469744" cy="259045"/>
    <xdr:sp macro="" textlink="">
      <xdr:nvSpPr>
        <xdr:cNvPr id="632" name="テキスト ボックス 631"/>
        <xdr:cNvSpPr txBox="1"/>
      </xdr:nvSpPr>
      <xdr:spPr>
        <a:xfrm>
          <a:off x="15246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14790</xdr:rowOff>
    </xdr:from>
    <xdr:to>
      <xdr:col>76</xdr:col>
      <xdr:colOff>114300</xdr:colOff>
      <xdr:row>79</xdr:row>
      <xdr:rowOff>29039</xdr:rowOff>
    </xdr:to>
    <xdr:cxnSp macro="">
      <xdr:nvCxnSpPr>
        <xdr:cNvPr id="633" name="直線コネクタ 632"/>
        <xdr:cNvCxnSpPr/>
      </xdr:nvCxnSpPr>
      <xdr:spPr>
        <a:xfrm flipV="1">
          <a:off x="13703300" y="13559340"/>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29039</xdr:rowOff>
    </xdr:from>
    <xdr:to>
      <xdr:col>71</xdr:col>
      <xdr:colOff>177800</xdr:colOff>
      <xdr:row>79</xdr:row>
      <xdr:rowOff>30124</xdr:rowOff>
    </xdr:to>
    <xdr:cxnSp macro="">
      <xdr:nvCxnSpPr>
        <xdr:cNvPr id="636" name="直線コネクタ 635"/>
        <xdr:cNvCxnSpPr/>
      </xdr:nvCxnSpPr>
      <xdr:spPr>
        <a:xfrm flipV="1">
          <a:off x="12814300" y="1357358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61028</xdr:rowOff>
    </xdr:from>
    <xdr:ext cx="469744" cy="259045"/>
    <xdr:sp macro="" textlink="">
      <xdr:nvSpPr>
        <xdr:cNvPr id="638" name="テキスト ボックス 637"/>
        <xdr:cNvSpPr txBox="1"/>
      </xdr:nvSpPr>
      <xdr:spPr>
        <a:xfrm>
          <a:off x="13468428" y="132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56420</xdr:rowOff>
    </xdr:from>
    <xdr:to>
      <xdr:col>85</xdr:col>
      <xdr:colOff>177800</xdr:colOff>
      <xdr:row>76</xdr:row>
      <xdr:rowOff>158020</xdr:rowOff>
    </xdr:to>
    <xdr:sp macro="" textlink="">
      <xdr:nvSpPr>
        <xdr:cNvPr id="646" name="楕円 645"/>
        <xdr:cNvSpPr/>
      </xdr:nvSpPr>
      <xdr:spPr>
        <a:xfrm>
          <a:off x="16268700" y="130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79297</xdr:rowOff>
    </xdr:from>
    <xdr:ext cx="534377" cy="259045"/>
    <xdr:sp macro="" textlink="">
      <xdr:nvSpPr>
        <xdr:cNvPr id="647" name="災害復旧費該当値テキスト"/>
        <xdr:cNvSpPr txBox="1"/>
      </xdr:nvSpPr>
      <xdr:spPr>
        <a:xfrm>
          <a:off x="16370300" y="129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30511</xdr:rowOff>
    </xdr:from>
    <xdr:to>
      <xdr:col>81</xdr:col>
      <xdr:colOff>101600</xdr:colOff>
      <xdr:row>77</xdr:row>
      <xdr:rowOff>132111</xdr:rowOff>
    </xdr:to>
    <xdr:sp macro="" textlink="">
      <xdr:nvSpPr>
        <xdr:cNvPr id="648" name="楕円 647"/>
        <xdr:cNvSpPr/>
      </xdr:nvSpPr>
      <xdr:spPr>
        <a:xfrm>
          <a:off x="15430500" y="1323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148638</xdr:rowOff>
    </xdr:from>
    <xdr:ext cx="534377" cy="259045"/>
    <xdr:sp macro="" textlink="">
      <xdr:nvSpPr>
        <xdr:cNvPr id="649" name="テキスト ボックス 648"/>
        <xdr:cNvSpPr txBox="1"/>
      </xdr:nvSpPr>
      <xdr:spPr>
        <a:xfrm>
          <a:off x="15214111" y="1300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135440</xdr:rowOff>
    </xdr:from>
    <xdr:to>
      <xdr:col>76</xdr:col>
      <xdr:colOff>165100</xdr:colOff>
      <xdr:row>79</xdr:row>
      <xdr:rowOff>65590</xdr:rowOff>
    </xdr:to>
    <xdr:sp macro="" textlink="">
      <xdr:nvSpPr>
        <xdr:cNvPr id="650" name="楕円 649"/>
        <xdr:cNvSpPr/>
      </xdr:nvSpPr>
      <xdr:spPr>
        <a:xfrm>
          <a:off x="14541500" y="135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56717</xdr:rowOff>
    </xdr:from>
    <xdr:ext cx="469744" cy="259045"/>
    <xdr:sp macro="" textlink="">
      <xdr:nvSpPr>
        <xdr:cNvPr id="651" name="テキスト ボックス 650"/>
        <xdr:cNvSpPr txBox="1"/>
      </xdr:nvSpPr>
      <xdr:spPr>
        <a:xfrm>
          <a:off x="14357428" y="1360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149689</xdr:rowOff>
    </xdr:from>
    <xdr:to>
      <xdr:col>72</xdr:col>
      <xdr:colOff>38100</xdr:colOff>
      <xdr:row>79</xdr:row>
      <xdr:rowOff>79839</xdr:rowOff>
    </xdr:to>
    <xdr:sp macro="" textlink="">
      <xdr:nvSpPr>
        <xdr:cNvPr id="652" name="楕円 651"/>
        <xdr:cNvSpPr/>
      </xdr:nvSpPr>
      <xdr:spPr>
        <a:xfrm>
          <a:off x="13652500" y="135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70966</xdr:rowOff>
    </xdr:from>
    <xdr:ext cx="378565" cy="259045"/>
    <xdr:sp macro="" textlink="">
      <xdr:nvSpPr>
        <xdr:cNvPr id="653" name="テキスト ボックス 652"/>
        <xdr:cNvSpPr txBox="1"/>
      </xdr:nvSpPr>
      <xdr:spPr>
        <a:xfrm>
          <a:off x="13514017" y="1361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150774</xdr:rowOff>
    </xdr:from>
    <xdr:to>
      <xdr:col>67</xdr:col>
      <xdr:colOff>101600</xdr:colOff>
      <xdr:row>79</xdr:row>
      <xdr:rowOff>80924</xdr:rowOff>
    </xdr:to>
    <xdr:sp macro="" textlink="">
      <xdr:nvSpPr>
        <xdr:cNvPr id="654" name="楕円 653"/>
        <xdr:cNvSpPr/>
      </xdr:nvSpPr>
      <xdr:spPr>
        <a:xfrm>
          <a:off x="12763500" y="135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72051</xdr:rowOff>
    </xdr:from>
    <xdr:ext cx="378565" cy="259045"/>
    <xdr:sp macro="" textlink="">
      <xdr:nvSpPr>
        <xdr:cNvPr id="655" name="テキスト ボックス 654"/>
        <xdr:cNvSpPr txBox="1"/>
      </xdr:nvSpPr>
      <xdr:spPr>
        <a:xfrm>
          <a:off x="12625017" y="1361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7395</xdr:rowOff>
    </xdr:from>
    <xdr:to>
      <xdr:col>85</xdr:col>
      <xdr:colOff>127000</xdr:colOff>
      <xdr:row>98</xdr:row>
      <xdr:rowOff>18923</xdr:rowOff>
    </xdr:to>
    <xdr:cxnSp macro="">
      <xdr:nvCxnSpPr>
        <xdr:cNvPr id="687" name="直線コネクタ 686"/>
        <xdr:cNvCxnSpPr/>
      </xdr:nvCxnSpPr>
      <xdr:spPr>
        <a:xfrm flipV="1">
          <a:off x="15481300" y="16809495"/>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18923</xdr:rowOff>
    </xdr:from>
    <xdr:to>
      <xdr:col>81</xdr:col>
      <xdr:colOff>50800</xdr:colOff>
      <xdr:row>98</xdr:row>
      <xdr:rowOff>80363</xdr:rowOff>
    </xdr:to>
    <xdr:cxnSp macro="">
      <xdr:nvCxnSpPr>
        <xdr:cNvPr id="690" name="直線コネクタ 689"/>
        <xdr:cNvCxnSpPr/>
      </xdr:nvCxnSpPr>
      <xdr:spPr>
        <a:xfrm flipV="1">
          <a:off x="14592300" y="16821023"/>
          <a:ext cx="889000" cy="6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80363</xdr:rowOff>
    </xdr:from>
    <xdr:to>
      <xdr:col>76</xdr:col>
      <xdr:colOff>114300</xdr:colOff>
      <xdr:row>98</xdr:row>
      <xdr:rowOff>116939</xdr:rowOff>
    </xdr:to>
    <xdr:cxnSp macro="">
      <xdr:nvCxnSpPr>
        <xdr:cNvPr id="693" name="直線コネクタ 692"/>
        <xdr:cNvCxnSpPr/>
      </xdr:nvCxnSpPr>
      <xdr:spPr>
        <a:xfrm flipV="1">
          <a:off x="13703300" y="168824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116939</xdr:rowOff>
    </xdr:from>
    <xdr:to>
      <xdr:col>71</xdr:col>
      <xdr:colOff>177800</xdr:colOff>
      <xdr:row>98</xdr:row>
      <xdr:rowOff>135345</xdr:rowOff>
    </xdr:to>
    <xdr:cxnSp macro="">
      <xdr:nvCxnSpPr>
        <xdr:cNvPr id="696" name="直線コネクタ 695"/>
        <xdr:cNvCxnSpPr/>
      </xdr:nvCxnSpPr>
      <xdr:spPr>
        <a:xfrm flipV="1">
          <a:off x="12814300" y="16919039"/>
          <a:ext cx="889000" cy="1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128045</xdr:rowOff>
    </xdr:from>
    <xdr:to>
      <xdr:col>85</xdr:col>
      <xdr:colOff>177800</xdr:colOff>
      <xdr:row>98</xdr:row>
      <xdr:rowOff>58195</xdr:rowOff>
    </xdr:to>
    <xdr:sp macro="" textlink="">
      <xdr:nvSpPr>
        <xdr:cNvPr id="706" name="楕円 705"/>
        <xdr:cNvSpPr/>
      </xdr:nvSpPr>
      <xdr:spPr>
        <a:xfrm>
          <a:off x="16268700" y="167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106472</xdr:rowOff>
    </xdr:from>
    <xdr:ext cx="534377" cy="259045"/>
    <xdr:sp macro="" textlink="">
      <xdr:nvSpPr>
        <xdr:cNvPr id="707" name="公債費該当値テキスト"/>
        <xdr:cNvSpPr txBox="1"/>
      </xdr:nvSpPr>
      <xdr:spPr>
        <a:xfrm>
          <a:off x="16370300" y="167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139573</xdr:rowOff>
    </xdr:from>
    <xdr:to>
      <xdr:col>81</xdr:col>
      <xdr:colOff>101600</xdr:colOff>
      <xdr:row>98</xdr:row>
      <xdr:rowOff>69723</xdr:rowOff>
    </xdr:to>
    <xdr:sp macro="" textlink="">
      <xdr:nvSpPr>
        <xdr:cNvPr id="708" name="楕円 707"/>
        <xdr:cNvSpPr/>
      </xdr:nvSpPr>
      <xdr:spPr>
        <a:xfrm>
          <a:off x="15430500" y="167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60850</xdr:rowOff>
    </xdr:from>
    <xdr:ext cx="534377" cy="259045"/>
    <xdr:sp macro="" textlink="">
      <xdr:nvSpPr>
        <xdr:cNvPr id="709" name="テキスト ボックス 708"/>
        <xdr:cNvSpPr txBox="1"/>
      </xdr:nvSpPr>
      <xdr:spPr>
        <a:xfrm>
          <a:off x="15214111" y="1686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29563</xdr:rowOff>
    </xdr:from>
    <xdr:to>
      <xdr:col>76</xdr:col>
      <xdr:colOff>165100</xdr:colOff>
      <xdr:row>98</xdr:row>
      <xdr:rowOff>131163</xdr:rowOff>
    </xdr:to>
    <xdr:sp macro="" textlink="">
      <xdr:nvSpPr>
        <xdr:cNvPr id="710" name="楕円 709"/>
        <xdr:cNvSpPr/>
      </xdr:nvSpPr>
      <xdr:spPr>
        <a:xfrm>
          <a:off x="14541500" y="168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122290</xdr:rowOff>
    </xdr:from>
    <xdr:ext cx="534377" cy="259045"/>
    <xdr:sp macro="" textlink="">
      <xdr:nvSpPr>
        <xdr:cNvPr id="711" name="テキスト ボックス 710"/>
        <xdr:cNvSpPr txBox="1"/>
      </xdr:nvSpPr>
      <xdr:spPr>
        <a:xfrm>
          <a:off x="14325111" y="1692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66139</xdr:rowOff>
    </xdr:from>
    <xdr:to>
      <xdr:col>72</xdr:col>
      <xdr:colOff>38100</xdr:colOff>
      <xdr:row>98</xdr:row>
      <xdr:rowOff>167739</xdr:rowOff>
    </xdr:to>
    <xdr:sp macro="" textlink="">
      <xdr:nvSpPr>
        <xdr:cNvPr id="712" name="楕円 711"/>
        <xdr:cNvSpPr/>
      </xdr:nvSpPr>
      <xdr:spPr>
        <a:xfrm>
          <a:off x="13652500" y="168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158866</xdr:rowOff>
    </xdr:from>
    <xdr:ext cx="534377" cy="259045"/>
    <xdr:sp macro="" textlink="">
      <xdr:nvSpPr>
        <xdr:cNvPr id="713" name="テキスト ボックス 712"/>
        <xdr:cNvSpPr txBox="1"/>
      </xdr:nvSpPr>
      <xdr:spPr>
        <a:xfrm>
          <a:off x="13436111" y="169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84545</xdr:rowOff>
    </xdr:from>
    <xdr:to>
      <xdr:col>67</xdr:col>
      <xdr:colOff>101600</xdr:colOff>
      <xdr:row>99</xdr:row>
      <xdr:rowOff>14695</xdr:rowOff>
    </xdr:to>
    <xdr:sp macro="" textlink="">
      <xdr:nvSpPr>
        <xdr:cNvPr id="714" name="楕円 713"/>
        <xdr:cNvSpPr/>
      </xdr:nvSpPr>
      <xdr:spPr>
        <a:xfrm>
          <a:off x="12763500" y="168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5822</xdr:rowOff>
    </xdr:from>
    <xdr:ext cx="534377" cy="259045"/>
    <xdr:sp macro="" textlink="">
      <xdr:nvSpPr>
        <xdr:cNvPr id="715" name="テキスト ボックス 714"/>
        <xdr:cNvSpPr txBox="1"/>
      </xdr:nvSpPr>
      <xdr:spPr>
        <a:xfrm>
          <a:off x="12547111" y="169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主な構成項目のうち、総務費は住民一人当たり</a:t>
          </a:r>
          <a:r>
            <a:rPr kumimoji="1" lang="en-US" altLang="ja-JP" sz="1300">
              <a:latin typeface="ＭＳ Ｐゴシック" panose="020B0600070205080204" pitchFamily="50" charset="-128"/>
              <a:ea typeface="ＭＳ Ｐゴシック" panose="020B0600070205080204" pitchFamily="50" charset="-128"/>
            </a:rPr>
            <a:t>219,485</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108,670</a:t>
          </a:r>
          <a:r>
            <a:rPr kumimoji="1" lang="ja-JP" altLang="en-US" sz="1300">
              <a:latin typeface="ＭＳ Ｐゴシック" panose="020B0600070205080204" pitchFamily="50" charset="-128"/>
              <a:ea typeface="ＭＳ Ｐゴシック" panose="020B0600070205080204" pitchFamily="50" charset="-128"/>
            </a:rPr>
            <a:t>円の大幅な増額となっている。主な要因としては、新型コロナウイルス感染拡大の影響による営業自粛協力金や特別定額給付金の支給によるものが挙げられる。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71,905</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22,729</a:t>
          </a:r>
          <a:r>
            <a:rPr kumimoji="1" lang="ja-JP" altLang="en-US" sz="1300">
              <a:latin typeface="ＭＳ Ｐゴシック" panose="020B0600070205080204" pitchFamily="50" charset="-128"/>
              <a:ea typeface="ＭＳ Ｐゴシック" panose="020B0600070205080204" pitchFamily="50" charset="-128"/>
            </a:rPr>
            <a:t>円の増額となっている。主な要因としては、公的病院移転新築補助の新設や廃棄物処理施設組合への建設費負担金の増が挙げられる。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32,165</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4,161</a:t>
          </a:r>
          <a:r>
            <a:rPr kumimoji="1" lang="ja-JP" altLang="en-US" sz="1300">
              <a:latin typeface="ＭＳ Ｐゴシック" panose="020B0600070205080204" pitchFamily="50" charset="-128"/>
              <a:ea typeface="ＭＳ Ｐゴシック" panose="020B0600070205080204" pitchFamily="50" charset="-128"/>
            </a:rPr>
            <a:t>円の増額となっている。主な要因としては、同報系行政無線整備等による事業費の増が挙げられる。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23,705</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7,640</a:t>
          </a:r>
          <a:r>
            <a:rPr kumimoji="1" lang="ja-JP" altLang="en-US" sz="1300">
              <a:latin typeface="ＭＳ Ｐゴシック" panose="020B0600070205080204" pitchFamily="50" charset="-128"/>
              <a:ea typeface="ＭＳ Ｐゴシック" panose="020B0600070205080204" pitchFamily="50" charset="-128"/>
            </a:rPr>
            <a:t>円の増額となっている。主な要因としては、令和元年度に発生した災害に伴う復旧工事が令和２年度に繰り越したことによる事業費の増が挙げられる。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54,154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年度から逓増している。今後も新市建設計画に基づく大型事業の実施により地方債残高が増加することが想定されるため、事業計画の精査等による起債額の抑制を図り、財政の健全化に努める。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令和２年度は、新型コロナウイルス感染症対策による臨時財政需要があったため歳入歳出ともに増加した。その結果、標準財政規模に対する実質収支額の比率は</a:t>
          </a:r>
          <a:r>
            <a:rPr kumimoji="1" lang="en-US" altLang="ja-JP" sz="1200">
              <a:latin typeface="ＭＳ ゴシック" pitchFamily="49" charset="-128"/>
              <a:ea typeface="ＭＳ ゴシック" pitchFamily="49" charset="-128"/>
            </a:rPr>
            <a:t>12.8%</a:t>
          </a:r>
          <a:r>
            <a:rPr kumimoji="1" lang="ja-JP" altLang="en-US" sz="1200">
              <a:latin typeface="ＭＳ ゴシック" pitchFamily="49" charset="-128"/>
              <a:ea typeface="ＭＳ ゴシック" pitchFamily="49" charset="-128"/>
            </a:rPr>
            <a:t>となり、前年度と比べて</a:t>
          </a:r>
          <a:r>
            <a:rPr kumimoji="1" lang="en-US" altLang="ja-JP" sz="1200">
              <a:latin typeface="ＭＳ ゴシック" pitchFamily="49" charset="-128"/>
              <a:ea typeface="ＭＳ ゴシック" pitchFamily="49" charset="-128"/>
            </a:rPr>
            <a:t>5.44</a:t>
          </a:r>
          <a:r>
            <a:rPr kumimoji="1" lang="ja-JP" altLang="en-US" sz="1200">
              <a:latin typeface="ＭＳ ゴシック" pitchFamily="49" charset="-128"/>
              <a:ea typeface="ＭＳ ゴシック" pitchFamily="49" charset="-128"/>
            </a:rPr>
            <a:t>ポイント増となっている。また、財政需要の増加に伴う財政不足のため財政調整基金を取り崩したことにより、標準財政規模に対する財政調整基金残高の比率は</a:t>
          </a:r>
          <a:r>
            <a:rPr kumimoji="1" lang="en-US" altLang="ja-JP" sz="1200">
              <a:latin typeface="ＭＳ ゴシック" pitchFamily="49" charset="-128"/>
              <a:ea typeface="ＭＳ ゴシック" pitchFamily="49" charset="-128"/>
            </a:rPr>
            <a:t>35.0%</a:t>
          </a:r>
          <a:r>
            <a:rPr kumimoji="1" lang="ja-JP" altLang="en-US" sz="1200">
              <a:latin typeface="ＭＳ ゴシック" pitchFamily="49" charset="-128"/>
              <a:ea typeface="ＭＳ ゴシック" pitchFamily="49" charset="-128"/>
            </a:rPr>
            <a:t>となり、前年度と比べて</a:t>
          </a:r>
          <a:r>
            <a:rPr kumimoji="1" lang="en-US" altLang="ja-JP" sz="1200">
              <a:latin typeface="ＭＳ ゴシック" pitchFamily="49" charset="-128"/>
              <a:ea typeface="ＭＳ ゴシック" pitchFamily="49" charset="-128"/>
            </a:rPr>
            <a:t>6.69</a:t>
          </a:r>
          <a:r>
            <a:rPr kumimoji="1" lang="ja-JP" altLang="en-US" sz="1200">
              <a:latin typeface="ＭＳ ゴシック" pitchFamily="49" charset="-128"/>
              <a:ea typeface="ＭＳ ゴシック" pitchFamily="49" charset="-128"/>
            </a:rPr>
            <a:t>ポイント減となっている。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実質単年度収支については、新型コロナウイルス感染拡大の影響による事業未執行などにより歳出が抑制されたことや、基金からの取り崩し額が減少したことにより</a:t>
          </a:r>
          <a:r>
            <a:rPr kumimoji="1" lang="en-US" altLang="ja-JP" sz="1200">
              <a:latin typeface="ＭＳ ゴシック" pitchFamily="49" charset="-128"/>
              <a:ea typeface="ＭＳ ゴシック" pitchFamily="49" charset="-128"/>
            </a:rPr>
            <a:t>0.63%</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国民健康保険特別会計は、国民健康保険税の収納額の増などにより歳入が前年度に比べて増加した一方で、保険給付費の減などにより歳出が前年度に比べて減少したため実質収支額が前年度に比べて増加し、標準財政規模比で</a:t>
          </a:r>
          <a:r>
            <a:rPr kumimoji="1" lang="en-US" altLang="ja-JP" sz="1400" baseline="0">
              <a:latin typeface="ＭＳ ゴシック" pitchFamily="49" charset="-128"/>
              <a:ea typeface="ＭＳ ゴシック" pitchFamily="49" charset="-128"/>
            </a:rPr>
            <a:t>0.68%</a:t>
          </a:r>
          <a:r>
            <a:rPr kumimoji="1" lang="ja-JP" altLang="en-US" sz="1400" baseline="0">
              <a:latin typeface="ＭＳ ゴシック" pitchFamily="49" charset="-128"/>
              <a:ea typeface="ＭＳ ゴシック" pitchFamily="49" charset="-128"/>
            </a:rPr>
            <a:t>と前年度に比べて</a:t>
          </a:r>
          <a:r>
            <a:rPr kumimoji="1" lang="en-US" altLang="ja-JP" sz="1400" baseline="0">
              <a:latin typeface="ＭＳ ゴシック" pitchFamily="49" charset="-128"/>
              <a:ea typeface="ＭＳ ゴシック" pitchFamily="49" charset="-128"/>
            </a:rPr>
            <a:t>0.07</a:t>
          </a:r>
          <a:r>
            <a:rPr kumimoji="1" lang="ja-JP" altLang="en-US" sz="1400" baseline="0">
              <a:latin typeface="ＭＳ ゴシック" pitchFamily="49" charset="-128"/>
              <a:ea typeface="ＭＳ ゴシック" pitchFamily="49" charset="-128"/>
            </a:rPr>
            <a:t>ポイント上昇した。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介護保険特別会計は、介護保険料の収入額の減などにより歳入が前年度に比べて減少した一方で、保険給付費の増などにより歳出が前年度に比べて増加したため実質収支額が前年度に比べて減少し、標準財政規模比で</a:t>
          </a:r>
          <a:r>
            <a:rPr kumimoji="1" lang="en-US" altLang="ja-JP" sz="1400" baseline="0">
              <a:latin typeface="ＭＳ ゴシック" pitchFamily="49" charset="-128"/>
              <a:ea typeface="ＭＳ ゴシック" pitchFamily="49" charset="-128"/>
            </a:rPr>
            <a:t>0.22%</a:t>
          </a:r>
          <a:r>
            <a:rPr kumimoji="1" lang="ja-JP" altLang="en-US" sz="1400" baseline="0">
              <a:latin typeface="ＭＳ ゴシック" pitchFamily="49" charset="-128"/>
              <a:ea typeface="ＭＳ ゴシック" pitchFamily="49" charset="-128"/>
            </a:rPr>
            <a:t>と前年度に比べて</a:t>
          </a:r>
          <a:r>
            <a:rPr kumimoji="1" lang="en-US" altLang="ja-JP" sz="1400" baseline="0">
              <a:latin typeface="ＭＳ ゴシック" pitchFamily="49" charset="-128"/>
              <a:ea typeface="ＭＳ ゴシック" pitchFamily="49" charset="-128"/>
            </a:rPr>
            <a:t>0.32</a:t>
          </a:r>
          <a:r>
            <a:rPr kumimoji="1" lang="ja-JP" altLang="en-US" sz="1400" baseline="0">
              <a:latin typeface="ＭＳ ゴシック" pitchFamily="49" charset="-128"/>
              <a:ea typeface="ＭＳ ゴシック" pitchFamily="49" charset="-128"/>
            </a:rPr>
            <a:t>ポイント減少した。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水道事業会計は、流動資産の増により資金余剰額が前年度に比べて増加し、標準財政規模比で</a:t>
          </a:r>
          <a:r>
            <a:rPr kumimoji="1" lang="en-US" altLang="ja-JP" sz="1400" baseline="0">
              <a:latin typeface="ＭＳ ゴシック" pitchFamily="49" charset="-128"/>
              <a:ea typeface="ＭＳ ゴシック" pitchFamily="49" charset="-128"/>
            </a:rPr>
            <a:t>7.05%</a:t>
          </a:r>
          <a:r>
            <a:rPr kumimoji="1" lang="ja-JP" altLang="en-US" sz="1400" baseline="0">
              <a:latin typeface="ＭＳ ゴシック" pitchFamily="49" charset="-128"/>
              <a:ea typeface="ＭＳ ゴシック" pitchFamily="49" charset="-128"/>
            </a:rPr>
            <a:t>と前年度に比べて</a:t>
          </a:r>
          <a:r>
            <a:rPr kumimoji="1" lang="en-US" altLang="ja-JP" sz="1400" baseline="0">
              <a:latin typeface="ＭＳ ゴシック" pitchFamily="49" charset="-128"/>
              <a:ea typeface="ＭＳ ゴシック" pitchFamily="49" charset="-128"/>
            </a:rPr>
            <a:t>0.24</a:t>
          </a:r>
          <a:r>
            <a:rPr kumimoji="1" lang="ja-JP" altLang="en-US" sz="1400" baseline="0">
              <a:latin typeface="ＭＳ ゴシック" pitchFamily="49" charset="-128"/>
              <a:ea typeface="ＭＳ ゴシック" pitchFamily="49" charset="-128"/>
            </a:rPr>
            <a:t>ポイント増加した。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下水道事業会計は、流動負債の減により資金余剰金が前年度に比べて増加し、標準財政規模比で</a:t>
          </a:r>
          <a:r>
            <a:rPr kumimoji="1" lang="en-US" altLang="ja-JP" sz="1400" baseline="0">
              <a:latin typeface="ＭＳ ゴシック" pitchFamily="49" charset="-128"/>
              <a:ea typeface="ＭＳ ゴシック" pitchFamily="49" charset="-128"/>
            </a:rPr>
            <a:t>2.08%</a:t>
          </a:r>
          <a:r>
            <a:rPr kumimoji="1" lang="ja-JP" altLang="en-US" sz="1400" baseline="0">
              <a:latin typeface="ＭＳ ゴシック" pitchFamily="49" charset="-128"/>
              <a:ea typeface="ＭＳ ゴシック" pitchFamily="49" charset="-128"/>
            </a:rPr>
            <a:t>と前年度に比べて</a:t>
          </a:r>
          <a:r>
            <a:rPr kumimoji="1" lang="en-US" altLang="ja-JP" sz="1400" baseline="0">
              <a:latin typeface="ＭＳ ゴシック" pitchFamily="49" charset="-128"/>
              <a:ea typeface="ＭＳ ゴシック" pitchFamily="49" charset="-128"/>
            </a:rPr>
            <a:t>0.52</a:t>
          </a:r>
          <a:r>
            <a:rPr kumimoji="1" lang="ja-JP" altLang="en-US" sz="1400" baseline="0">
              <a:latin typeface="ＭＳ ゴシック" pitchFamily="49" charset="-128"/>
              <a:ea typeface="ＭＳ ゴシック" pitchFamily="49" charset="-128"/>
            </a:rPr>
            <a:t>ポイント増加した。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23402538</v>
      </c>
      <c r="BO4" s="433"/>
      <c r="BP4" s="433"/>
      <c r="BQ4" s="433"/>
      <c r="BR4" s="433"/>
      <c r="BS4" s="433"/>
      <c r="BT4" s="433"/>
      <c r="BU4" s="434"/>
      <c r="BV4" s="432">
        <v>19391676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12.8</v>
      </c>
      <c r="CU4" s="439"/>
      <c r="CV4" s="439"/>
      <c r="CW4" s="439"/>
      <c r="CX4" s="439"/>
      <c r="CY4" s="439"/>
      <c r="CZ4" s="439"/>
      <c r="DA4" s="440"/>
      <c r="DB4" s="438">
        <v>7.4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21812319</v>
      </c>
      <c r="BO5" s="470"/>
      <c r="BP5" s="470"/>
      <c r="BQ5" s="470"/>
      <c r="BR5" s="470"/>
      <c r="BS5" s="470"/>
      <c r="BT5" s="470"/>
      <c r="BU5" s="471"/>
      <c r="BV5" s="469">
        <v>18344012</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89.9</v>
      </c>
      <c r="CU5" s="467"/>
      <c r="CV5" s="467"/>
      <c r="CW5" s="467"/>
      <c r="CX5" s="467"/>
      <c r="CY5" s="467"/>
      <c r="CZ5" s="467"/>
      <c r="DA5" s="468"/>
      <c r="DB5" s="466">
        <v>91.1</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1590219</v>
      </c>
      <c r="BO6" s="470"/>
      <c r="BP6" s="470"/>
      <c r="BQ6" s="470"/>
      <c r="BR6" s="470"/>
      <c r="BS6" s="470"/>
      <c r="BT6" s="470"/>
      <c r="BU6" s="471"/>
      <c r="BV6" s="469">
        <v>1047664</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94.2</v>
      </c>
      <c r="CU6" s="507"/>
      <c r="CV6" s="507"/>
      <c r="CW6" s="507"/>
      <c r="CX6" s="507"/>
      <c r="CY6" s="507"/>
      <c r="CZ6" s="507"/>
      <c r="DA6" s="508"/>
      <c r="DB6" s="506">
        <v>95.1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261791</v>
      </c>
      <c r="BO7" s="470"/>
      <c r="BP7" s="470"/>
      <c r="BQ7" s="470"/>
      <c r="BR7" s="470"/>
      <c r="BS7" s="470"/>
      <c r="BT7" s="470"/>
      <c r="BU7" s="471"/>
      <c r="BV7" s="469">
        <v>313552</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10376843</v>
      </c>
      <c r="CU7" s="470"/>
      <c r="CV7" s="470"/>
      <c r="CW7" s="470"/>
      <c r="CX7" s="470"/>
      <c r="CY7" s="470"/>
      <c r="CZ7" s="470"/>
      <c r="DA7" s="471"/>
      <c r="DB7" s="469">
        <v>9981037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1328428</v>
      </c>
      <c r="BO8" s="470"/>
      <c r="BP8" s="470"/>
      <c r="BQ8" s="470"/>
      <c r="BR8" s="470"/>
      <c r="BS8" s="470"/>
      <c r="BT8" s="470"/>
      <c r="BU8" s="471"/>
      <c r="BV8" s="469">
        <v>734112</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0.5</v>
      </c>
      <c r="CU8" s="510"/>
      <c r="CV8" s="510"/>
      <c r="CW8" s="510"/>
      <c r="CX8" s="510"/>
      <c r="CY8" s="510"/>
      <c r="CZ8" s="510"/>
      <c r="DA8" s="511"/>
      <c r="DB8" s="509">
        <v>0.5</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28190</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594316</v>
      </c>
      <c r="BO9" s="470"/>
      <c r="BP9" s="470"/>
      <c r="BQ9" s="470"/>
      <c r="BR9" s="470"/>
      <c r="BS9" s="470"/>
      <c r="BT9" s="470"/>
      <c r="BU9" s="471"/>
      <c r="BV9" s="469">
        <v>-12012</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11.6</v>
      </c>
      <c r="CU9" s="467"/>
      <c r="CV9" s="467"/>
      <c r="CW9" s="467"/>
      <c r="CX9" s="467"/>
      <c r="CY9" s="467"/>
      <c r="CZ9" s="467"/>
      <c r="DA9" s="468"/>
      <c r="DB9" s="466">
        <v>12.1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31317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402703</v>
      </c>
      <c r="BO10" s="470"/>
      <c r="BP10" s="470"/>
      <c r="BQ10" s="470"/>
      <c r="BR10" s="470"/>
      <c r="BS10" s="470"/>
      <c r="BT10" s="470"/>
      <c r="BU10" s="471"/>
      <c r="BV10" s="469">
        <v>273978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29784</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104</v>
      </c>
      <c r="AV12" s="502"/>
      <c r="AW12" s="502"/>
      <c r="AX12" s="502"/>
      <c r="AY12" s="503" t="s">
        <v>135</v>
      </c>
      <c r="AZ12" s="504"/>
      <c r="BA12" s="504"/>
      <c r="BB12" s="504"/>
      <c r="BC12" s="504"/>
      <c r="BD12" s="504"/>
      <c r="BE12" s="504"/>
      <c r="BF12" s="504"/>
      <c r="BG12" s="504"/>
      <c r="BH12" s="504"/>
      <c r="BI12" s="504"/>
      <c r="BJ12" s="504"/>
      <c r="BK12" s="504"/>
      <c r="BL12" s="504"/>
      <c r="BM12" s="505"/>
      <c r="BN12" s="469">
        <v>932001</v>
      </c>
      <c r="BO12" s="470"/>
      <c r="BP12" s="470"/>
      <c r="BQ12" s="470"/>
      <c r="BR12" s="470"/>
      <c r="BS12" s="470"/>
      <c r="BT12" s="470"/>
      <c r="BU12" s="471"/>
      <c r="BV12" s="469">
        <v>1157270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29497</v>
      </c>
      <c r="S13" s="554"/>
      <c r="T13" s="554"/>
      <c r="U13" s="554"/>
      <c r="V13" s="555"/>
      <c r="W13" s="485" t="s">
        <v>139</v>
      </c>
      <c r="X13" s="486"/>
      <c r="Y13" s="486"/>
      <c r="Z13" s="486"/>
      <c r="AA13" s="486"/>
      <c r="AB13" s="476"/>
      <c r="AC13" s="520">
        <v>1197</v>
      </c>
      <c r="AD13" s="521"/>
      <c r="AE13" s="521"/>
      <c r="AF13" s="521"/>
      <c r="AG13" s="563"/>
      <c r="AH13" s="520">
        <v>1129</v>
      </c>
      <c r="AI13" s="521"/>
      <c r="AJ13" s="521"/>
      <c r="AK13" s="521"/>
      <c r="AL13" s="522"/>
      <c r="AM13" s="498" t="s">
        <v>140</v>
      </c>
      <c r="AN13" s="499"/>
      <c r="AO13" s="499"/>
      <c r="AP13" s="499"/>
      <c r="AQ13" s="499"/>
      <c r="AR13" s="499"/>
      <c r="AS13" s="499"/>
      <c r="AT13" s="500"/>
      <c r="AU13" s="501" t="s">
        <v>119</v>
      </c>
      <c r="AV13" s="502"/>
      <c r="AW13" s="502"/>
      <c r="AX13" s="502"/>
      <c r="AY13" s="503" t="s">
        <v>141</v>
      </c>
      <c r="AZ13" s="504"/>
      <c r="BA13" s="504"/>
      <c r="BB13" s="504"/>
      <c r="BC13" s="504"/>
      <c r="BD13" s="504"/>
      <c r="BE13" s="504"/>
      <c r="BF13" s="504"/>
      <c r="BG13" s="504"/>
      <c r="BH13" s="504"/>
      <c r="BI13" s="504"/>
      <c r="BJ13" s="504"/>
      <c r="BK13" s="504"/>
      <c r="BL13" s="504"/>
      <c r="BM13" s="505"/>
      <c r="BN13" s="469">
        <v>65018</v>
      </c>
      <c r="BO13" s="470"/>
      <c r="BP13" s="470"/>
      <c r="BQ13" s="470"/>
      <c r="BR13" s="470"/>
      <c r="BS13" s="470"/>
      <c r="BT13" s="470"/>
      <c r="BU13" s="471"/>
      <c r="BV13" s="469">
        <v>-895304</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6.9</v>
      </c>
      <c r="CU13" s="467"/>
      <c r="CV13" s="467"/>
      <c r="CW13" s="467"/>
      <c r="CX13" s="467"/>
      <c r="CY13" s="467"/>
      <c r="CZ13" s="467"/>
      <c r="DA13" s="468"/>
      <c r="DB13" s="466">
        <v>6.7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30360</v>
      </c>
      <c r="S14" s="554"/>
      <c r="T14" s="554"/>
      <c r="U14" s="554"/>
      <c r="V14" s="555"/>
      <c r="W14" s="459"/>
      <c r="X14" s="460"/>
      <c r="Y14" s="460"/>
      <c r="Z14" s="460"/>
      <c r="AA14" s="460"/>
      <c r="AB14" s="449"/>
      <c r="AC14" s="556">
        <v>7.7</v>
      </c>
      <c r="AD14" s="557"/>
      <c r="AE14" s="557"/>
      <c r="AF14" s="557"/>
      <c r="AG14" s="558"/>
      <c r="AH14" s="556">
        <v>6.7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40.6</v>
      </c>
      <c r="CU14" s="568"/>
      <c r="CV14" s="568"/>
      <c r="CW14" s="568"/>
      <c r="CX14" s="568"/>
      <c r="CY14" s="568"/>
      <c r="CZ14" s="568"/>
      <c r="DA14" s="569"/>
      <c r="DB14" s="567">
        <v>37.9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30069</v>
      </c>
      <c r="S15" s="554"/>
      <c r="T15" s="554"/>
      <c r="U15" s="554"/>
      <c r="V15" s="555"/>
      <c r="W15" s="485" t="s">
        <v>146</v>
      </c>
      <c r="X15" s="486"/>
      <c r="Y15" s="486"/>
      <c r="Z15" s="486"/>
      <c r="AA15" s="486"/>
      <c r="AB15" s="476"/>
      <c r="AC15" s="520">
        <v>3539</v>
      </c>
      <c r="AD15" s="521"/>
      <c r="AE15" s="521"/>
      <c r="AF15" s="521"/>
      <c r="AG15" s="563"/>
      <c r="AH15" s="520">
        <v>3928</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4263911</v>
      </c>
      <c r="BO15" s="433"/>
      <c r="BP15" s="433"/>
      <c r="BQ15" s="433"/>
      <c r="BR15" s="433"/>
      <c r="BS15" s="433"/>
      <c r="BT15" s="433"/>
      <c r="BU15" s="434"/>
      <c r="BV15" s="432">
        <v>4089089</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22.8</v>
      </c>
      <c r="AD16" s="557"/>
      <c r="AE16" s="557"/>
      <c r="AF16" s="557"/>
      <c r="AG16" s="558"/>
      <c r="AH16" s="556">
        <v>23.2</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8779014</v>
      </c>
      <c r="BO16" s="470"/>
      <c r="BP16" s="470"/>
      <c r="BQ16" s="470"/>
      <c r="BR16" s="470"/>
      <c r="BS16" s="470"/>
      <c r="BT16" s="470"/>
      <c r="BU16" s="471"/>
      <c r="BV16" s="469">
        <v>8324205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10786</v>
      </c>
      <c r="AD17" s="521"/>
      <c r="AE17" s="521"/>
      <c r="AF17" s="521"/>
      <c r="AG17" s="563"/>
      <c r="AH17" s="520">
        <v>11848</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5374253</v>
      </c>
      <c r="BO17" s="470"/>
      <c r="BP17" s="470"/>
      <c r="BQ17" s="470"/>
      <c r="BR17" s="470"/>
      <c r="BS17" s="470"/>
      <c r="BT17" s="470"/>
      <c r="BU17" s="471"/>
      <c r="BV17" s="469">
        <v>5193589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363.97</v>
      </c>
      <c r="M18" s="585"/>
      <c r="N18" s="585"/>
      <c r="O18" s="585"/>
      <c r="P18" s="585"/>
      <c r="Q18" s="585"/>
      <c r="R18" s="586"/>
      <c r="S18" s="586"/>
      <c r="T18" s="586"/>
      <c r="U18" s="586"/>
      <c r="V18" s="587"/>
      <c r="W18" s="487"/>
      <c r="X18" s="488"/>
      <c r="Y18" s="488"/>
      <c r="Z18" s="488"/>
      <c r="AA18" s="488"/>
      <c r="AB18" s="479"/>
      <c r="AC18" s="588">
        <v>69.5</v>
      </c>
      <c r="AD18" s="589"/>
      <c r="AE18" s="589"/>
      <c r="AF18" s="589"/>
      <c r="AG18" s="590"/>
      <c r="AH18" s="588">
        <v>70.099999999999994</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9363511</v>
      </c>
      <c r="BO18" s="470"/>
      <c r="BP18" s="470"/>
      <c r="BQ18" s="470"/>
      <c r="BR18" s="470"/>
      <c r="BS18" s="470"/>
      <c r="BT18" s="470"/>
      <c r="BU18" s="471"/>
      <c r="BV18" s="469">
        <v>9281408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77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13936934</v>
      </c>
      <c r="BO19" s="470"/>
      <c r="BP19" s="470"/>
      <c r="BQ19" s="470"/>
      <c r="BR19" s="470"/>
      <c r="BS19" s="470"/>
      <c r="BT19" s="470"/>
      <c r="BU19" s="471"/>
      <c r="BV19" s="469">
        <v>13330315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11449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18554748</v>
      </c>
      <c r="BO23" s="470"/>
      <c r="BP23" s="470"/>
      <c r="BQ23" s="470"/>
      <c r="BR23" s="470"/>
      <c r="BS23" s="470"/>
      <c r="BT23" s="470"/>
      <c r="BU23" s="471"/>
      <c r="BV23" s="469">
        <v>18016363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7700</v>
      </c>
      <c r="R24" s="521"/>
      <c r="S24" s="521"/>
      <c r="T24" s="521"/>
      <c r="U24" s="521"/>
      <c r="V24" s="563"/>
      <c r="W24" s="622"/>
      <c r="X24" s="610"/>
      <c r="Y24" s="611"/>
      <c r="Z24" s="519" t="s">
        <v>170</v>
      </c>
      <c r="AA24" s="499"/>
      <c r="AB24" s="499"/>
      <c r="AC24" s="499"/>
      <c r="AD24" s="499"/>
      <c r="AE24" s="499"/>
      <c r="AF24" s="499"/>
      <c r="AG24" s="500"/>
      <c r="AH24" s="520">
        <v>322</v>
      </c>
      <c r="AI24" s="521"/>
      <c r="AJ24" s="521"/>
      <c r="AK24" s="521"/>
      <c r="AL24" s="563"/>
      <c r="AM24" s="520">
        <v>980812</v>
      </c>
      <c r="AN24" s="521"/>
      <c r="AO24" s="521"/>
      <c r="AP24" s="521"/>
      <c r="AQ24" s="521"/>
      <c r="AR24" s="563"/>
      <c r="AS24" s="520">
        <v>3046</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11336730</v>
      </c>
      <c r="BO24" s="470"/>
      <c r="BP24" s="470"/>
      <c r="BQ24" s="470"/>
      <c r="BR24" s="470"/>
      <c r="BS24" s="470"/>
      <c r="BT24" s="470"/>
      <c r="BU24" s="471"/>
      <c r="BV24" s="469">
        <v>11495954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6500</v>
      </c>
      <c r="R25" s="521"/>
      <c r="S25" s="521"/>
      <c r="T25" s="521"/>
      <c r="U25" s="521"/>
      <c r="V25" s="563"/>
      <c r="W25" s="622"/>
      <c r="X25" s="610"/>
      <c r="Y25" s="611"/>
      <c r="Z25" s="519" t="s">
        <v>173</v>
      </c>
      <c r="AA25" s="499"/>
      <c r="AB25" s="499"/>
      <c r="AC25" s="499"/>
      <c r="AD25" s="499"/>
      <c r="AE25" s="499"/>
      <c r="AF25" s="499"/>
      <c r="AG25" s="500"/>
      <c r="AH25" s="520" t="s">
        <v>128</v>
      </c>
      <c r="AI25" s="521"/>
      <c r="AJ25" s="521"/>
      <c r="AK25" s="521"/>
      <c r="AL25" s="563"/>
      <c r="AM25" s="520" t="s">
        <v>128</v>
      </c>
      <c r="AN25" s="521"/>
      <c r="AO25" s="521"/>
      <c r="AP25" s="521"/>
      <c r="AQ25" s="521"/>
      <c r="AR25" s="563"/>
      <c r="AS25" s="520" t="s">
        <v>128</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2797483</v>
      </c>
      <c r="BO25" s="433"/>
      <c r="BP25" s="433"/>
      <c r="BQ25" s="433"/>
      <c r="BR25" s="433"/>
      <c r="BS25" s="433"/>
      <c r="BT25" s="433"/>
      <c r="BU25" s="434"/>
      <c r="BV25" s="432">
        <v>2722087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5700</v>
      </c>
      <c r="R26" s="521"/>
      <c r="S26" s="521"/>
      <c r="T26" s="521"/>
      <c r="U26" s="521"/>
      <c r="V26" s="563"/>
      <c r="W26" s="622"/>
      <c r="X26" s="610"/>
      <c r="Y26" s="611"/>
      <c r="Z26" s="519" t="s">
        <v>176</v>
      </c>
      <c r="AA26" s="632"/>
      <c r="AB26" s="632"/>
      <c r="AC26" s="632"/>
      <c r="AD26" s="632"/>
      <c r="AE26" s="632"/>
      <c r="AF26" s="632"/>
      <c r="AG26" s="633"/>
      <c r="AH26" s="520">
        <v>13</v>
      </c>
      <c r="AI26" s="521"/>
      <c r="AJ26" s="521"/>
      <c r="AK26" s="521"/>
      <c r="AL26" s="563"/>
      <c r="AM26" s="520">
        <v>28964</v>
      </c>
      <c r="AN26" s="521"/>
      <c r="AO26" s="521"/>
      <c r="AP26" s="521"/>
      <c r="AQ26" s="521"/>
      <c r="AR26" s="563"/>
      <c r="AS26" s="520">
        <v>2228</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3500</v>
      </c>
      <c r="R27" s="521"/>
      <c r="S27" s="521"/>
      <c r="T27" s="521"/>
      <c r="U27" s="521"/>
      <c r="V27" s="563"/>
      <c r="W27" s="622"/>
      <c r="X27" s="610"/>
      <c r="Y27" s="611"/>
      <c r="Z27" s="519" t="s">
        <v>179</v>
      </c>
      <c r="AA27" s="499"/>
      <c r="AB27" s="499"/>
      <c r="AC27" s="499"/>
      <c r="AD27" s="499"/>
      <c r="AE27" s="499"/>
      <c r="AF27" s="499"/>
      <c r="AG27" s="500"/>
      <c r="AH27" s="520" t="s">
        <v>129</v>
      </c>
      <c r="AI27" s="521"/>
      <c r="AJ27" s="521"/>
      <c r="AK27" s="521"/>
      <c r="AL27" s="563"/>
      <c r="AM27" s="520" t="s">
        <v>128</v>
      </c>
      <c r="AN27" s="521"/>
      <c r="AO27" s="521"/>
      <c r="AP27" s="521"/>
      <c r="AQ27" s="521"/>
      <c r="AR27" s="563"/>
      <c r="AS27" s="520" t="s">
        <v>128</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332814</v>
      </c>
      <c r="BO27" s="646"/>
      <c r="BP27" s="646"/>
      <c r="BQ27" s="646"/>
      <c r="BR27" s="646"/>
      <c r="BS27" s="646"/>
      <c r="BT27" s="646"/>
      <c r="BU27" s="647"/>
      <c r="BV27" s="645">
        <v>383191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2900</v>
      </c>
      <c r="R28" s="521"/>
      <c r="S28" s="521"/>
      <c r="T28" s="521"/>
      <c r="U28" s="521"/>
      <c r="V28" s="563"/>
      <c r="W28" s="622"/>
      <c r="X28" s="610"/>
      <c r="Y28" s="611"/>
      <c r="Z28" s="519" t="s">
        <v>182</v>
      </c>
      <c r="AA28" s="499"/>
      <c r="AB28" s="499"/>
      <c r="AC28" s="499"/>
      <c r="AD28" s="499"/>
      <c r="AE28" s="499"/>
      <c r="AF28" s="499"/>
      <c r="AG28" s="500"/>
      <c r="AH28" s="520" t="s">
        <v>128</v>
      </c>
      <c r="AI28" s="521"/>
      <c r="AJ28" s="521"/>
      <c r="AK28" s="521"/>
      <c r="AL28" s="563"/>
      <c r="AM28" s="520" t="s">
        <v>128</v>
      </c>
      <c r="AN28" s="521"/>
      <c r="AO28" s="521"/>
      <c r="AP28" s="521"/>
      <c r="AQ28" s="521"/>
      <c r="AR28" s="563"/>
      <c r="AS28" s="520" t="s">
        <v>128</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3631928</v>
      </c>
      <c r="BO28" s="433"/>
      <c r="BP28" s="433"/>
      <c r="BQ28" s="433"/>
      <c r="BR28" s="433"/>
      <c r="BS28" s="433"/>
      <c r="BT28" s="433"/>
      <c r="BU28" s="434"/>
      <c r="BV28" s="432">
        <v>4161226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14</v>
      </c>
      <c r="M29" s="521"/>
      <c r="N29" s="521"/>
      <c r="O29" s="521"/>
      <c r="P29" s="563"/>
      <c r="Q29" s="520">
        <v>2600</v>
      </c>
      <c r="R29" s="521"/>
      <c r="S29" s="521"/>
      <c r="T29" s="521"/>
      <c r="U29" s="521"/>
      <c r="V29" s="563"/>
      <c r="W29" s="623"/>
      <c r="X29" s="624"/>
      <c r="Y29" s="625"/>
      <c r="Z29" s="519" t="s">
        <v>185</v>
      </c>
      <c r="AA29" s="499"/>
      <c r="AB29" s="499"/>
      <c r="AC29" s="499"/>
      <c r="AD29" s="499"/>
      <c r="AE29" s="499"/>
      <c r="AF29" s="499"/>
      <c r="AG29" s="500"/>
      <c r="AH29" s="520">
        <v>322</v>
      </c>
      <c r="AI29" s="521"/>
      <c r="AJ29" s="521"/>
      <c r="AK29" s="521"/>
      <c r="AL29" s="563"/>
      <c r="AM29" s="520">
        <v>980812</v>
      </c>
      <c r="AN29" s="521"/>
      <c r="AO29" s="521"/>
      <c r="AP29" s="521"/>
      <c r="AQ29" s="521"/>
      <c r="AR29" s="563"/>
      <c r="AS29" s="520">
        <v>3046</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680774</v>
      </c>
      <c r="BO29" s="470"/>
      <c r="BP29" s="470"/>
      <c r="BQ29" s="470"/>
      <c r="BR29" s="470"/>
      <c r="BS29" s="470"/>
      <c r="BT29" s="470"/>
      <c r="BU29" s="471"/>
      <c r="BV29" s="469">
        <v>741472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95.6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4540022</v>
      </c>
      <c r="BO30" s="646"/>
      <c r="BP30" s="646"/>
      <c r="BQ30" s="646"/>
      <c r="BR30" s="646"/>
      <c r="BS30" s="646"/>
      <c r="BT30" s="646"/>
      <c r="BU30" s="647"/>
      <c r="BV30" s="645">
        <v>4769136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IF('各会計、関係団体の財政状況及び健全化判断比率'!B34="","",'各会計、関係団体の財政状況及び健全化判断比率'!B34)</f>
        <v>簡易水道事業特別会計</v>
      </c>
      <c r="BH34" s="659"/>
      <c r="BI34" s="659"/>
      <c r="BJ34" s="659"/>
      <c r="BK34" s="659"/>
      <c r="BL34" s="659"/>
      <c r="BM34" s="659"/>
      <c r="BN34" s="659"/>
      <c r="BO34" s="659"/>
      <c r="BP34" s="659"/>
      <c r="BQ34" s="659"/>
      <c r="BR34" s="659"/>
      <c r="BS34" s="659"/>
      <c r="BT34" s="659"/>
      <c r="BU34" s="659"/>
      <c r="BV34" s="214"/>
      <c r="BW34" s="658" t="str">
        <f>IF(BY34="","",MAX(C34:D43,U34:V43,AM34:AN43,BE34:BF43)+1)</f>
        <v/>
      </c>
      <c r="BX34" s="658"/>
      <c r="BY34" s="659" t="str">
        <f>IF('各会計、関係団体の財政状況及び健全化判断比率'!B68="","",'各会計、関係団体の財政状況及び健全化判断比率'!B68)</f>
        <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公共用地取得事業特別会計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温泉事業会計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t="str">
        <f t="shared" ref="BW35:BW43" si="2">IF(BY35="","",BW34+1)</f>
        <v/>
      </c>
      <c r="BX35" s="658"/>
      <c r="BY35" s="659" t="str">
        <f>IF('各会計、関係団体の財政状況及び健全化判断比率'!B69="","",'各会計、関係団体の財政状況及び健全化判断比率'!B69)</f>
        <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L6YOAIcCBlDiUyQuEngQ3Y7rYs9x0aobnA0fLyqeecUCtxT03U1QIgyK7byNgmuLSJjXtdQ/6BvSMluwuMIRVw==" saltValue="q1yWDbzCnzGfuk7Lr4wF7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577</v>
      </c>
      <c r="D34" s="1250"/>
      <c r="E34" s="1251"/>
      <c r="F34" s="32">
        <v>9.01</v>
      </c>
      <c r="G34" s="33">
        <v>8.82</v>
      </c>
      <c r="H34" s="33">
        <v>7.42</v>
      </c>
      <c r="I34" s="33">
        <v>7.35</v>
      </c>
      <c r="J34" s="34">
        <v>12.8</v>
      </c>
      <c r="K34" s="22"/>
      <c r="L34" s="22"/>
      <c r="M34" s="22"/>
      <c r="N34" s="22"/>
      <c r="O34" s="22"/>
      <c r="P34" s="22"/>
    </row>
    <row r="35" spans="1:16" ht="39" customHeight="1" x14ac:dyDescent="0.15">
      <c r="A35" s="22"/>
      <c r="B35" s="35"/>
      <c r="C35" s="1244" t="s">
        <v>578</v>
      </c>
      <c r="D35" s="1245"/>
      <c r="E35" s="1246"/>
      <c r="F35" s="36">
        <v>4.71</v>
      </c>
      <c r="G35" s="37">
        <v>5.32</v>
      </c>
      <c r="H35" s="37">
        <v>6.28</v>
      </c>
      <c r="I35" s="37">
        <v>6.81</v>
      </c>
      <c r="J35" s="38">
        <v>7.05</v>
      </c>
      <c r="K35" s="22"/>
      <c r="L35" s="22"/>
      <c r="M35" s="22"/>
      <c r="N35" s="22"/>
      <c r="O35" s="22"/>
      <c r="P35" s="22"/>
    </row>
    <row r="36" spans="1:16" ht="39" customHeight="1" x14ac:dyDescent="0.15">
      <c r="A36" s="22"/>
      <c r="B36" s="35"/>
      <c r="C36" s="1244" t="s">
        <v>579</v>
      </c>
      <c r="D36" s="1245"/>
      <c r="E36" s="1246"/>
      <c r="F36" s="36" t="s">
        <v>528</v>
      </c>
      <c r="G36" s="37" t="s">
        <v>528</v>
      </c>
      <c r="H36" s="37" t="s">
        <v>528</v>
      </c>
      <c r="I36" s="37">
        <v>5.09</v>
      </c>
      <c r="J36" s="38">
        <v>5.16</v>
      </c>
      <c r="K36" s="22"/>
      <c r="L36" s="22"/>
      <c r="M36" s="22"/>
      <c r="N36" s="22"/>
      <c r="O36" s="22"/>
      <c r="P36" s="22"/>
    </row>
    <row r="37" spans="1:16" ht="39" customHeight="1" x14ac:dyDescent="0.15">
      <c r="A37" s="22"/>
      <c r="B37" s="35"/>
      <c r="C37" s="1244" t="s">
        <v>580</v>
      </c>
      <c r="D37" s="1245"/>
      <c r="E37" s="1246"/>
      <c r="F37" s="36" t="s">
        <v>528</v>
      </c>
      <c r="G37" s="37" t="s">
        <v>528</v>
      </c>
      <c r="H37" s="37" t="s">
        <v>528</v>
      </c>
      <c r="I37" s="37">
        <v>1.56</v>
      </c>
      <c r="J37" s="38">
        <v>2.08</v>
      </c>
      <c r="K37" s="22"/>
      <c r="L37" s="22"/>
      <c r="M37" s="22"/>
      <c r="N37" s="22"/>
      <c r="O37" s="22"/>
      <c r="P37" s="22"/>
    </row>
    <row r="38" spans="1:16" ht="39" customHeight="1" x14ac:dyDescent="0.15">
      <c r="A38" s="22"/>
      <c r="B38" s="35"/>
      <c r="C38" s="1244" t="s">
        <v>581</v>
      </c>
      <c r="D38" s="1245"/>
      <c r="E38" s="1246"/>
      <c r="F38" s="36">
        <v>1.38</v>
      </c>
      <c r="G38" s="37">
        <v>1.73</v>
      </c>
      <c r="H38" s="37">
        <v>1.06</v>
      </c>
      <c r="I38" s="37">
        <v>0.61</v>
      </c>
      <c r="J38" s="38">
        <v>0.68</v>
      </c>
      <c r="K38" s="22"/>
      <c r="L38" s="22"/>
      <c r="M38" s="22"/>
      <c r="N38" s="22"/>
      <c r="O38" s="22"/>
      <c r="P38" s="22"/>
    </row>
    <row r="39" spans="1:16" ht="39" customHeight="1" x14ac:dyDescent="0.15">
      <c r="A39" s="22"/>
      <c r="B39" s="35"/>
      <c r="C39" s="1244" t="s">
        <v>582</v>
      </c>
      <c r="D39" s="1245"/>
      <c r="E39" s="1246"/>
      <c r="F39" s="36">
        <v>0.67</v>
      </c>
      <c r="G39" s="37">
        <v>0.57999999999999996</v>
      </c>
      <c r="H39" s="37">
        <v>0.3</v>
      </c>
      <c r="I39" s="37">
        <v>0.09</v>
      </c>
      <c r="J39" s="38">
        <v>0.46</v>
      </c>
      <c r="K39" s="22"/>
      <c r="L39" s="22"/>
      <c r="M39" s="22"/>
      <c r="N39" s="22"/>
      <c r="O39" s="22"/>
      <c r="P39" s="22"/>
    </row>
    <row r="40" spans="1:16" ht="39" customHeight="1" x14ac:dyDescent="0.15">
      <c r="A40" s="22"/>
      <c r="B40" s="35"/>
      <c r="C40" s="1244" t="s">
        <v>583</v>
      </c>
      <c r="D40" s="1245"/>
      <c r="E40" s="1246"/>
      <c r="F40" s="36">
        <v>1.38</v>
      </c>
      <c r="G40" s="37">
        <v>1.04</v>
      </c>
      <c r="H40" s="37">
        <v>1.17</v>
      </c>
      <c r="I40" s="37">
        <v>0.54</v>
      </c>
      <c r="J40" s="38">
        <v>0.22</v>
      </c>
      <c r="K40" s="22"/>
      <c r="L40" s="22"/>
      <c r="M40" s="22"/>
      <c r="N40" s="22"/>
      <c r="O40" s="22"/>
      <c r="P40" s="22"/>
    </row>
    <row r="41" spans="1:16" ht="39" customHeight="1" x14ac:dyDescent="0.15">
      <c r="A41" s="22"/>
      <c r="B41" s="35"/>
      <c r="C41" s="1244" t="s">
        <v>584</v>
      </c>
      <c r="D41" s="1245"/>
      <c r="E41" s="1246"/>
      <c r="F41" s="36">
        <v>0.02</v>
      </c>
      <c r="G41" s="37">
        <v>0.02</v>
      </c>
      <c r="H41" s="37">
        <v>0.03</v>
      </c>
      <c r="I41" s="37">
        <v>0.05</v>
      </c>
      <c r="J41" s="38">
        <v>0.01</v>
      </c>
      <c r="K41" s="22"/>
      <c r="L41" s="22"/>
      <c r="M41" s="22"/>
      <c r="N41" s="22"/>
      <c r="O41" s="22"/>
      <c r="P41" s="22"/>
    </row>
    <row r="42" spans="1:16" ht="39" customHeight="1" x14ac:dyDescent="0.15">
      <c r="A42" s="22"/>
      <c r="B42" s="39"/>
      <c r="C42" s="1244" t="s">
        <v>585</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586</v>
      </c>
      <c r="D43" s="1248"/>
      <c r="E43" s="1249"/>
      <c r="F43" s="41">
        <v>4.88</v>
      </c>
      <c r="G43" s="42">
        <v>5.48</v>
      </c>
      <c r="H43" s="42">
        <v>7.88</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7bYXLcr7gluqANqtPUQV+Ie9Zw3IjJFy4JZHe5SqGb0NNa6swXppos7CLHVTWVDo9sMd7Wp8Q2RbPsWt85SFg==" saltValue="cQ/vO00RpCQXl+vY62MQ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1350</v>
      </c>
      <c r="L45" s="60">
        <v>1385</v>
      </c>
      <c r="M45" s="60">
        <v>1469</v>
      </c>
      <c r="N45" s="60">
        <v>1612</v>
      </c>
      <c r="O45" s="61">
        <v>1613</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14</v>
      </c>
      <c r="F48" s="1260"/>
      <c r="G48" s="1260"/>
      <c r="H48" s="1260"/>
      <c r="I48" s="1260"/>
      <c r="J48" s="1261"/>
      <c r="K48" s="63">
        <v>585</v>
      </c>
      <c r="L48" s="64">
        <v>624</v>
      </c>
      <c r="M48" s="64">
        <v>579</v>
      </c>
      <c r="N48" s="64">
        <v>567</v>
      </c>
      <c r="O48" s="65">
        <v>560</v>
      </c>
      <c r="P48" s="48"/>
      <c r="Q48" s="48"/>
      <c r="R48" s="48"/>
      <c r="S48" s="48"/>
      <c r="T48" s="48"/>
      <c r="U48" s="48"/>
    </row>
    <row r="49" spans="1:21" ht="30.75" customHeight="1" x14ac:dyDescent="0.15">
      <c r="A49" s="48"/>
      <c r="B49" s="1254"/>
      <c r="C49" s="1255"/>
      <c r="D49" s="62"/>
      <c r="E49" s="1260" t="s">
        <v>15</v>
      </c>
      <c r="F49" s="1260"/>
      <c r="G49" s="1260"/>
      <c r="H49" s="1260"/>
      <c r="I49" s="1260"/>
      <c r="J49" s="1261"/>
      <c r="K49" s="63">
        <v>10</v>
      </c>
      <c r="L49" s="64">
        <v>12</v>
      </c>
      <c r="M49" s="64">
        <v>17</v>
      </c>
      <c r="N49" s="64">
        <v>19</v>
      </c>
      <c r="O49" s="65">
        <v>21</v>
      </c>
      <c r="P49" s="48"/>
      <c r="Q49" s="48"/>
      <c r="R49" s="48"/>
      <c r="S49" s="48"/>
      <c r="T49" s="48"/>
      <c r="U49" s="48"/>
    </row>
    <row r="50" spans="1:21" ht="30.75" customHeight="1" x14ac:dyDescent="0.15">
      <c r="A50" s="48"/>
      <c r="B50" s="1254"/>
      <c r="C50" s="1255"/>
      <c r="D50" s="62"/>
      <c r="E50" s="1260" t="s">
        <v>16</v>
      </c>
      <c r="F50" s="1260"/>
      <c r="G50" s="1260"/>
      <c r="H50" s="1260"/>
      <c r="I50" s="1260"/>
      <c r="J50" s="1261"/>
      <c r="K50" s="63">
        <v>5</v>
      </c>
      <c r="L50" s="64">
        <v>1</v>
      </c>
      <c r="M50" s="64">
        <v>1</v>
      </c>
      <c r="N50" s="64">
        <v>1</v>
      </c>
      <c r="O50" s="65">
        <v>1</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528</v>
      </c>
      <c r="L51" s="64" t="s">
        <v>528</v>
      </c>
      <c r="M51" s="64" t="s">
        <v>528</v>
      </c>
      <c r="N51" s="64" t="s">
        <v>528</v>
      </c>
      <c r="O51" s="65" t="s">
        <v>528</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1413</v>
      </c>
      <c r="L52" s="64">
        <v>1447</v>
      </c>
      <c r="M52" s="64">
        <v>1495</v>
      </c>
      <c r="N52" s="64">
        <v>1617</v>
      </c>
      <c r="O52" s="65">
        <v>1576</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537</v>
      </c>
      <c r="L53" s="69">
        <v>575</v>
      </c>
      <c r="M53" s="69">
        <v>571</v>
      </c>
      <c r="N53" s="69">
        <v>582</v>
      </c>
      <c r="O53" s="70">
        <v>619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dncQVHrmh1CLhGdyQx3XZzsyewvyHZeA3wlpEadZmYA4Quh41PjKkJDoVhJZKY3akAZRRFM3FfM29sCSXtexQ==" saltValue="yC2Ykq9fxeucHjkBV/lY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569</v>
      </c>
      <c r="J40" s="100" t="s">
        <v>570</v>
      </c>
      <c r="K40" s="100" t="s">
        <v>571</v>
      </c>
      <c r="L40" s="100" t="s">
        <v>572</v>
      </c>
      <c r="M40" s="101" t="s">
        <v>573</v>
      </c>
    </row>
    <row r="41" spans="2:13" ht="27.75" customHeight="1" x14ac:dyDescent="0.15">
      <c r="B41" s="1278" t="s">
        <v>29</v>
      </c>
      <c r="C41" s="1279"/>
      <c r="D41" s="102"/>
      <c r="E41" s="1284" t="s">
        <v>30</v>
      </c>
      <c r="F41" s="1284"/>
      <c r="G41" s="1284"/>
      <c r="H41" s="1285"/>
      <c r="I41" s="103">
        <v>14629</v>
      </c>
      <c r="J41" s="104">
        <v>14465</v>
      </c>
      <c r="K41" s="104">
        <v>17425</v>
      </c>
      <c r="L41" s="104">
        <v>18016</v>
      </c>
      <c r="M41" s="105">
        <v>18555</v>
      </c>
    </row>
    <row r="42" spans="2:13" ht="27.75" customHeight="1" x14ac:dyDescent="0.15">
      <c r="B42" s="1280"/>
      <c r="C42" s="1281"/>
      <c r="D42" s="106"/>
      <c r="E42" s="1286" t="s">
        <v>31</v>
      </c>
      <c r="F42" s="1286"/>
      <c r="G42" s="1286"/>
      <c r="H42" s="1287"/>
      <c r="I42" s="107">
        <v>7</v>
      </c>
      <c r="J42" s="108">
        <v>5</v>
      </c>
      <c r="K42" s="108">
        <v>4</v>
      </c>
      <c r="L42" s="108">
        <v>4</v>
      </c>
      <c r="M42" s="109">
        <v>1</v>
      </c>
    </row>
    <row r="43" spans="2:13" ht="27.75" customHeight="1" x14ac:dyDescent="0.15">
      <c r="B43" s="1280"/>
      <c r="C43" s="1281"/>
      <c r="D43" s="106"/>
      <c r="E43" s="1286" t="s">
        <v>32</v>
      </c>
      <c r="F43" s="1286"/>
      <c r="G43" s="1286"/>
      <c r="H43" s="1287"/>
      <c r="I43" s="107">
        <v>5065</v>
      </c>
      <c r="J43" s="108">
        <v>5101</v>
      </c>
      <c r="K43" s="108">
        <v>5058</v>
      </c>
      <c r="L43" s="108">
        <v>4944</v>
      </c>
      <c r="M43" s="109">
        <v>4698</v>
      </c>
    </row>
    <row r="44" spans="2:13" ht="27.75" customHeight="1" x14ac:dyDescent="0.15">
      <c r="B44" s="1280"/>
      <c r="C44" s="1281"/>
      <c r="D44" s="106"/>
      <c r="E44" s="1286" t="s">
        <v>33</v>
      </c>
      <c r="F44" s="1286"/>
      <c r="G44" s="1286"/>
      <c r="H44" s="1287"/>
      <c r="I44" s="107">
        <v>538</v>
      </c>
      <c r="J44" s="108">
        <v>512</v>
      </c>
      <c r="K44" s="108">
        <v>472</v>
      </c>
      <c r="L44" s="108">
        <v>441</v>
      </c>
      <c r="M44" s="109">
        <v>406</v>
      </c>
    </row>
    <row r="45" spans="2:13" ht="27.75" customHeight="1" x14ac:dyDescent="0.15">
      <c r="B45" s="1280"/>
      <c r="C45" s="1281"/>
      <c r="D45" s="106"/>
      <c r="E45" s="1286" t="s">
        <v>34</v>
      </c>
      <c r="F45" s="1286"/>
      <c r="G45" s="1286"/>
      <c r="H45" s="1287"/>
      <c r="I45" s="107">
        <v>3223</v>
      </c>
      <c r="J45" s="108">
        <v>3269</v>
      </c>
      <c r="K45" s="108">
        <v>3138</v>
      </c>
      <c r="L45" s="108">
        <v>3390</v>
      </c>
      <c r="M45" s="109">
        <v>3363</v>
      </c>
    </row>
    <row r="46" spans="2:13" ht="27.75" customHeight="1" x14ac:dyDescent="0.15">
      <c r="B46" s="1280"/>
      <c r="C46" s="1281"/>
      <c r="D46" s="110"/>
      <c r="E46" s="1286" t="s">
        <v>35</v>
      </c>
      <c r="F46" s="1286"/>
      <c r="G46" s="1286"/>
      <c r="H46" s="1287"/>
      <c r="I46" s="107" t="s">
        <v>528</v>
      </c>
      <c r="J46" s="108" t="s">
        <v>528</v>
      </c>
      <c r="K46" s="108" t="s">
        <v>528</v>
      </c>
      <c r="L46" s="108" t="s">
        <v>528</v>
      </c>
      <c r="M46" s="109" t="s">
        <v>528</v>
      </c>
    </row>
    <row r="47" spans="2:13" ht="27.75" customHeight="1" x14ac:dyDescent="0.15">
      <c r="B47" s="1280"/>
      <c r="C47" s="1281"/>
      <c r="D47" s="111"/>
      <c r="E47" s="1288" t="s">
        <v>36</v>
      </c>
      <c r="F47" s="1289"/>
      <c r="G47" s="1289"/>
      <c r="H47" s="1290"/>
      <c r="I47" s="107" t="s">
        <v>528</v>
      </c>
      <c r="J47" s="108" t="s">
        <v>528</v>
      </c>
      <c r="K47" s="108" t="s">
        <v>528</v>
      </c>
      <c r="L47" s="108" t="s">
        <v>528</v>
      </c>
      <c r="M47" s="109" t="s">
        <v>528</v>
      </c>
    </row>
    <row r="48" spans="2:13" ht="27.75" customHeight="1" x14ac:dyDescent="0.15">
      <c r="B48" s="1280"/>
      <c r="C48" s="1281"/>
      <c r="D48" s="106"/>
      <c r="E48" s="1286" t="s">
        <v>37</v>
      </c>
      <c r="F48" s="1286"/>
      <c r="G48" s="1286"/>
      <c r="H48" s="1287"/>
      <c r="I48" s="107" t="s">
        <v>528</v>
      </c>
      <c r="J48" s="108" t="s">
        <v>528</v>
      </c>
      <c r="K48" s="108" t="s">
        <v>528</v>
      </c>
      <c r="L48" s="108" t="s">
        <v>528</v>
      </c>
      <c r="M48" s="109" t="s">
        <v>528</v>
      </c>
    </row>
    <row r="49" spans="2:13" ht="27.75" customHeight="1" x14ac:dyDescent="0.15">
      <c r="B49" s="1282"/>
      <c r="C49" s="1283"/>
      <c r="D49" s="106"/>
      <c r="E49" s="1286" t="s">
        <v>38</v>
      </c>
      <c r="F49" s="1286"/>
      <c r="G49" s="1286"/>
      <c r="H49" s="1287"/>
      <c r="I49" s="107" t="s">
        <v>528</v>
      </c>
      <c r="J49" s="108" t="s">
        <v>528</v>
      </c>
      <c r="K49" s="108" t="s">
        <v>528</v>
      </c>
      <c r="L49" s="108" t="s">
        <v>528</v>
      </c>
      <c r="M49" s="109" t="s">
        <v>528</v>
      </c>
    </row>
    <row r="50" spans="2:13" ht="27.75" customHeight="1" x14ac:dyDescent="0.15">
      <c r="B50" s="1291" t="s">
        <v>39</v>
      </c>
      <c r="C50" s="1292"/>
      <c r="D50" s="112"/>
      <c r="E50" s="1286" t="s">
        <v>40</v>
      </c>
      <c r="F50" s="1286"/>
      <c r="G50" s="1286"/>
      <c r="H50" s="1287"/>
      <c r="I50" s="107">
        <v>7496</v>
      </c>
      <c r="J50" s="108">
        <v>7695</v>
      </c>
      <c r="K50" s="108">
        <v>7422</v>
      </c>
      <c r="L50" s="108">
        <v>6474</v>
      </c>
      <c r="M50" s="109">
        <v>5791</v>
      </c>
    </row>
    <row r="51" spans="2:13" ht="27.75" customHeight="1" x14ac:dyDescent="0.15">
      <c r="B51" s="1280"/>
      <c r="C51" s="1281"/>
      <c r="D51" s="106"/>
      <c r="E51" s="1286" t="s">
        <v>41</v>
      </c>
      <c r="F51" s="1286"/>
      <c r="G51" s="1286"/>
      <c r="H51" s="1287"/>
      <c r="I51" s="107" t="s">
        <v>528</v>
      </c>
      <c r="J51" s="108" t="s">
        <v>528</v>
      </c>
      <c r="K51" s="108" t="s">
        <v>528</v>
      </c>
      <c r="L51" s="108" t="s">
        <v>528</v>
      </c>
      <c r="M51" s="109" t="s">
        <v>528</v>
      </c>
    </row>
    <row r="52" spans="2:13" ht="27.75" customHeight="1" x14ac:dyDescent="0.15">
      <c r="B52" s="1282"/>
      <c r="C52" s="1283"/>
      <c r="D52" s="106"/>
      <c r="E52" s="1286" t="s">
        <v>42</v>
      </c>
      <c r="F52" s="1286"/>
      <c r="G52" s="1286"/>
      <c r="H52" s="1287"/>
      <c r="I52" s="107">
        <v>15762</v>
      </c>
      <c r="J52" s="108">
        <v>15578</v>
      </c>
      <c r="K52" s="108">
        <v>17330</v>
      </c>
      <c r="L52" s="108">
        <v>17145</v>
      </c>
      <c r="M52" s="109">
        <v>17655</v>
      </c>
    </row>
    <row r="53" spans="2:13" ht="27.75" customHeight="1" thickBot="1" x14ac:dyDescent="0.2">
      <c r="B53" s="1293" t="s">
        <v>43</v>
      </c>
      <c r="C53" s="1294"/>
      <c r="D53" s="113"/>
      <c r="E53" s="1295" t="s">
        <v>44</v>
      </c>
      <c r="F53" s="1295"/>
      <c r="G53" s="1295"/>
      <c r="H53" s="1296"/>
      <c r="I53" s="114">
        <v>204</v>
      </c>
      <c r="J53" s="115">
        <v>80</v>
      </c>
      <c r="K53" s="115">
        <v>1346</v>
      </c>
      <c r="L53" s="115">
        <v>3177</v>
      </c>
      <c r="M53" s="116">
        <v>3577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rB8rt/BFwt+maFhOQdzWiWem8JBPJyuVSuge9zGWMZzv2NGbfcgH7MphV8a0c66kwu5AJW0lTRhP1uriWEpuA==" saltValue="3BV/A8iLM0ViT10EE+bl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47</v>
      </c>
      <c r="D55" s="1305"/>
      <c r="E55" s="1306"/>
      <c r="F55" s="128">
        <v>5045</v>
      </c>
      <c r="G55" s="128">
        <v>4161</v>
      </c>
      <c r="H55" s="129">
        <v>3632</v>
      </c>
    </row>
    <row r="56" spans="2:8" ht="52.5" customHeight="1" x14ac:dyDescent="0.15">
      <c r="B56" s="130"/>
      <c r="C56" s="1307" t="s">
        <v>48</v>
      </c>
      <c r="D56" s="1307"/>
      <c r="E56" s="1308"/>
      <c r="F56" s="131">
        <v>809</v>
      </c>
      <c r="G56" s="131">
        <v>741</v>
      </c>
      <c r="H56" s="132">
        <v>681</v>
      </c>
    </row>
    <row r="57" spans="2:8" ht="53.25" customHeight="1" x14ac:dyDescent="0.15">
      <c r="B57" s="130"/>
      <c r="C57" s="1309" t="s">
        <v>49</v>
      </c>
      <c r="D57" s="1309"/>
      <c r="E57" s="1310"/>
      <c r="F57" s="133">
        <v>4504</v>
      </c>
      <c r="G57" s="133">
        <v>4769</v>
      </c>
      <c r="H57" s="134">
        <v>4540</v>
      </c>
    </row>
    <row r="58" spans="2:8" ht="45.75" customHeight="1" x14ac:dyDescent="0.15">
      <c r="B58" s="135"/>
      <c r="C58" s="1297" t="s">
        <v>593</v>
      </c>
      <c r="D58" s="1298"/>
      <c r="E58" s="1299"/>
      <c r="F58" s="136">
        <v>2400</v>
      </c>
      <c r="G58" s="136">
        <v>2405</v>
      </c>
      <c r="H58" s="137">
        <v>2355</v>
      </c>
    </row>
    <row r="59" spans="2:8" ht="45.75" customHeight="1" x14ac:dyDescent="0.15">
      <c r="B59" s="135"/>
      <c r="C59" s="1297" t="s">
        <v>594</v>
      </c>
      <c r="D59" s="1298"/>
      <c r="E59" s="1299"/>
      <c r="F59" s="136">
        <v>666</v>
      </c>
      <c r="G59" s="136">
        <v>662</v>
      </c>
      <c r="H59" s="137">
        <v>644</v>
      </c>
    </row>
    <row r="60" spans="2:8" ht="45.75" customHeight="1" x14ac:dyDescent="0.15">
      <c r="B60" s="135"/>
      <c r="C60" s="1297" t="s">
        <v>595</v>
      </c>
      <c r="D60" s="1298"/>
      <c r="E60" s="1299"/>
      <c r="F60" s="136">
        <v>443</v>
      </c>
      <c r="G60" s="136">
        <v>697</v>
      </c>
      <c r="H60" s="137">
        <v>546</v>
      </c>
    </row>
    <row r="61" spans="2:8" ht="45.75" customHeight="1" x14ac:dyDescent="0.15">
      <c r="B61" s="135"/>
      <c r="C61" s="1297" t="s">
        <v>596</v>
      </c>
      <c r="D61" s="1298"/>
      <c r="E61" s="1299"/>
      <c r="F61" s="136">
        <v>391</v>
      </c>
      <c r="G61" s="136">
        <v>391</v>
      </c>
      <c r="H61" s="137">
        <v>392</v>
      </c>
    </row>
    <row r="62" spans="2:8" ht="45.75" customHeight="1" thickBot="1" x14ac:dyDescent="0.2">
      <c r="B62" s="138"/>
      <c r="C62" s="1300" t="s">
        <v>597</v>
      </c>
      <c r="D62" s="1301"/>
      <c r="E62" s="1302"/>
      <c r="F62" s="139">
        <v>349</v>
      </c>
      <c r="G62" s="139">
        <v>356</v>
      </c>
      <c r="H62" s="140">
        <v>280</v>
      </c>
    </row>
    <row r="63" spans="2:8" ht="52.5" customHeight="1" thickBot="1" x14ac:dyDescent="0.2">
      <c r="B63" s="141"/>
      <c r="C63" s="1303" t="s">
        <v>50</v>
      </c>
      <c r="D63" s="1303"/>
      <c r="E63" s="1304"/>
      <c r="F63" s="142">
        <v>10358</v>
      </c>
      <c r="G63" s="142">
        <v>9672</v>
      </c>
      <c r="H63" s="143">
        <v>8853</v>
      </c>
    </row>
    <row r="64" spans="2:8" ht="15" customHeight="1" x14ac:dyDescent="0.15"/>
  </sheetData>
  <sheetProtection algorithmName="SHA-512" hashValue="X754+KTv8We+HsiCM+jk0eN2onDys/XiqPSYUlmA1idbbcifqy1qvjoa5Za7Sw/a0CZ95sN3toLDPMPCIJ8hCA==" saltValue="63BpuTcQPzw8NyPYTuIx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W16" zoomScale="75" zoomScaleNormal="75" zoomScaleSheetLayoutView="55" workbookViewId="0">
      <selection activeCell="AN65" sqref="AN65:DC69"/>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614</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604</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569</v>
      </c>
      <c r="BQ50" s="1324"/>
      <c r="BR50" s="1324"/>
      <c r="BS50" s="1324"/>
      <c r="BT50" s="1324"/>
      <c r="BU50" s="1324"/>
      <c r="BV50" s="1324"/>
      <c r="BW50" s="1324"/>
      <c r="BX50" s="1324" t="s">
        <v>570</v>
      </c>
      <c r="BY50" s="1324"/>
      <c r="BZ50" s="1324"/>
      <c r="CA50" s="1324"/>
      <c r="CB50" s="1324"/>
      <c r="CC50" s="1324"/>
      <c r="CD50" s="1324"/>
      <c r="CE50" s="1324"/>
      <c r="CF50" s="1324" t="s">
        <v>571</v>
      </c>
      <c r="CG50" s="1324"/>
      <c r="CH50" s="1324"/>
      <c r="CI50" s="1324"/>
      <c r="CJ50" s="1324"/>
      <c r="CK50" s="1324"/>
      <c r="CL50" s="1324"/>
      <c r="CM50" s="1324"/>
      <c r="CN50" s="1324" t="s">
        <v>572</v>
      </c>
      <c r="CO50" s="1324"/>
      <c r="CP50" s="1324"/>
      <c r="CQ50" s="1324"/>
      <c r="CR50" s="1324"/>
      <c r="CS50" s="1324"/>
      <c r="CT50" s="1324"/>
      <c r="CU50" s="1324"/>
      <c r="CV50" s="1324" t="s">
        <v>573</v>
      </c>
      <c r="CW50" s="1324"/>
      <c r="CX50" s="1324"/>
      <c r="CY50" s="1324"/>
      <c r="CZ50" s="1324"/>
      <c r="DA50" s="1324"/>
      <c r="DB50" s="1324"/>
      <c r="DC50" s="1324"/>
    </row>
    <row r="51" spans="1:109" ht="13.5" customHeight="1" x14ac:dyDescent="0.15">
      <c r="B51" s="389"/>
      <c r="G51" s="1327"/>
      <c r="H51" s="1327"/>
      <c r="I51" s="1329"/>
      <c r="J51" s="1329"/>
      <c r="K51" s="1328"/>
      <c r="L51" s="1328"/>
      <c r="M51" s="1328"/>
      <c r="N51" s="1328"/>
      <c r="AM51" s="396"/>
      <c r="AN51" s="1325" t="s">
        <v>603</v>
      </c>
      <c r="AO51" s="1325"/>
      <c r="AP51" s="1325"/>
      <c r="AQ51" s="1325"/>
      <c r="AR51" s="1325"/>
      <c r="AS51" s="1325"/>
      <c r="AT51" s="1325"/>
      <c r="AU51" s="1325"/>
      <c r="AV51" s="1325"/>
      <c r="AW51" s="1325"/>
      <c r="AX51" s="1325"/>
      <c r="AY51" s="1325"/>
      <c r="AZ51" s="1325"/>
      <c r="BA51" s="1325"/>
      <c r="BB51" s="1325" t="s">
        <v>600</v>
      </c>
      <c r="BC51" s="1325"/>
      <c r="BD51" s="1325"/>
      <c r="BE51" s="1325"/>
      <c r="BF51" s="1325"/>
      <c r="BG51" s="1325"/>
      <c r="BH51" s="1325"/>
      <c r="BI51" s="1325"/>
      <c r="BJ51" s="1325"/>
      <c r="BK51" s="1325"/>
      <c r="BL51" s="1325"/>
      <c r="BM51" s="1325"/>
      <c r="BN51" s="1325"/>
      <c r="BO51" s="1325"/>
      <c r="BP51" s="1326">
        <v>2.2000000000000002</v>
      </c>
      <c r="BQ51" s="1326"/>
      <c r="BR51" s="1326"/>
      <c r="BS51" s="1326"/>
      <c r="BT51" s="1326"/>
      <c r="BU51" s="1326"/>
      <c r="BV51" s="1326"/>
      <c r="BW51" s="1326"/>
      <c r="BX51" s="1326">
        <v>0.9</v>
      </c>
      <c r="BY51" s="1326"/>
      <c r="BZ51" s="1326"/>
      <c r="CA51" s="1326"/>
      <c r="CB51" s="1326"/>
      <c r="CC51" s="1326"/>
      <c r="CD51" s="1326"/>
      <c r="CE51" s="1326"/>
      <c r="CF51" s="1326">
        <v>15.8</v>
      </c>
      <c r="CG51" s="1326"/>
      <c r="CH51" s="1326"/>
      <c r="CI51" s="1326"/>
      <c r="CJ51" s="1326"/>
      <c r="CK51" s="1326"/>
      <c r="CL51" s="1326"/>
      <c r="CM51" s="1326"/>
      <c r="CN51" s="1326">
        <v>37.9</v>
      </c>
      <c r="CO51" s="1326"/>
      <c r="CP51" s="1326"/>
      <c r="CQ51" s="1326"/>
      <c r="CR51" s="1326"/>
      <c r="CS51" s="1326"/>
      <c r="CT51" s="1326"/>
      <c r="CU51" s="1326"/>
      <c r="CV51" s="1326">
        <v>40.6</v>
      </c>
      <c r="CW51" s="1326"/>
      <c r="CX51" s="1326"/>
      <c r="CY51" s="1326"/>
      <c r="CZ51" s="1326"/>
      <c r="DA51" s="1326"/>
      <c r="DB51" s="1326"/>
      <c r="DC51" s="1326"/>
    </row>
    <row r="52" spans="1:109" ht="13.5" x14ac:dyDescent="0.15">
      <c r="B52" s="389"/>
      <c r="G52" s="1327"/>
      <c r="H52" s="1327"/>
      <c r="I52" s="1329"/>
      <c r="J52" s="1329"/>
      <c r="K52" s="1328"/>
      <c r="L52" s="1328"/>
      <c r="M52" s="1328"/>
      <c r="N52" s="1328"/>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4"/>
      <c r="B53" s="389"/>
      <c r="G53" s="1327"/>
      <c r="H53" s="1327"/>
      <c r="I53" s="1320"/>
      <c r="J53" s="1320"/>
      <c r="K53" s="1328"/>
      <c r="L53" s="1328"/>
      <c r="M53" s="1328"/>
      <c r="N53" s="1328"/>
      <c r="AM53" s="396"/>
      <c r="AN53" s="1325"/>
      <c r="AO53" s="1325"/>
      <c r="AP53" s="1325"/>
      <c r="AQ53" s="1325"/>
      <c r="AR53" s="1325"/>
      <c r="AS53" s="1325"/>
      <c r="AT53" s="1325"/>
      <c r="AU53" s="1325"/>
      <c r="AV53" s="1325"/>
      <c r="AW53" s="1325"/>
      <c r="AX53" s="1325"/>
      <c r="AY53" s="1325"/>
      <c r="AZ53" s="1325"/>
      <c r="BA53" s="1325"/>
      <c r="BB53" s="1325" t="s">
        <v>607</v>
      </c>
      <c r="BC53" s="1325"/>
      <c r="BD53" s="1325"/>
      <c r="BE53" s="1325"/>
      <c r="BF53" s="1325"/>
      <c r="BG53" s="1325"/>
      <c r="BH53" s="1325"/>
      <c r="BI53" s="1325"/>
      <c r="BJ53" s="1325"/>
      <c r="BK53" s="1325"/>
      <c r="BL53" s="1325"/>
      <c r="BM53" s="1325"/>
      <c r="BN53" s="1325"/>
      <c r="BO53" s="1325"/>
      <c r="BP53" s="1326">
        <v>40.200000000000003</v>
      </c>
      <c r="BQ53" s="1326"/>
      <c r="BR53" s="1326"/>
      <c r="BS53" s="1326"/>
      <c r="BT53" s="1326"/>
      <c r="BU53" s="1326"/>
      <c r="BV53" s="1326"/>
      <c r="BW53" s="1326"/>
      <c r="BX53" s="1326">
        <v>41.9</v>
      </c>
      <c r="BY53" s="1326"/>
      <c r="BZ53" s="1326"/>
      <c r="CA53" s="1326"/>
      <c r="CB53" s="1326"/>
      <c r="CC53" s="1326"/>
      <c r="CD53" s="1326"/>
      <c r="CE53" s="1326"/>
      <c r="CF53" s="1326">
        <v>43.4</v>
      </c>
      <c r="CG53" s="1326"/>
      <c r="CH53" s="1326"/>
      <c r="CI53" s="1326"/>
      <c r="CJ53" s="1326"/>
      <c r="CK53" s="1326"/>
      <c r="CL53" s="1326"/>
      <c r="CM53" s="1326"/>
      <c r="CN53" s="1326">
        <v>44.9</v>
      </c>
      <c r="CO53" s="1326"/>
      <c r="CP53" s="1326"/>
      <c r="CQ53" s="1326"/>
      <c r="CR53" s="1326"/>
      <c r="CS53" s="1326"/>
      <c r="CT53" s="1326"/>
      <c r="CU53" s="1326"/>
      <c r="CV53" s="1326">
        <v>46</v>
      </c>
      <c r="CW53" s="1326"/>
      <c r="CX53" s="1326"/>
      <c r="CY53" s="1326"/>
      <c r="CZ53" s="1326"/>
      <c r="DA53" s="1326"/>
      <c r="DB53" s="1326"/>
      <c r="DC53" s="1326"/>
    </row>
    <row r="54" spans="1:109" ht="13.5" x14ac:dyDescent="0.15">
      <c r="A54" s="404"/>
      <c r="B54" s="389"/>
      <c r="G54" s="1327"/>
      <c r="H54" s="1327"/>
      <c r="I54" s="1320"/>
      <c r="J54" s="1320"/>
      <c r="K54" s="1328"/>
      <c r="L54" s="1328"/>
      <c r="M54" s="1328"/>
      <c r="N54" s="1328"/>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4"/>
      <c r="B55" s="389"/>
      <c r="G55" s="1320"/>
      <c r="H55" s="1320"/>
      <c r="I55" s="1320"/>
      <c r="J55" s="1320"/>
      <c r="K55" s="1328"/>
      <c r="L55" s="1328"/>
      <c r="M55" s="1328"/>
      <c r="N55" s="1328"/>
      <c r="AN55" s="1324" t="s">
        <v>602</v>
      </c>
      <c r="AO55" s="1324"/>
      <c r="AP55" s="1324"/>
      <c r="AQ55" s="1324"/>
      <c r="AR55" s="1324"/>
      <c r="AS55" s="1324"/>
      <c r="AT55" s="1324"/>
      <c r="AU55" s="1324"/>
      <c r="AV55" s="1324"/>
      <c r="AW55" s="1324"/>
      <c r="AX55" s="1324"/>
      <c r="AY55" s="1324"/>
      <c r="AZ55" s="1324"/>
      <c r="BA55" s="1324"/>
      <c r="BB55" s="1325" t="s">
        <v>600</v>
      </c>
      <c r="BC55" s="1325"/>
      <c r="BD55" s="1325"/>
      <c r="BE55" s="1325"/>
      <c r="BF55" s="1325"/>
      <c r="BG55" s="1325"/>
      <c r="BH55" s="1325"/>
      <c r="BI55" s="1325"/>
      <c r="BJ55" s="1325"/>
      <c r="BK55" s="1325"/>
      <c r="BL55" s="1325"/>
      <c r="BM55" s="1325"/>
      <c r="BN55" s="1325"/>
      <c r="BO55" s="1325"/>
      <c r="BP55" s="1326">
        <v>36.6</v>
      </c>
      <c r="BQ55" s="1326"/>
      <c r="BR55" s="1326"/>
      <c r="BS55" s="1326"/>
      <c r="BT55" s="1326"/>
      <c r="BU55" s="1326"/>
      <c r="BV55" s="1326"/>
      <c r="BW55" s="1326"/>
      <c r="BX55" s="1326">
        <v>37.700000000000003</v>
      </c>
      <c r="BY55" s="1326"/>
      <c r="BZ55" s="1326"/>
      <c r="CA55" s="1326"/>
      <c r="CB55" s="1326"/>
      <c r="CC55" s="1326"/>
      <c r="CD55" s="1326"/>
      <c r="CE55" s="1326"/>
      <c r="CF55" s="1326">
        <v>37.9</v>
      </c>
      <c r="CG55" s="1326"/>
      <c r="CH55" s="1326"/>
      <c r="CI55" s="1326"/>
      <c r="CJ55" s="1326"/>
      <c r="CK55" s="1326"/>
      <c r="CL55" s="1326"/>
      <c r="CM55" s="1326"/>
      <c r="CN55" s="1326">
        <v>38.700000000000003</v>
      </c>
      <c r="CO55" s="1326"/>
      <c r="CP55" s="1326"/>
      <c r="CQ55" s="1326"/>
      <c r="CR55" s="1326"/>
      <c r="CS55" s="1326"/>
      <c r="CT55" s="1326"/>
      <c r="CU55" s="1326"/>
      <c r="CV55" s="1326">
        <v>32.5</v>
      </c>
      <c r="CW55" s="1326"/>
      <c r="CX55" s="1326"/>
      <c r="CY55" s="1326"/>
      <c r="CZ55" s="1326"/>
      <c r="DA55" s="1326"/>
      <c r="DB55" s="1326"/>
      <c r="DC55" s="1326"/>
    </row>
    <row r="56" spans="1:109" ht="13.5" x14ac:dyDescent="0.15">
      <c r="A56" s="404"/>
      <c r="B56" s="389"/>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x14ac:dyDescent="0.15">
      <c r="B57" s="410"/>
      <c r="G57" s="1320"/>
      <c r="H57" s="1320"/>
      <c r="I57" s="1330"/>
      <c r="J57" s="1330"/>
      <c r="K57" s="1328"/>
      <c r="L57" s="1328"/>
      <c r="M57" s="1328"/>
      <c r="N57" s="1328"/>
      <c r="AM57" s="388"/>
      <c r="AN57" s="1324"/>
      <c r="AO57" s="1324"/>
      <c r="AP57" s="1324"/>
      <c r="AQ57" s="1324"/>
      <c r="AR57" s="1324"/>
      <c r="AS57" s="1324"/>
      <c r="AT57" s="1324"/>
      <c r="AU57" s="1324"/>
      <c r="AV57" s="1324"/>
      <c r="AW57" s="1324"/>
      <c r="AX57" s="1324"/>
      <c r="AY57" s="1324"/>
      <c r="AZ57" s="1324"/>
      <c r="BA57" s="1324"/>
      <c r="BB57" s="1325" t="s">
        <v>608</v>
      </c>
      <c r="BC57" s="1325"/>
      <c r="BD57" s="1325"/>
      <c r="BE57" s="1325"/>
      <c r="BF57" s="1325"/>
      <c r="BG57" s="1325"/>
      <c r="BH57" s="1325"/>
      <c r="BI57" s="1325"/>
      <c r="BJ57" s="1325"/>
      <c r="BK57" s="1325"/>
      <c r="BL57" s="1325"/>
      <c r="BM57" s="1325"/>
      <c r="BN57" s="1325"/>
      <c r="BO57" s="1325"/>
      <c r="BP57" s="1326">
        <v>58.8</v>
      </c>
      <c r="BQ57" s="1326"/>
      <c r="BR57" s="1326"/>
      <c r="BS57" s="1326"/>
      <c r="BT57" s="1326"/>
      <c r="BU57" s="1326"/>
      <c r="BV57" s="1326"/>
      <c r="BW57" s="1326"/>
      <c r="BX57" s="1326">
        <v>59.4</v>
      </c>
      <c r="BY57" s="1326"/>
      <c r="BZ57" s="1326"/>
      <c r="CA57" s="1326"/>
      <c r="CB57" s="1326"/>
      <c r="CC57" s="1326"/>
      <c r="CD57" s="1326"/>
      <c r="CE57" s="1326"/>
      <c r="CF57" s="1326">
        <v>60.7</v>
      </c>
      <c r="CG57" s="1326"/>
      <c r="CH57" s="1326"/>
      <c r="CI57" s="1326"/>
      <c r="CJ57" s="1326"/>
      <c r="CK57" s="1326"/>
      <c r="CL57" s="1326"/>
      <c r="CM57" s="1326"/>
      <c r="CN57" s="1326">
        <v>61.3</v>
      </c>
      <c r="CO57" s="1326"/>
      <c r="CP57" s="1326"/>
      <c r="CQ57" s="1326"/>
      <c r="CR57" s="1326"/>
      <c r="CS57" s="1326"/>
      <c r="CT57" s="1326"/>
      <c r="CU57" s="1326"/>
      <c r="CV57" s="1326">
        <v>62.5</v>
      </c>
      <c r="CW57" s="1326"/>
      <c r="CX57" s="1326"/>
      <c r="CY57" s="1326"/>
      <c r="CZ57" s="1326"/>
      <c r="DA57" s="1326"/>
      <c r="DB57" s="1326"/>
      <c r="DC57" s="1326"/>
      <c r="DD57" s="415"/>
      <c r="DE57" s="410"/>
    </row>
    <row r="58" spans="1:109" s="404" customFormat="1" ht="13.5" x14ac:dyDescent="0.15">
      <c r="A58" s="388"/>
      <c r="B58" s="410"/>
      <c r="G58" s="1320"/>
      <c r="H58" s="1320"/>
      <c r="I58" s="1330"/>
      <c r="J58" s="1330"/>
      <c r="K58" s="1328"/>
      <c r="L58" s="1328"/>
      <c r="M58" s="1328"/>
      <c r="N58" s="1328"/>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606</v>
      </c>
    </row>
    <row r="64" spans="1:109" ht="13.5" x14ac:dyDescent="0.15">
      <c r="B64" s="389"/>
      <c r="G64" s="405"/>
      <c r="I64" s="407"/>
      <c r="J64" s="407"/>
      <c r="K64" s="407"/>
      <c r="L64" s="407"/>
      <c r="M64" s="407"/>
      <c r="N64" s="406"/>
      <c r="AM64" s="405"/>
      <c r="AN64" s="405" t="s">
        <v>605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613</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604</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569</v>
      </c>
      <c r="BQ72" s="1324"/>
      <c r="BR72" s="1324"/>
      <c r="BS72" s="1324"/>
      <c r="BT72" s="1324"/>
      <c r="BU72" s="1324"/>
      <c r="BV72" s="1324"/>
      <c r="BW72" s="1324"/>
      <c r="BX72" s="1324" t="s">
        <v>570</v>
      </c>
      <c r="BY72" s="1324"/>
      <c r="BZ72" s="1324"/>
      <c r="CA72" s="1324"/>
      <c r="CB72" s="1324"/>
      <c r="CC72" s="1324"/>
      <c r="CD72" s="1324"/>
      <c r="CE72" s="1324"/>
      <c r="CF72" s="1324" t="s">
        <v>571</v>
      </c>
      <c r="CG72" s="1324"/>
      <c r="CH72" s="1324"/>
      <c r="CI72" s="1324"/>
      <c r="CJ72" s="1324"/>
      <c r="CK72" s="1324"/>
      <c r="CL72" s="1324"/>
      <c r="CM72" s="1324"/>
      <c r="CN72" s="1324" t="s">
        <v>572</v>
      </c>
      <c r="CO72" s="1324"/>
      <c r="CP72" s="1324"/>
      <c r="CQ72" s="1324"/>
      <c r="CR72" s="1324"/>
      <c r="CS72" s="1324"/>
      <c r="CT72" s="1324"/>
      <c r="CU72" s="1324"/>
      <c r="CV72" s="1324" t="s">
        <v>573</v>
      </c>
      <c r="CW72" s="1324"/>
      <c r="CX72" s="1324"/>
      <c r="CY72" s="1324"/>
      <c r="CZ72" s="1324"/>
      <c r="DA72" s="1324"/>
      <c r="DB72" s="1324"/>
      <c r="DC72" s="1324"/>
    </row>
    <row r="73" spans="2:107" ht="13.5" x14ac:dyDescent="0.15">
      <c r="B73" s="389"/>
      <c r="G73" s="1327"/>
      <c r="H73" s="1327"/>
      <c r="I73" s="1327"/>
      <c r="J73" s="1327"/>
      <c r="K73" s="1331"/>
      <c r="L73" s="1331"/>
      <c r="M73" s="1331"/>
      <c r="N73" s="1331"/>
      <c r="AM73" s="396"/>
      <c r="AN73" s="1325" t="s">
        <v>603</v>
      </c>
      <c r="AO73" s="1325"/>
      <c r="AP73" s="1325"/>
      <c r="AQ73" s="1325"/>
      <c r="AR73" s="1325"/>
      <c r="AS73" s="1325"/>
      <c r="AT73" s="1325"/>
      <c r="AU73" s="1325"/>
      <c r="AV73" s="1325"/>
      <c r="AW73" s="1325"/>
      <c r="AX73" s="1325"/>
      <c r="AY73" s="1325"/>
      <c r="AZ73" s="1325"/>
      <c r="BA73" s="1325"/>
      <c r="BB73" s="1325" t="s">
        <v>601</v>
      </c>
      <c r="BC73" s="1325"/>
      <c r="BD73" s="1325"/>
      <c r="BE73" s="1325"/>
      <c r="BF73" s="1325"/>
      <c r="BG73" s="1325"/>
      <c r="BH73" s="1325"/>
      <c r="BI73" s="1325"/>
      <c r="BJ73" s="1325"/>
      <c r="BK73" s="1325"/>
      <c r="BL73" s="1325"/>
      <c r="BM73" s="1325"/>
      <c r="BN73" s="1325"/>
      <c r="BO73" s="1325"/>
      <c r="BP73" s="1326">
        <v>2.2000000000000002</v>
      </c>
      <c r="BQ73" s="1326"/>
      <c r="BR73" s="1326"/>
      <c r="BS73" s="1326"/>
      <c r="BT73" s="1326"/>
      <c r="BU73" s="1326"/>
      <c r="BV73" s="1326"/>
      <c r="BW73" s="1326"/>
      <c r="BX73" s="1326">
        <v>0.9</v>
      </c>
      <c r="BY73" s="1326"/>
      <c r="BZ73" s="1326"/>
      <c r="CA73" s="1326"/>
      <c r="CB73" s="1326"/>
      <c r="CC73" s="1326"/>
      <c r="CD73" s="1326"/>
      <c r="CE73" s="1326"/>
      <c r="CF73" s="1326">
        <v>15.8</v>
      </c>
      <c r="CG73" s="1326"/>
      <c r="CH73" s="1326"/>
      <c r="CI73" s="1326"/>
      <c r="CJ73" s="1326"/>
      <c r="CK73" s="1326"/>
      <c r="CL73" s="1326"/>
      <c r="CM73" s="1326"/>
      <c r="CN73" s="1326">
        <v>37.9</v>
      </c>
      <c r="CO73" s="1326"/>
      <c r="CP73" s="1326"/>
      <c r="CQ73" s="1326"/>
      <c r="CR73" s="1326"/>
      <c r="CS73" s="1326"/>
      <c r="CT73" s="1326"/>
      <c r="CU73" s="1326"/>
      <c r="CV73" s="1326">
        <v>40.6</v>
      </c>
      <c r="CW73" s="1326"/>
      <c r="CX73" s="1326"/>
      <c r="CY73" s="1326"/>
      <c r="CZ73" s="1326"/>
      <c r="DA73" s="1326"/>
      <c r="DB73" s="1326"/>
      <c r="DC73" s="1326"/>
    </row>
    <row r="74" spans="2:107" ht="13.5" x14ac:dyDescent="0.15">
      <c r="B74" s="389"/>
      <c r="G74" s="1327"/>
      <c r="H74" s="1327"/>
      <c r="I74" s="1327"/>
      <c r="J74" s="1327"/>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9"/>
      <c r="G75" s="1327"/>
      <c r="H75" s="1327"/>
      <c r="I75" s="1320"/>
      <c r="J75" s="1320"/>
      <c r="K75" s="1328"/>
      <c r="L75" s="1328"/>
      <c r="M75" s="1328"/>
      <c r="N75" s="1328"/>
      <c r="AM75" s="396"/>
      <c r="AN75" s="1325"/>
      <c r="AO75" s="1325"/>
      <c r="AP75" s="1325"/>
      <c r="AQ75" s="1325"/>
      <c r="AR75" s="1325"/>
      <c r="AS75" s="1325"/>
      <c r="AT75" s="1325"/>
      <c r="AU75" s="1325"/>
      <c r="AV75" s="1325"/>
      <c r="AW75" s="1325"/>
      <c r="AX75" s="1325"/>
      <c r="AY75" s="1325"/>
      <c r="AZ75" s="1325"/>
      <c r="BA75" s="1325"/>
      <c r="BB75" s="1325" t="s">
        <v>598</v>
      </c>
      <c r="BC75" s="1325"/>
      <c r="BD75" s="1325"/>
      <c r="BE75" s="1325"/>
      <c r="BF75" s="1325"/>
      <c r="BG75" s="1325"/>
      <c r="BH75" s="1325"/>
      <c r="BI75" s="1325"/>
      <c r="BJ75" s="1325"/>
      <c r="BK75" s="1325"/>
      <c r="BL75" s="1325"/>
      <c r="BM75" s="1325"/>
      <c r="BN75" s="1325"/>
      <c r="BO75" s="1325"/>
      <c r="BP75" s="1326">
        <v>5.5</v>
      </c>
      <c r="BQ75" s="1326"/>
      <c r="BR75" s="1326"/>
      <c r="BS75" s="1326"/>
      <c r="BT75" s="1326"/>
      <c r="BU75" s="1326"/>
      <c r="BV75" s="1326"/>
      <c r="BW75" s="1326"/>
      <c r="BX75" s="1326">
        <v>6</v>
      </c>
      <c r="BY75" s="1326"/>
      <c r="BZ75" s="1326"/>
      <c r="CA75" s="1326"/>
      <c r="CB75" s="1326"/>
      <c r="CC75" s="1326"/>
      <c r="CD75" s="1326"/>
      <c r="CE75" s="1326"/>
      <c r="CF75" s="1326">
        <v>6.4</v>
      </c>
      <c r="CG75" s="1326"/>
      <c r="CH75" s="1326"/>
      <c r="CI75" s="1326"/>
      <c r="CJ75" s="1326"/>
      <c r="CK75" s="1326"/>
      <c r="CL75" s="1326"/>
      <c r="CM75" s="1326"/>
      <c r="CN75" s="1326">
        <v>6.7</v>
      </c>
      <c r="CO75" s="1326"/>
      <c r="CP75" s="1326"/>
      <c r="CQ75" s="1326"/>
      <c r="CR75" s="1326"/>
      <c r="CS75" s="1326"/>
      <c r="CT75" s="1326"/>
      <c r="CU75" s="1326"/>
      <c r="CV75" s="1326">
        <v>6.9</v>
      </c>
      <c r="CW75" s="1326"/>
      <c r="CX75" s="1326"/>
      <c r="CY75" s="1326"/>
      <c r="CZ75" s="1326"/>
      <c r="DA75" s="1326"/>
      <c r="DB75" s="1326"/>
      <c r="DC75" s="1326"/>
    </row>
    <row r="76" spans="2:107" ht="13.5" x14ac:dyDescent="0.15">
      <c r="B76" s="389"/>
      <c r="G76" s="1327"/>
      <c r="H76" s="1327"/>
      <c r="I76" s="1320"/>
      <c r="J76" s="1320"/>
      <c r="K76" s="1328"/>
      <c r="L76" s="1328"/>
      <c r="M76" s="1328"/>
      <c r="N76" s="1328"/>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9"/>
      <c r="G77" s="1320"/>
      <c r="H77" s="1320"/>
      <c r="I77" s="1320"/>
      <c r="J77" s="1320"/>
      <c r="K77" s="1331"/>
      <c r="L77" s="1331"/>
      <c r="M77" s="1331"/>
      <c r="N77" s="1331"/>
      <c r="AN77" s="1324" t="s">
        <v>602</v>
      </c>
      <c r="AO77" s="1324"/>
      <c r="AP77" s="1324"/>
      <c r="AQ77" s="1324"/>
      <c r="AR77" s="1324"/>
      <c r="AS77" s="1324"/>
      <c r="AT77" s="1324"/>
      <c r="AU77" s="1324"/>
      <c r="AV77" s="1324"/>
      <c r="AW77" s="1324"/>
      <c r="AX77" s="1324"/>
      <c r="AY77" s="1324"/>
      <c r="AZ77" s="1324"/>
      <c r="BA77" s="1324"/>
      <c r="BB77" s="1325" t="s">
        <v>601</v>
      </c>
      <c r="BC77" s="1325"/>
      <c r="BD77" s="1325"/>
      <c r="BE77" s="1325"/>
      <c r="BF77" s="1325"/>
      <c r="BG77" s="1325"/>
      <c r="BH77" s="1325"/>
      <c r="BI77" s="1325"/>
      <c r="BJ77" s="1325"/>
      <c r="BK77" s="1325"/>
      <c r="BL77" s="1325"/>
      <c r="BM77" s="1325"/>
      <c r="BN77" s="1325"/>
      <c r="BO77" s="1325"/>
      <c r="BP77" s="1326">
        <v>36.6</v>
      </c>
      <c r="BQ77" s="1326"/>
      <c r="BR77" s="1326"/>
      <c r="BS77" s="1326"/>
      <c r="BT77" s="1326"/>
      <c r="BU77" s="1326"/>
      <c r="BV77" s="1326"/>
      <c r="BW77" s="1326"/>
      <c r="BX77" s="1326">
        <v>37.700000000000003</v>
      </c>
      <c r="BY77" s="1326"/>
      <c r="BZ77" s="1326"/>
      <c r="CA77" s="1326"/>
      <c r="CB77" s="1326"/>
      <c r="CC77" s="1326"/>
      <c r="CD77" s="1326"/>
      <c r="CE77" s="1326"/>
      <c r="CF77" s="1326">
        <v>37.9</v>
      </c>
      <c r="CG77" s="1326"/>
      <c r="CH77" s="1326"/>
      <c r="CI77" s="1326"/>
      <c r="CJ77" s="1326"/>
      <c r="CK77" s="1326"/>
      <c r="CL77" s="1326"/>
      <c r="CM77" s="1326"/>
      <c r="CN77" s="1326">
        <v>38.700000000000003</v>
      </c>
      <c r="CO77" s="1326"/>
      <c r="CP77" s="1326"/>
      <c r="CQ77" s="1326"/>
      <c r="CR77" s="1326"/>
      <c r="CS77" s="1326"/>
      <c r="CT77" s="1326"/>
      <c r="CU77" s="1326"/>
      <c r="CV77" s="1326">
        <v>32.5</v>
      </c>
      <c r="CW77" s="1326"/>
      <c r="CX77" s="1326"/>
      <c r="CY77" s="1326"/>
      <c r="CZ77" s="1326"/>
      <c r="DA77" s="1326"/>
      <c r="DB77" s="1326"/>
      <c r="DC77" s="1326"/>
    </row>
    <row r="78" spans="2:107" ht="13.5" x14ac:dyDescent="0.1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9"/>
      <c r="G79" s="1320"/>
      <c r="H79" s="1320"/>
      <c r="I79" s="1330"/>
      <c r="J79" s="1330"/>
      <c r="K79" s="1332"/>
      <c r="L79" s="1332"/>
      <c r="M79" s="1332"/>
      <c r="N79" s="1332"/>
      <c r="AN79" s="1324"/>
      <c r="AO79" s="1324"/>
      <c r="AP79" s="1324"/>
      <c r="AQ79" s="1324"/>
      <c r="AR79" s="1324"/>
      <c r="AS79" s="1324"/>
      <c r="AT79" s="1324"/>
      <c r="AU79" s="1324"/>
      <c r="AV79" s="1324"/>
      <c r="AW79" s="1324"/>
      <c r="AX79" s="1324"/>
      <c r="AY79" s="1324"/>
      <c r="AZ79" s="1324"/>
      <c r="BA79" s="1324"/>
      <c r="BB79" s="1325" t="s">
        <v>599</v>
      </c>
      <c r="BC79" s="1325"/>
      <c r="BD79" s="1325"/>
      <c r="BE79" s="1325"/>
      <c r="BF79" s="1325"/>
      <c r="BG79" s="1325"/>
      <c r="BH79" s="1325"/>
      <c r="BI79" s="1325"/>
      <c r="BJ79" s="1325"/>
      <c r="BK79" s="1325"/>
      <c r="BL79" s="1325"/>
      <c r="BM79" s="1325"/>
      <c r="BN79" s="1325"/>
      <c r="BO79" s="1325"/>
      <c r="BP79" s="1326">
        <v>9.1999999999999993</v>
      </c>
      <c r="BQ79" s="1326"/>
      <c r="BR79" s="1326"/>
      <c r="BS79" s="1326"/>
      <c r="BT79" s="1326"/>
      <c r="BU79" s="1326"/>
      <c r="BV79" s="1326"/>
      <c r="BW79" s="1326"/>
      <c r="BX79" s="1326">
        <v>8.9</v>
      </c>
      <c r="BY79" s="1326"/>
      <c r="BZ79" s="1326"/>
      <c r="CA79" s="1326"/>
      <c r="CB79" s="1326"/>
      <c r="CC79" s="1326"/>
      <c r="CD79" s="1326"/>
      <c r="CE79" s="1326"/>
      <c r="CF79" s="1326">
        <v>8.6999999999999993</v>
      </c>
      <c r="CG79" s="1326"/>
      <c r="CH79" s="1326"/>
      <c r="CI79" s="1326"/>
      <c r="CJ79" s="1326"/>
      <c r="CK79" s="1326"/>
      <c r="CL79" s="1326"/>
      <c r="CM79" s="1326"/>
      <c r="CN79" s="1326">
        <v>8.8000000000000007</v>
      </c>
      <c r="CO79" s="1326"/>
      <c r="CP79" s="1326"/>
      <c r="CQ79" s="1326"/>
      <c r="CR79" s="1326"/>
      <c r="CS79" s="1326"/>
      <c r="CT79" s="1326"/>
      <c r="CU79" s="1326"/>
      <c r="CV79" s="1326">
        <v>8.6999999999999993</v>
      </c>
      <c r="CW79" s="1326"/>
      <c r="CX79" s="1326"/>
      <c r="CY79" s="1326"/>
      <c r="CZ79" s="1326"/>
      <c r="DA79" s="1326"/>
      <c r="DB79" s="1326"/>
      <c r="DC79" s="1326"/>
    </row>
    <row r="80" spans="2:107" ht="13.5" x14ac:dyDescent="0.15">
      <c r="B80" s="389"/>
      <c r="G80" s="1320"/>
      <c r="H80" s="1320"/>
      <c r="I80" s="1330"/>
      <c r="J80" s="1330"/>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J6u2P+Yp6cAm1pHkHN6zQo+H4rMsauDUrT1cXjgozUEsCLxjB045GlHXB5OZK3jxPkyJxE7EKAZsQKrMc+jjg==" saltValue="7RN6/0iq1TaPn7yivx65jg=="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612</v>
      </c>
    </row>
  </sheetData>
  <sheetProtection algorithmName="SHA-512" hashValue="unRjlQkit2EswlP5AxNJfOQJAdEStTJSGADvJVeMy97xnZrRwgF5Gl9cKfeSDviMKT6vS1BPFxBjc6F2ASDlzA==" saltValue="bExfc5iy4XRqvLHqWnp8t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view="pageBreakPreview" topLeftCell="A79" zoomScale="55" zoomScaleNormal="100" zoomScaleSheetLayoutView="55" workbookViewId="0">
      <selection activeCell="A85" sqref="A1:XFD104857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611</v>
      </c>
    </row>
  </sheetData>
  <sheetProtection algorithmName="SHA-512" hashValue="KPG1ngxbhU4ir4TVY/LbEMniSxdNQ6W/+VjHPrxWRGeTIwSeaMuMGbW+bNgPPkGV8+IFTTAj79sqMD4/0RO0pg==" saltValue="qegE2LTXkjclx2NegLI7r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566</v>
      </c>
      <c r="G2" s="157"/>
      <c r="H2" s="158"/>
    </row>
    <row r="3" spans="1:8" x14ac:dyDescent="0.15">
      <c r="A3" s="154" t="s">
        <v>559</v>
      </c>
      <c r="B3" s="159"/>
      <c r="C3" s="160"/>
      <c r="D3" s="161">
        <v>73861</v>
      </c>
      <c r="E3" s="162"/>
      <c r="F3" s="163">
        <v>66954</v>
      </c>
      <c r="G3" s="164"/>
      <c r="H3" s="165"/>
    </row>
    <row r="4" spans="1:8" x14ac:dyDescent="0.15">
      <c r="A4" s="166"/>
      <c r="B4" s="167"/>
      <c r="C4" s="168"/>
      <c r="D4" s="169">
        <v>51589</v>
      </c>
      <c r="E4" s="170"/>
      <c r="F4" s="171">
        <v>37305</v>
      </c>
      <c r="G4" s="172"/>
      <c r="H4" s="173"/>
    </row>
    <row r="5" spans="1:8" x14ac:dyDescent="0.15">
      <c r="A5" s="154" t="s">
        <v>561</v>
      </c>
      <c r="B5" s="159"/>
      <c r="C5" s="160"/>
      <c r="D5" s="161">
        <v>63406</v>
      </c>
      <c r="E5" s="162"/>
      <c r="F5" s="163">
        <v>72656</v>
      </c>
      <c r="G5" s="164"/>
      <c r="H5" s="165"/>
    </row>
    <row r="6" spans="1:8" x14ac:dyDescent="0.15">
      <c r="A6" s="166"/>
      <c r="B6" s="167"/>
      <c r="C6" s="168"/>
      <c r="D6" s="169">
        <v>31111</v>
      </c>
      <c r="E6" s="170"/>
      <c r="F6" s="171">
        <v>36448</v>
      </c>
      <c r="G6" s="172"/>
      <c r="H6" s="173"/>
    </row>
    <row r="7" spans="1:8" x14ac:dyDescent="0.15">
      <c r="A7" s="154" t="s">
        <v>562</v>
      </c>
      <c r="B7" s="159"/>
      <c r="C7" s="160"/>
      <c r="D7" s="161">
        <v>97112</v>
      </c>
      <c r="E7" s="162"/>
      <c r="F7" s="163">
        <v>65080</v>
      </c>
      <c r="G7" s="164"/>
      <c r="H7" s="165"/>
    </row>
    <row r="8" spans="1:8" x14ac:dyDescent="0.15">
      <c r="A8" s="166"/>
      <c r="B8" s="167"/>
      <c r="C8" s="168"/>
      <c r="D8" s="169">
        <v>63766</v>
      </c>
      <c r="E8" s="170"/>
      <c r="F8" s="171">
        <v>38201</v>
      </c>
      <c r="G8" s="172"/>
      <c r="H8" s="173"/>
    </row>
    <row r="9" spans="1:8" x14ac:dyDescent="0.15">
      <c r="A9" s="154" t="s">
        <v>563</v>
      </c>
      <c r="B9" s="159"/>
      <c r="C9" s="160"/>
      <c r="D9" s="161">
        <v>101487</v>
      </c>
      <c r="E9" s="162"/>
      <c r="F9" s="163">
        <v>79288</v>
      </c>
      <c r="G9" s="164"/>
      <c r="H9" s="165"/>
    </row>
    <row r="10" spans="1:8" x14ac:dyDescent="0.15">
      <c r="A10" s="166"/>
      <c r="B10" s="167"/>
      <c r="C10" s="168"/>
      <c r="D10" s="169">
        <v>64730</v>
      </c>
      <c r="E10" s="170"/>
      <c r="F10" s="171">
        <v>41870</v>
      </c>
      <c r="G10" s="172"/>
      <c r="H10" s="173"/>
    </row>
    <row r="11" spans="1:8" x14ac:dyDescent="0.15">
      <c r="A11" s="154" t="s">
        <v>564</v>
      </c>
      <c r="B11" s="159"/>
      <c r="C11" s="160"/>
      <c r="D11" s="161">
        <v>90262</v>
      </c>
      <c r="E11" s="162"/>
      <c r="F11" s="163">
        <v>84962</v>
      </c>
      <c r="G11" s="164"/>
      <c r="H11" s="165"/>
    </row>
    <row r="12" spans="1:8" x14ac:dyDescent="0.15">
      <c r="A12" s="166"/>
      <c r="B12" s="167"/>
      <c r="C12" s="174"/>
      <c r="D12" s="169">
        <v>59391</v>
      </c>
      <c r="E12" s="170"/>
      <c r="F12" s="171">
        <v>42793</v>
      </c>
      <c r="G12" s="172"/>
      <c r="H12" s="173"/>
    </row>
    <row r="13" spans="1:8" x14ac:dyDescent="0.15">
      <c r="A13" s="154"/>
      <c r="B13" s="159"/>
      <c r="C13" s="175"/>
      <c r="D13" s="176">
        <v>85226</v>
      </c>
      <c r="E13" s="177"/>
      <c r="F13" s="178">
        <v>73788</v>
      </c>
      <c r="G13" s="179"/>
      <c r="H13" s="165"/>
    </row>
    <row r="14" spans="1:8" x14ac:dyDescent="0.15">
      <c r="A14" s="166"/>
      <c r="B14" s="167"/>
      <c r="C14" s="168"/>
      <c r="D14" s="169">
        <v>54117</v>
      </c>
      <c r="E14" s="170"/>
      <c r="F14" s="171">
        <v>39323</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9.01</v>
      </c>
      <c r="C19" s="180">
        <f>ROUND(VALUE(SUBSTITUTE(実質収支比率等に係る経年分析!G$48,"▲","-")),2)</f>
        <v>8.83</v>
      </c>
      <c r="D19" s="180">
        <f>ROUND(VALUE(SUBSTITUTE(実質収支比率等に係る経年分析!H$48,"▲","-")),2)</f>
        <v>7.47</v>
      </c>
      <c r="E19" s="180">
        <f>ROUND(VALUE(SUBSTITUTE(実質収支比率等に係る経年分析!I$48,"▲","-")),2)</f>
        <v>7.36</v>
      </c>
      <c r="F19" s="180">
        <f>ROUND(VALUE(SUBSTITUTE(実質収支比率等に係る経年分析!J$48,"▲","-")),2)</f>
        <v>12.8</v>
      </c>
    </row>
    <row r="20" spans="1:11" x14ac:dyDescent="0.15">
      <c r="A20" s="180" t="s">
        <v>54</v>
      </c>
      <c r="B20" s="180">
        <f>ROUND(VALUE(SUBSTITUTE(実質収支比率等に係る経年分析!F$47,"▲","-")),2)</f>
        <v>51.39</v>
      </c>
      <c r="C20" s="180">
        <f>ROUND(VALUE(SUBSTITUTE(実質収支比率等に係る経年分析!G$47,"▲","-")),2)</f>
        <v>53.3</v>
      </c>
      <c r="D20" s="180">
        <f>ROUND(VALUE(SUBSTITUTE(実質収支比率等に係る経年分析!H$47,"▲","-")),2)</f>
        <v>50.48</v>
      </c>
      <c r="E20" s="180">
        <f>ROUND(VALUE(SUBSTITUTE(実質収支比率等に係る経年分析!I$47,"▲","-")),2)</f>
        <v>41.69</v>
      </c>
      <c r="F20" s="180">
        <f>ROUND(VALUE(SUBSTITUTE(実質収支比率等に係る経年分析!J$47,"▲","-")),2)</f>
        <v>35</v>
      </c>
    </row>
    <row r="21" spans="1:11" x14ac:dyDescent="0.15">
      <c r="A21" s="180" t="s">
        <v>55</v>
      </c>
      <c r="B21" s="180">
        <f>IF(ISNUMBER(VALUE(SUBSTITUTE(実質収支比率等に係る経年分析!F$49,"▲","-"))),ROUND(VALUE(SUBSTITUTE(実質収支比率等に係る経年分析!F$49,"▲","-")),2),NA())</f>
        <v>-2.66</v>
      </c>
      <c r="C21" s="180">
        <f>IF(ISNUMBER(VALUE(SUBSTITUTE(実質収支比率等に係る経年分析!G$49,"▲","-"))),ROUND(VALUE(SUBSTITUTE(実質収支比率等に係る経年分析!G$49,"▲","-")),2),NA())</f>
        <v>0.56999999999999995</v>
      </c>
      <c r="D21" s="180">
        <f>IF(ISNUMBER(VALUE(SUBSTITUTE(実質収支比率等に係る経年分析!H$49,"▲","-"))),ROUND(VALUE(SUBSTITUTE(実質収支比率等に係る経年分析!H$49,"▲","-")),2),NA())</f>
        <v>-5.09</v>
      </c>
      <c r="E21" s="180">
        <f>IF(ISNUMBER(VALUE(SUBSTITUTE(実質収支比率等に係る経年分析!I$49,"▲","-"))),ROUND(VALUE(SUBSTITUTE(実質収支比率等に係る経年分析!I$49,"▲","-")),2),NA())</f>
        <v>-8.9700000000000006</v>
      </c>
      <c r="F21" s="180">
        <f>IF(ISNUMBER(VALUE(SUBSTITUTE(実質収支比率等に係る経年分析!J$49,"▲","-"))),ROUND(VALUE(SUBSTITUTE(実質収支比率等に係る経年分析!J$49,"▲","-")),2),NA())</f>
        <v>0.63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4.88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5.48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7.88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1.38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0.57999999999999996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0.46</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0.68</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2.08</v>
      </c>
    </row>
    <row r="34" spans="1:16" x14ac:dyDescent="0.15">
      <c r="A34" s="181" t="str">
        <f>IF(連結実質赤字比率に係る赤字・黒字の構成分析!C$36="",NA(),連結実質赤字比率に係る赤字・黒字の構成分析!C$36)</f>
        <v>温泉事業会計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1413</v>
      </c>
      <c r="E42" s="182"/>
      <c r="F42" s="182"/>
      <c r="G42" s="182">
        <f>'実質公債費比率（分子）の構造'!L$52</f>
        <v>1447</v>
      </c>
      <c r="H42" s="182"/>
      <c r="I42" s="182"/>
      <c r="J42" s="182">
        <f>'実質公債費比率（分子）の構造'!M$52</f>
        <v>1495</v>
      </c>
      <c r="K42" s="182"/>
      <c r="L42" s="182"/>
      <c r="M42" s="182">
        <f>'実質公債費比率（分子）の構造'!N$52</f>
        <v>1617</v>
      </c>
      <c r="N42" s="182"/>
      <c r="O42" s="182"/>
      <c r="P42" s="182">
        <f>'実質公債費比率（分子）の構造'!O$52</f>
        <v>1576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10</v>
      </c>
      <c r="C45" s="182"/>
      <c r="D45" s="182"/>
      <c r="E45" s="182">
        <f>'実質公債費比率（分子）の構造'!L$49</f>
        <v>12</v>
      </c>
      <c r="F45" s="182"/>
      <c r="G45" s="182"/>
      <c r="H45" s="182">
        <f>'実質公債費比率（分子）の構造'!M$49</f>
        <v>17</v>
      </c>
      <c r="I45" s="182"/>
      <c r="J45" s="182"/>
      <c r="K45" s="182">
        <f>'実質公債費比率（分子）の構造'!N$49</f>
        <v>19</v>
      </c>
      <c r="L45" s="182"/>
      <c r="M45" s="182"/>
      <c r="N45" s="182">
        <f>'実質公債費比率（分子）の構造'!O$49</f>
        <v>21</v>
      </c>
      <c r="O45" s="182"/>
      <c r="P45" s="182"/>
    </row>
    <row r="46" spans="1:16" x14ac:dyDescent="0.15">
      <c r="A46" s="182" t="s">
        <v>66</v>
      </c>
      <c r="B46" s="182">
        <f>'実質公債費比率（分子）の構造'!K$48</f>
        <v>585</v>
      </c>
      <c r="C46" s="182"/>
      <c r="D46" s="182"/>
      <c r="E46" s="182">
        <f>'実質公債費比率（分子）の構造'!L$48</f>
        <v>624</v>
      </c>
      <c r="F46" s="182"/>
      <c r="G46" s="182"/>
      <c r="H46" s="182">
        <f>'実質公債費比率（分子）の構造'!M$48</f>
        <v>579</v>
      </c>
      <c r="I46" s="182"/>
      <c r="J46" s="182"/>
      <c r="K46" s="182">
        <f>'実質公債費比率（分子）の構造'!N$48</f>
        <v>567</v>
      </c>
      <c r="L46" s="182"/>
      <c r="M46" s="182"/>
      <c r="N46" s="182">
        <f>'実質公債費比率（分子）の構造'!O$48</f>
        <v>560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1350</v>
      </c>
      <c r="C49" s="182"/>
      <c r="D49" s="182"/>
      <c r="E49" s="182">
        <f>'実質公債費比率（分子）の構造'!L$45</f>
        <v>1385</v>
      </c>
      <c r="F49" s="182"/>
      <c r="G49" s="182"/>
      <c r="H49" s="182">
        <f>'実質公債費比率（分子）の構造'!M$45</f>
        <v>1469</v>
      </c>
      <c r="I49" s="182"/>
      <c r="J49" s="182"/>
      <c r="K49" s="182">
        <f>'実質公債費比率（分子）の構造'!N$45</f>
        <v>1612</v>
      </c>
      <c r="L49" s="182"/>
      <c r="M49" s="182"/>
      <c r="N49" s="182">
        <f>'実質公債費比率（分子）の構造'!O$45</f>
        <v>1613</v>
      </c>
      <c r="O49" s="182"/>
      <c r="P49" s="182"/>
    </row>
    <row r="50" spans="1:16" x14ac:dyDescent="0.15">
      <c r="A50" s="182" t="s">
        <v>70</v>
      </c>
      <c r="B50" s="182" t="e">
        <f>NA()</f>
        <v>#N/A</v>
      </c>
      <c r="C50" s="182">
        <f>IF(ISNUMBER('実質公債費比率（分子）の構造'!K$53),'実質公債費比率（分子）の構造'!K$53,NA())</f>
        <v>537</v>
      </c>
      <c r="D50" s="182" t="e">
        <f>NA()</f>
        <v>#N/A</v>
      </c>
      <c r="E50" s="182" t="e">
        <f>NA()</f>
        <v>#N/A</v>
      </c>
      <c r="F50" s="182">
        <f>IF(ISNUMBER('実質公債費比率（分子）の構造'!L$53),'実質公債費比率（分子）の構造'!L$53,NA())</f>
        <v>575</v>
      </c>
      <c r="G50" s="182" t="e">
        <f>NA()</f>
        <v>#N/A</v>
      </c>
      <c r="H50" s="182" t="e">
        <f>NA()</f>
        <v>#N/A</v>
      </c>
      <c r="I50" s="182">
        <f>IF(ISNUMBER('実質公債費比率（分子）の構造'!M$53),'実質公債費比率（分子）の構造'!M$53,NA())</f>
        <v>571</v>
      </c>
      <c r="J50" s="182" t="e">
        <f>NA()</f>
        <v>#N/A</v>
      </c>
      <c r="K50" s="182" t="e">
        <f>NA()</f>
        <v>#N/A</v>
      </c>
      <c r="L50" s="182">
        <f>IF(ISNUMBER('実質公債費比率（分子）の構造'!N$53),'実質公債費比率（分子）の構造'!N$53,NA())</f>
        <v>582</v>
      </c>
      <c r="M50" s="182" t="e">
        <f>NA()</f>
        <v>#N/A</v>
      </c>
      <c r="N50" s="182" t="e">
        <f>NA()</f>
        <v>#N/A</v>
      </c>
      <c r="O50" s="182">
        <f>IF(ISNUMBER('実質公債費比率（分子）の構造'!O$53),'実質公債費比率（分子）の構造'!O$53,NA())</f>
        <v>619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15762</v>
      </c>
      <c r="E56" s="181"/>
      <c r="F56" s="181"/>
      <c r="G56" s="181">
        <f>'将来負担比率（分子）の構造'!J$52</f>
        <v>15578</v>
      </c>
      <c r="H56" s="181"/>
      <c r="I56" s="181"/>
      <c r="J56" s="181">
        <f>'将来負担比率（分子）の構造'!K$52</f>
        <v>17330</v>
      </c>
      <c r="K56" s="181"/>
      <c r="L56" s="181"/>
      <c r="M56" s="181">
        <f>'将来負担比率（分子）の構造'!L$52</f>
        <v>17145</v>
      </c>
      <c r="N56" s="181"/>
      <c r="O56" s="181"/>
      <c r="P56" s="181">
        <f>'将来負担比率（分子）の構造'!M$52</f>
        <v>17655</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7496</v>
      </c>
      <c r="E58" s="181"/>
      <c r="F58" s="181"/>
      <c r="G58" s="181">
        <f>'将来負担比率（分子）の構造'!J$50</f>
        <v>7695</v>
      </c>
      <c r="H58" s="181"/>
      <c r="I58" s="181"/>
      <c r="J58" s="181">
        <f>'将来負担比率（分子）の構造'!K$50</f>
        <v>7422</v>
      </c>
      <c r="K58" s="181"/>
      <c r="L58" s="181"/>
      <c r="M58" s="181">
        <f>'将来負担比率（分子）の構造'!L$50</f>
        <v>6474</v>
      </c>
      <c r="N58" s="181"/>
      <c r="O58" s="181"/>
      <c r="P58" s="181">
        <f>'将来負担比率（分子）の構造'!M$50</f>
        <v>5791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3223</v>
      </c>
      <c r="C62" s="181"/>
      <c r="D62" s="181"/>
      <c r="E62" s="181">
        <f>'将来負担比率（分子）の構造'!J$45</f>
        <v>3269</v>
      </c>
      <c r="F62" s="181"/>
      <c r="G62" s="181"/>
      <c r="H62" s="181">
        <f>'将来負担比率（分子）の構造'!K$45</f>
        <v>3138</v>
      </c>
      <c r="I62" s="181"/>
      <c r="J62" s="181"/>
      <c r="K62" s="181">
        <f>'将来負担比率（分子）の構造'!L$45</f>
        <v>3390</v>
      </c>
      <c r="L62" s="181"/>
      <c r="M62" s="181"/>
      <c r="N62" s="181">
        <f>'将来負担比率（分子）の構造'!M$45</f>
        <v>3363</v>
      </c>
      <c r="O62" s="181"/>
      <c r="P62" s="181"/>
    </row>
    <row r="63" spans="1:16" x14ac:dyDescent="0.15">
      <c r="A63" s="181" t="s">
        <v>33</v>
      </c>
      <c r="B63" s="181">
        <f>'将来負担比率（分子）の構造'!I$44</f>
        <v>538</v>
      </c>
      <c r="C63" s="181"/>
      <c r="D63" s="181"/>
      <c r="E63" s="181">
        <f>'将来負担比率（分子）の構造'!J$44</f>
        <v>512</v>
      </c>
      <c r="F63" s="181"/>
      <c r="G63" s="181"/>
      <c r="H63" s="181">
        <f>'将来負担比率（分子）の構造'!K$44</f>
        <v>472</v>
      </c>
      <c r="I63" s="181"/>
      <c r="J63" s="181"/>
      <c r="K63" s="181">
        <f>'将来負担比率（分子）の構造'!L$44</f>
        <v>441</v>
      </c>
      <c r="L63" s="181"/>
      <c r="M63" s="181"/>
      <c r="N63" s="181">
        <f>'将来負担比率（分子）の構造'!M$44</f>
        <v>406</v>
      </c>
      <c r="O63" s="181"/>
      <c r="P63" s="181"/>
    </row>
    <row r="64" spans="1:16" x14ac:dyDescent="0.15">
      <c r="A64" s="181" t="s">
        <v>32</v>
      </c>
      <c r="B64" s="181">
        <f>'将来負担比率（分子）の構造'!I$43</f>
        <v>5065</v>
      </c>
      <c r="C64" s="181"/>
      <c r="D64" s="181"/>
      <c r="E64" s="181">
        <f>'将来負担比率（分子）の構造'!J$43</f>
        <v>5101</v>
      </c>
      <c r="F64" s="181"/>
      <c r="G64" s="181"/>
      <c r="H64" s="181">
        <f>'将来負担比率（分子）の構造'!K$43</f>
        <v>5058</v>
      </c>
      <c r="I64" s="181"/>
      <c r="J64" s="181"/>
      <c r="K64" s="181">
        <f>'将来負担比率（分子）の構造'!L$43</f>
        <v>4944</v>
      </c>
      <c r="L64" s="181"/>
      <c r="M64" s="181"/>
      <c r="N64" s="181">
        <f>'将来負担比率（分子）の構造'!M$43</f>
        <v>4698</v>
      </c>
      <c r="O64" s="181"/>
      <c r="P64" s="181"/>
    </row>
    <row r="65" spans="1:16" x14ac:dyDescent="0.15">
      <c r="A65" s="181" t="s">
        <v>31</v>
      </c>
      <c r="B65" s="181">
        <f>'将来負担比率（分子）の構造'!I$42</f>
        <v>7</v>
      </c>
      <c r="C65" s="181"/>
      <c r="D65" s="181"/>
      <c r="E65" s="181">
        <f>'将来負担比率（分子）の構造'!J$42</f>
        <v>5</v>
      </c>
      <c r="F65" s="181"/>
      <c r="G65" s="181"/>
      <c r="H65" s="181">
        <f>'将来負担比率（分子）の構造'!K$42</f>
        <v>4</v>
      </c>
      <c r="I65" s="181"/>
      <c r="J65" s="181"/>
      <c r="K65" s="181">
        <f>'将来負担比率（分子）の構造'!L$42</f>
        <v>4</v>
      </c>
      <c r="L65" s="181"/>
      <c r="M65" s="181"/>
      <c r="N65" s="181">
        <f>'将来負担比率（分子）の構造'!M$42</f>
        <v>1</v>
      </c>
      <c r="O65" s="181"/>
      <c r="P65" s="181"/>
    </row>
    <row r="66" spans="1:16" x14ac:dyDescent="0.15">
      <c r="A66" s="181" t="s">
        <v>30</v>
      </c>
      <c r="B66" s="181">
        <f>'将来負担比率（分子）の構造'!I$41</f>
        <v>14629</v>
      </c>
      <c r="C66" s="181"/>
      <c r="D66" s="181"/>
      <c r="E66" s="181">
        <f>'将来負担比率（分子）の構造'!J$41</f>
        <v>14465</v>
      </c>
      <c r="F66" s="181"/>
      <c r="G66" s="181"/>
      <c r="H66" s="181">
        <f>'将来負担比率（分子）の構造'!K$41</f>
        <v>17425</v>
      </c>
      <c r="I66" s="181"/>
      <c r="J66" s="181"/>
      <c r="K66" s="181">
        <f>'将来負担比率（分子）の構造'!L$41</f>
        <v>18016</v>
      </c>
      <c r="L66" s="181"/>
      <c r="M66" s="181"/>
      <c r="N66" s="181">
        <f>'将来負担比率（分子）の構造'!M$41</f>
        <v>18555</v>
      </c>
      <c r="O66" s="181"/>
      <c r="P66" s="181"/>
    </row>
    <row r="67" spans="1:16" x14ac:dyDescent="0.15">
      <c r="A67" s="181" t="s">
        <v>74</v>
      </c>
      <c r="B67" s="181" t="e">
        <f>NA()</f>
        <v>#N/A</v>
      </c>
      <c r="C67" s="181">
        <f>IF(ISNUMBER('将来負担比率（分子）の構造'!I$53), IF('将来負担比率（分子）の構造'!I$53 &lt; 0, 0, '将来負担比率（分子）の構造'!I$53), NA())</f>
        <v>204</v>
      </c>
      <c r="D67" s="181" t="e">
        <f>NA()</f>
        <v>#N/A</v>
      </c>
      <c r="E67" s="181" t="e">
        <f>NA()</f>
        <v>#N/A</v>
      </c>
      <c r="F67" s="181">
        <f>IF(ISNUMBER('将来負担比率（分子）の構造'!J$53), IF('将来負担比率（分子）の構造'!J$53 &lt; 0, 0, '将来負担比率（分子）の構造'!J$53), NA())</f>
        <v>80</v>
      </c>
      <c r="G67" s="181" t="e">
        <f>NA()</f>
        <v>#N/A</v>
      </c>
      <c r="H67" s="181" t="e">
        <f>NA()</f>
        <v>#N/A</v>
      </c>
      <c r="I67" s="181">
        <f>IF(ISNUMBER('将来負担比率（分子）の構造'!K$53), IF('将来負担比率（分子）の構造'!K$53 &lt; 0, 0, '将来負担比率（分子）の構造'!K$53), NA())</f>
        <v>1346</v>
      </c>
      <c r="J67" s="181" t="e">
        <f>NA()</f>
        <v>#N/A</v>
      </c>
      <c r="K67" s="181" t="e">
        <f>NA()</f>
        <v>#N/A</v>
      </c>
      <c r="L67" s="181">
        <f>IF(ISNUMBER('将来負担比率（分子）の構造'!L$53), IF('将来負担比率（分子）の構造'!L$53 &lt; 0, 0, '将来負担比率（分子）の構造'!L$53), NA())</f>
        <v>3177</v>
      </c>
      <c r="M67" s="181" t="e">
        <f>NA()</f>
        <v>#N/A</v>
      </c>
      <c r="N67" s="181" t="e">
        <f>NA()</f>
        <v>#N/A</v>
      </c>
      <c r="O67" s="181">
        <f>IF(ISNUMBER('将来負担比率（分子）の構造'!M$53), IF('将来負担比率（分子）の構造'!M$53 &lt; 0, 0, '将来負担比率（分子）の構造'!M$53), NA())</f>
        <v>3577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5045</v>
      </c>
      <c r="C72" s="185">
        <f>基金残高に係る経年分析!G55</f>
        <v>4161</v>
      </c>
      <c r="D72" s="185">
        <f>基金残高に係る経年分析!H55</f>
        <v>3632</v>
      </c>
    </row>
    <row r="73" spans="1:16" x14ac:dyDescent="0.15">
      <c r="A73" s="184" t="s">
        <v>77</v>
      </c>
      <c r="B73" s="185">
        <f>基金残高に係る経年分析!F56</f>
        <v>809</v>
      </c>
      <c r="C73" s="185">
        <f>基金残高に係る経年分析!G56</f>
        <v>741</v>
      </c>
      <c r="D73" s="185">
        <f>基金残高に係る経年分析!H56</f>
        <v>681</v>
      </c>
    </row>
    <row r="74" spans="1:16" x14ac:dyDescent="0.15">
      <c r="A74" s="184" t="s">
        <v>78</v>
      </c>
      <c r="B74" s="185">
        <f>基金残高に係る経年分析!F57</f>
        <v>4504</v>
      </c>
      <c r="C74" s="185">
        <f>基金残高に係る経年分析!G57</f>
        <v>4769</v>
      </c>
      <c r="D74" s="185">
        <f>基金残高に係る経年分析!H57</f>
        <v>4540</v>
      </c>
    </row>
  </sheetData>
  <sheetProtection algorithmName="SHA-512" hashValue="LoC+kCenSaTCbdnHz+8g0qwqos8QPSTLBLcTyLLGOlUlOWkzwL8oSmNYfAsN6JokMhc7DqM/rF3GPaVIY68z1w==" saltValue="BoNFVeNzjIGU1i0xW2DK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4205062</v>
      </c>
      <c r="S5" s="675"/>
      <c r="T5" s="675"/>
      <c r="U5" s="675"/>
      <c r="V5" s="675"/>
      <c r="W5" s="675"/>
      <c r="X5" s="675"/>
      <c r="Y5" s="676"/>
      <c r="Z5" s="677">
        <v>18</v>
      </c>
      <c r="AA5" s="677"/>
      <c r="AB5" s="677"/>
      <c r="AC5" s="677"/>
      <c r="AD5" s="678">
        <v>4205062</v>
      </c>
      <c r="AE5" s="678"/>
      <c r="AF5" s="678"/>
      <c r="AG5" s="678"/>
      <c r="AH5" s="678"/>
      <c r="AI5" s="678"/>
      <c r="AJ5" s="678"/>
      <c r="AK5" s="678"/>
      <c r="AL5" s="679">
        <v>42.3</v>
      </c>
      <c r="AM5" s="680"/>
      <c r="AN5" s="680"/>
      <c r="AO5" s="681"/>
      <c r="AP5" s="671" t="s">
        <v>223</v>
      </c>
      <c r="AQ5" s="672"/>
      <c r="AR5" s="672"/>
      <c r="AS5" s="672"/>
      <c r="AT5" s="672"/>
      <c r="AU5" s="672"/>
      <c r="AV5" s="672"/>
      <c r="AW5" s="672"/>
      <c r="AX5" s="672"/>
      <c r="AY5" s="672"/>
      <c r="AZ5" s="672"/>
      <c r="BA5" s="672"/>
      <c r="BB5" s="672"/>
      <c r="BC5" s="672"/>
      <c r="BD5" s="672"/>
      <c r="BE5" s="672"/>
      <c r="BF5" s="673"/>
      <c r="BG5" s="685">
        <v>4131888</v>
      </c>
      <c r="BH5" s="686"/>
      <c r="BI5" s="686"/>
      <c r="BJ5" s="686"/>
      <c r="BK5" s="686"/>
      <c r="BL5" s="686"/>
      <c r="BM5" s="686"/>
      <c r="BN5" s="687"/>
      <c r="BO5" s="688">
        <v>98.3</v>
      </c>
      <c r="BP5" s="688"/>
      <c r="BQ5" s="688"/>
      <c r="BR5" s="688"/>
      <c r="BS5" s="689" t="s">
        <v>224</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216</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218215</v>
      </c>
      <c r="S6" s="686"/>
      <c r="T6" s="686"/>
      <c r="U6" s="686"/>
      <c r="V6" s="686"/>
      <c r="W6" s="686"/>
      <c r="X6" s="686"/>
      <c r="Y6" s="687"/>
      <c r="Z6" s="688">
        <v>0.9</v>
      </c>
      <c r="AA6" s="688"/>
      <c r="AB6" s="688"/>
      <c r="AC6" s="688"/>
      <c r="AD6" s="689">
        <v>218215</v>
      </c>
      <c r="AE6" s="689"/>
      <c r="AF6" s="689"/>
      <c r="AG6" s="689"/>
      <c r="AH6" s="689"/>
      <c r="AI6" s="689"/>
      <c r="AJ6" s="689"/>
      <c r="AK6" s="689"/>
      <c r="AL6" s="690">
        <v>2.2000000000000002</v>
      </c>
      <c r="AM6" s="691"/>
      <c r="AN6" s="691"/>
      <c r="AO6" s="692"/>
      <c r="AP6" s="682" t="s">
        <v>229</v>
      </c>
      <c r="AQ6" s="683"/>
      <c r="AR6" s="683"/>
      <c r="AS6" s="683"/>
      <c r="AT6" s="683"/>
      <c r="AU6" s="683"/>
      <c r="AV6" s="683"/>
      <c r="AW6" s="683"/>
      <c r="AX6" s="683"/>
      <c r="AY6" s="683"/>
      <c r="AZ6" s="683"/>
      <c r="BA6" s="683"/>
      <c r="BB6" s="683"/>
      <c r="BC6" s="683"/>
      <c r="BD6" s="683"/>
      <c r="BE6" s="683"/>
      <c r="BF6" s="684"/>
      <c r="BG6" s="685">
        <v>4131888</v>
      </c>
      <c r="BH6" s="686"/>
      <c r="BI6" s="686"/>
      <c r="BJ6" s="686"/>
      <c r="BK6" s="686"/>
      <c r="BL6" s="686"/>
      <c r="BM6" s="686"/>
      <c r="BN6" s="687"/>
      <c r="BO6" s="688">
        <v>98.3</v>
      </c>
      <c r="BP6" s="688"/>
      <c r="BQ6" s="688"/>
      <c r="BR6" s="688"/>
      <c r="BS6" s="689" t="s">
        <v>230</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121620</v>
      </c>
      <c r="CS6" s="686"/>
      <c r="CT6" s="686"/>
      <c r="CU6" s="686"/>
      <c r="CV6" s="686"/>
      <c r="CW6" s="686"/>
      <c r="CX6" s="686"/>
      <c r="CY6" s="687"/>
      <c r="CZ6" s="679">
        <v>0.6</v>
      </c>
      <c r="DA6" s="680"/>
      <c r="DB6" s="680"/>
      <c r="DC6" s="699"/>
      <c r="DD6" s="694" t="s">
        <v>128</v>
      </c>
      <c r="DE6" s="686"/>
      <c r="DF6" s="686"/>
      <c r="DG6" s="686"/>
      <c r="DH6" s="686"/>
      <c r="DI6" s="686"/>
      <c r="DJ6" s="686"/>
      <c r="DK6" s="686"/>
      <c r="DL6" s="686"/>
      <c r="DM6" s="686"/>
      <c r="DN6" s="686"/>
      <c r="DO6" s="686"/>
      <c r="DP6" s="687"/>
      <c r="DQ6" s="694">
        <v>121620</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3163</v>
      </c>
      <c r="S7" s="686"/>
      <c r="T7" s="686"/>
      <c r="U7" s="686"/>
      <c r="V7" s="686"/>
      <c r="W7" s="686"/>
      <c r="X7" s="686"/>
      <c r="Y7" s="687"/>
      <c r="Z7" s="688">
        <v>0</v>
      </c>
      <c r="AA7" s="688"/>
      <c r="AB7" s="688"/>
      <c r="AC7" s="688"/>
      <c r="AD7" s="689">
        <v>3163</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1463596</v>
      </c>
      <c r="BH7" s="686"/>
      <c r="BI7" s="686"/>
      <c r="BJ7" s="686"/>
      <c r="BK7" s="686"/>
      <c r="BL7" s="686"/>
      <c r="BM7" s="686"/>
      <c r="BN7" s="687"/>
      <c r="BO7" s="688">
        <v>34.799999999999997</v>
      </c>
      <c r="BP7" s="688"/>
      <c r="BQ7" s="688"/>
      <c r="BR7" s="688"/>
      <c r="BS7" s="689" t="s">
        <v>230</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6537131</v>
      </c>
      <c r="CS7" s="686"/>
      <c r="CT7" s="686"/>
      <c r="CU7" s="686"/>
      <c r="CV7" s="686"/>
      <c r="CW7" s="686"/>
      <c r="CX7" s="686"/>
      <c r="CY7" s="687"/>
      <c r="CZ7" s="688">
        <v>30</v>
      </c>
      <c r="DA7" s="688"/>
      <c r="DB7" s="688"/>
      <c r="DC7" s="688"/>
      <c r="DD7" s="694">
        <v>294394</v>
      </c>
      <c r="DE7" s="686"/>
      <c r="DF7" s="686"/>
      <c r="DG7" s="686"/>
      <c r="DH7" s="686"/>
      <c r="DI7" s="686"/>
      <c r="DJ7" s="686"/>
      <c r="DK7" s="686"/>
      <c r="DL7" s="686"/>
      <c r="DM7" s="686"/>
      <c r="DN7" s="686"/>
      <c r="DO7" s="686"/>
      <c r="DP7" s="687"/>
      <c r="DQ7" s="694">
        <v>2425698</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13482</v>
      </c>
      <c r="S8" s="686"/>
      <c r="T8" s="686"/>
      <c r="U8" s="686"/>
      <c r="V8" s="686"/>
      <c r="W8" s="686"/>
      <c r="X8" s="686"/>
      <c r="Y8" s="687"/>
      <c r="Z8" s="688">
        <v>0.1</v>
      </c>
      <c r="AA8" s="688"/>
      <c r="AB8" s="688"/>
      <c r="AC8" s="688"/>
      <c r="AD8" s="689">
        <v>13482</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62790</v>
      </c>
      <c r="BH8" s="686"/>
      <c r="BI8" s="686"/>
      <c r="BJ8" s="686"/>
      <c r="BK8" s="686"/>
      <c r="BL8" s="686"/>
      <c r="BM8" s="686"/>
      <c r="BN8" s="687"/>
      <c r="BO8" s="688">
        <v>1.5</v>
      </c>
      <c r="BP8" s="688"/>
      <c r="BQ8" s="688"/>
      <c r="BR8" s="688"/>
      <c r="BS8" s="694" t="s">
        <v>128</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4770225</v>
      </c>
      <c r="CS8" s="686"/>
      <c r="CT8" s="686"/>
      <c r="CU8" s="686"/>
      <c r="CV8" s="686"/>
      <c r="CW8" s="686"/>
      <c r="CX8" s="686"/>
      <c r="CY8" s="687"/>
      <c r="CZ8" s="688">
        <v>21.9</v>
      </c>
      <c r="DA8" s="688"/>
      <c r="DB8" s="688"/>
      <c r="DC8" s="688"/>
      <c r="DD8" s="694">
        <v>339797</v>
      </c>
      <c r="DE8" s="686"/>
      <c r="DF8" s="686"/>
      <c r="DG8" s="686"/>
      <c r="DH8" s="686"/>
      <c r="DI8" s="686"/>
      <c r="DJ8" s="686"/>
      <c r="DK8" s="686"/>
      <c r="DL8" s="686"/>
      <c r="DM8" s="686"/>
      <c r="DN8" s="686"/>
      <c r="DO8" s="686"/>
      <c r="DP8" s="687"/>
      <c r="DQ8" s="694">
        <v>2508928</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18318</v>
      </c>
      <c r="S9" s="686"/>
      <c r="T9" s="686"/>
      <c r="U9" s="686"/>
      <c r="V9" s="686"/>
      <c r="W9" s="686"/>
      <c r="X9" s="686"/>
      <c r="Y9" s="687"/>
      <c r="Z9" s="688">
        <v>0.1</v>
      </c>
      <c r="AA9" s="688"/>
      <c r="AB9" s="688"/>
      <c r="AC9" s="688"/>
      <c r="AD9" s="689">
        <v>18318</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1245349</v>
      </c>
      <c r="BH9" s="686"/>
      <c r="BI9" s="686"/>
      <c r="BJ9" s="686"/>
      <c r="BK9" s="686"/>
      <c r="BL9" s="686"/>
      <c r="BM9" s="686"/>
      <c r="BN9" s="687"/>
      <c r="BO9" s="688">
        <v>29.6</v>
      </c>
      <c r="BP9" s="688"/>
      <c r="BQ9" s="688"/>
      <c r="BR9" s="688"/>
      <c r="BS9" s="694" t="s">
        <v>230</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2141626</v>
      </c>
      <c r="CS9" s="686"/>
      <c r="CT9" s="686"/>
      <c r="CU9" s="686"/>
      <c r="CV9" s="686"/>
      <c r="CW9" s="686"/>
      <c r="CX9" s="686"/>
      <c r="CY9" s="687"/>
      <c r="CZ9" s="688">
        <v>9.8000000000000007</v>
      </c>
      <c r="DA9" s="688"/>
      <c r="DB9" s="688"/>
      <c r="DC9" s="688"/>
      <c r="DD9" s="694">
        <v>365154</v>
      </c>
      <c r="DE9" s="686"/>
      <c r="DF9" s="686"/>
      <c r="DG9" s="686"/>
      <c r="DH9" s="686"/>
      <c r="DI9" s="686"/>
      <c r="DJ9" s="686"/>
      <c r="DK9" s="686"/>
      <c r="DL9" s="686"/>
      <c r="DM9" s="686"/>
      <c r="DN9" s="686"/>
      <c r="DO9" s="686"/>
      <c r="DP9" s="687"/>
      <c r="DQ9" s="694">
        <v>1155283</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230</v>
      </c>
      <c r="S10" s="686"/>
      <c r="T10" s="686"/>
      <c r="U10" s="686"/>
      <c r="V10" s="686"/>
      <c r="W10" s="686"/>
      <c r="X10" s="686"/>
      <c r="Y10" s="687"/>
      <c r="Z10" s="688" t="s">
        <v>128</v>
      </c>
      <c r="AA10" s="688"/>
      <c r="AB10" s="688"/>
      <c r="AC10" s="688"/>
      <c r="AD10" s="689" t="s">
        <v>224</v>
      </c>
      <c r="AE10" s="689"/>
      <c r="AF10" s="689"/>
      <c r="AG10" s="689"/>
      <c r="AH10" s="689"/>
      <c r="AI10" s="689"/>
      <c r="AJ10" s="689"/>
      <c r="AK10" s="689"/>
      <c r="AL10" s="690" t="s">
        <v>224</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89885</v>
      </c>
      <c r="BH10" s="686"/>
      <c r="BI10" s="686"/>
      <c r="BJ10" s="686"/>
      <c r="BK10" s="686"/>
      <c r="BL10" s="686"/>
      <c r="BM10" s="686"/>
      <c r="BN10" s="687"/>
      <c r="BO10" s="688">
        <v>2.1</v>
      </c>
      <c r="BP10" s="688"/>
      <c r="BQ10" s="688"/>
      <c r="BR10" s="688"/>
      <c r="BS10" s="694" t="s">
        <v>230</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15772</v>
      </c>
      <c r="CS10" s="686"/>
      <c r="CT10" s="686"/>
      <c r="CU10" s="686"/>
      <c r="CV10" s="686"/>
      <c r="CW10" s="686"/>
      <c r="CX10" s="686"/>
      <c r="CY10" s="687"/>
      <c r="CZ10" s="688">
        <v>0.1</v>
      </c>
      <c r="DA10" s="688"/>
      <c r="DB10" s="688"/>
      <c r="DC10" s="688"/>
      <c r="DD10" s="694" t="s">
        <v>230</v>
      </c>
      <c r="DE10" s="686"/>
      <c r="DF10" s="686"/>
      <c r="DG10" s="686"/>
      <c r="DH10" s="686"/>
      <c r="DI10" s="686"/>
      <c r="DJ10" s="686"/>
      <c r="DK10" s="686"/>
      <c r="DL10" s="686"/>
      <c r="DM10" s="686"/>
      <c r="DN10" s="686"/>
      <c r="DO10" s="686"/>
      <c r="DP10" s="687"/>
      <c r="DQ10" s="694">
        <v>15772</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689371</v>
      </c>
      <c r="S11" s="686"/>
      <c r="T11" s="686"/>
      <c r="U11" s="686"/>
      <c r="V11" s="686"/>
      <c r="W11" s="686"/>
      <c r="X11" s="686"/>
      <c r="Y11" s="687"/>
      <c r="Z11" s="690">
        <v>2.9</v>
      </c>
      <c r="AA11" s="691"/>
      <c r="AB11" s="691"/>
      <c r="AC11" s="703"/>
      <c r="AD11" s="694">
        <v>689371</v>
      </c>
      <c r="AE11" s="686"/>
      <c r="AF11" s="686"/>
      <c r="AG11" s="686"/>
      <c r="AH11" s="686"/>
      <c r="AI11" s="686"/>
      <c r="AJ11" s="686"/>
      <c r="AK11" s="687"/>
      <c r="AL11" s="690">
        <v>6.9</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65572</v>
      </c>
      <c r="BH11" s="686"/>
      <c r="BI11" s="686"/>
      <c r="BJ11" s="686"/>
      <c r="BK11" s="686"/>
      <c r="BL11" s="686"/>
      <c r="BM11" s="686"/>
      <c r="BN11" s="687"/>
      <c r="BO11" s="688">
        <v>1.6</v>
      </c>
      <c r="BP11" s="688"/>
      <c r="BQ11" s="688"/>
      <c r="BR11" s="688"/>
      <c r="BS11" s="694" t="s">
        <v>224</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497636</v>
      </c>
      <c r="CS11" s="686"/>
      <c r="CT11" s="686"/>
      <c r="CU11" s="686"/>
      <c r="CV11" s="686"/>
      <c r="CW11" s="686"/>
      <c r="CX11" s="686"/>
      <c r="CY11" s="687"/>
      <c r="CZ11" s="688">
        <v>2.2999999999999998</v>
      </c>
      <c r="DA11" s="688"/>
      <c r="DB11" s="688"/>
      <c r="DC11" s="688"/>
      <c r="DD11" s="694">
        <v>147060</v>
      </c>
      <c r="DE11" s="686"/>
      <c r="DF11" s="686"/>
      <c r="DG11" s="686"/>
      <c r="DH11" s="686"/>
      <c r="DI11" s="686"/>
      <c r="DJ11" s="686"/>
      <c r="DK11" s="686"/>
      <c r="DL11" s="686"/>
      <c r="DM11" s="686"/>
      <c r="DN11" s="686"/>
      <c r="DO11" s="686"/>
      <c r="DP11" s="687"/>
      <c r="DQ11" s="694">
        <v>361588</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116789</v>
      </c>
      <c r="S12" s="686"/>
      <c r="T12" s="686"/>
      <c r="U12" s="686"/>
      <c r="V12" s="686"/>
      <c r="W12" s="686"/>
      <c r="X12" s="686"/>
      <c r="Y12" s="687"/>
      <c r="Z12" s="688">
        <v>0.5</v>
      </c>
      <c r="AA12" s="688"/>
      <c r="AB12" s="688"/>
      <c r="AC12" s="688"/>
      <c r="AD12" s="689">
        <v>116789</v>
      </c>
      <c r="AE12" s="689"/>
      <c r="AF12" s="689"/>
      <c r="AG12" s="689"/>
      <c r="AH12" s="689"/>
      <c r="AI12" s="689"/>
      <c r="AJ12" s="689"/>
      <c r="AK12" s="689"/>
      <c r="AL12" s="690">
        <v>1.2</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2340967</v>
      </c>
      <c r="BH12" s="686"/>
      <c r="BI12" s="686"/>
      <c r="BJ12" s="686"/>
      <c r="BK12" s="686"/>
      <c r="BL12" s="686"/>
      <c r="BM12" s="686"/>
      <c r="BN12" s="687"/>
      <c r="BO12" s="688">
        <v>55.7</v>
      </c>
      <c r="BP12" s="688"/>
      <c r="BQ12" s="688"/>
      <c r="BR12" s="688"/>
      <c r="BS12" s="694" t="s">
        <v>230</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759308</v>
      </c>
      <c r="CS12" s="686"/>
      <c r="CT12" s="686"/>
      <c r="CU12" s="686"/>
      <c r="CV12" s="686"/>
      <c r="CW12" s="686"/>
      <c r="CX12" s="686"/>
      <c r="CY12" s="687"/>
      <c r="CZ12" s="688">
        <v>3.5</v>
      </c>
      <c r="DA12" s="688"/>
      <c r="DB12" s="688"/>
      <c r="DC12" s="688"/>
      <c r="DD12" s="694">
        <v>76507</v>
      </c>
      <c r="DE12" s="686"/>
      <c r="DF12" s="686"/>
      <c r="DG12" s="686"/>
      <c r="DH12" s="686"/>
      <c r="DI12" s="686"/>
      <c r="DJ12" s="686"/>
      <c r="DK12" s="686"/>
      <c r="DL12" s="686"/>
      <c r="DM12" s="686"/>
      <c r="DN12" s="686"/>
      <c r="DO12" s="686"/>
      <c r="DP12" s="687"/>
      <c r="DQ12" s="694">
        <v>655761</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230</v>
      </c>
      <c r="AE13" s="689"/>
      <c r="AF13" s="689"/>
      <c r="AG13" s="689"/>
      <c r="AH13" s="689"/>
      <c r="AI13" s="689"/>
      <c r="AJ13" s="689"/>
      <c r="AK13" s="689"/>
      <c r="AL13" s="690" t="s">
        <v>230</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2320998</v>
      </c>
      <c r="BH13" s="686"/>
      <c r="BI13" s="686"/>
      <c r="BJ13" s="686"/>
      <c r="BK13" s="686"/>
      <c r="BL13" s="686"/>
      <c r="BM13" s="686"/>
      <c r="BN13" s="687"/>
      <c r="BO13" s="688">
        <v>55.2</v>
      </c>
      <c r="BP13" s="688"/>
      <c r="BQ13" s="688"/>
      <c r="BR13" s="688"/>
      <c r="BS13" s="694" t="s">
        <v>224</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2057671</v>
      </c>
      <c r="CS13" s="686"/>
      <c r="CT13" s="686"/>
      <c r="CU13" s="686"/>
      <c r="CV13" s="686"/>
      <c r="CW13" s="686"/>
      <c r="CX13" s="686"/>
      <c r="CY13" s="687"/>
      <c r="CZ13" s="688">
        <v>9.4</v>
      </c>
      <c r="DA13" s="688"/>
      <c r="DB13" s="688"/>
      <c r="DC13" s="688"/>
      <c r="DD13" s="694">
        <v>1037922</v>
      </c>
      <c r="DE13" s="686"/>
      <c r="DF13" s="686"/>
      <c r="DG13" s="686"/>
      <c r="DH13" s="686"/>
      <c r="DI13" s="686"/>
      <c r="DJ13" s="686"/>
      <c r="DK13" s="686"/>
      <c r="DL13" s="686"/>
      <c r="DM13" s="686"/>
      <c r="DN13" s="686"/>
      <c r="DO13" s="686"/>
      <c r="DP13" s="687"/>
      <c r="DQ13" s="694">
        <v>1274679</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230</v>
      </c>
      <c r="S14" s="686"/>
      <c r="T14" s="686"/>
      <c r="U14" s="686"/>
      <c r="V14" s="686"/>
      <c r="W14" s="686"/>
      <c r="X14" s="686"/>
      <c r="Y14" s="687"/>
      <c r="Z14" s="688" t="s">
        <v>224</v>
      </c>
      <c r="AA14" s="688"/>
      <c r="AB14" s="688"/>
      <c r="AC14" s="688"/>
      <c r="AD14" s="689" t="s">
        <v>230</v>
      </c>
      <c r="AE14" s="689"/>
      <c r="AF14" s="689"/>
      <c r="AG14" s="689"/>
      <c r="AH14" s="689"/>
      <c r="AI14" s="689"/>
      <c r="AJ14" s="689"/>
      <c r="AK14" s="689"/>
      <c r="AL14" s="690" t="s">
        <v>128</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111209</v>
      </c>
      <c r="BH14" s="686"/>
      <c r="BI14" s="686"/>
      <c r="BJ14" s="686"/>
      <c r="BK14" s="686"/>
      <c r="BL14" s="686"/>
      <c r="BM14" s="686"/>
      <c r="BN14" s="687"/>
      <c r="BO14" s="688">
        <v>2.6</v>
      </c>
      <c r="BP14" s="688"/>
      <c r="BQ14" s="688"/>
      <c r="BR14" s="688"/>
      <c r="BS14" s="694" t="s">
        <v>230</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957997</v>
      </c>
      <c r="CS14" s="686"/>
      <c r="CT14" s="686"/>
      <c r="CU14" s="686"/>
      <c r="CV14" s="686"/>
      <c r="CW14" s="686"/>
      <c r="CX14" s="686"/>
      <c r="CY14" s="687"/>
      <c r="CZ14" s="688">
        <v>4.4000000000000004</v>
      </c>
      <c r="DA14" s="688"/>
      <c r="DB14" s="688"/>
      <c r="DC14" s="688"/>
      <c r="DD14" s="694">
        <v>201838</v>
      </c>
      <c r="DE14" s="686"/>
      <c r="DF14" s="686"/>
      <c r="DG14" s="686"/>
      <c r="DH14" s="686"/>
      <c r="DI14" s="686"/>
      <c r="DJ14" s="686"/>
      <c r="DK14" s="686"/>
      <c r="DL14" s="686"/>
      <c r="DM14" s="686"/>
      <c r="DN14" s="686"/>
      <c r="DO14" s="686"/>
      <c r="DP14" s="687"/>
      <c r="DQ14" s="694">
        <v>759860</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230</v>
      </c>
      <c r="AE15" s="689"/>
      <c r="AF15" s="689"/>
      <c r="AG15" s="689"/>
      <c r="AH15" s="689"/>
      <c r="AI15" s="689"/>
      <c r="AJ15" s="689"/>
      <c r="AK15" s="689"/>
      <c r="AL15" s="690" t="s">
        <v>224</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216116</v>
      </c>
      <c r="BH15" s="686"/>
      <c r="BI15" s="686"/>
      <c r="BJ15" s="686"/>
      <c r="BK15" s="686"/>
      <c r="BL15" s="686"/>
      <c r="BM15" s="686"/>
      <c r="BN15" s="687"/>
      <c r="BO15" s="688">
        <v>5.0999999999999996</v>
      </c>
      <c r="BP15" s="688"/>
      <c r="BQ15" s="688"/>
      <c r="BR15" s="688"/>
      <c r="BS15" s="694" t="s">
        <v>128</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1634370</v>
      </c>
      <c r="CS15" s="686"/>
      <c r="CT15" s="686"/>
      <c r="CU15" s="686"/>
      <c r="CV15" s="686"/>
      <c r="CW15" s="686"/>
      <c r="CX15" s="686"/>
      <c r="CY15" s="687"/>
      <c r="CZ15" s="688">
        <v>7.5</v>
      </c>
      <c r="DA15" s="688"/>
      <c r="DB15" s="688"/>
      <c r="DC15" s="688"/>
      <c r="DD15" s="694">
        <v>225705</v>
      </c>
      <c r="DE15" s="686"/>
      <c r="DF15" s="686"/>
      <c r="DG15" s="686"/>
      <c r="DH15" s="686"/>
      <c r="DI15" s="686"/>
      <c r="DJ15" s="686"/>
      <c r="DK15" s="686"/>
      <c r="DL15" s="686"/>
      <c r="DM15" s="686"/>
      <c r="DN15" s="686"/>
      <c r="DO15" s="686"/>
      <c r="DP15" s="687"/>
      <c r="DQ15" s="694">
        <v>1341748</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20856</v>
      </c>
      <c r="S16" s="686"/>
      <c r="T16" s="686"/>
      <c r="U16" s="686"/>
      <c r="V16" s="686"/>
      <c r="W16" s="686"/>
      <c r="X16" s="686"/>
      <c r="Y16" s="687"/>
      <c r="Z16" s="688">
        <v>0.1</v>
      </c>
      <c r="AA16" s="688"/>
      <c r="AB16" s="688"/>
      <c r="AC16" s="688"/>
      <c r="AD16" s="689">
        <v>20856</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230</v>
      </c>
      <c r="BP16" s="688"/>
      <c r="BQ16" s="688"/>
      <c r="BR16" s="688"/>
      <c r="BS16" s="694" t="s">
        <v>230</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706044</v>
      </c>
      <c r="CS16" s="686"/>
      <c r="CT16" s="686"/>
      <c r="CU16" s="686"/>
      <c r="CV16" s="686"/>
      <c r="CW16" s="686"/>
      <c r="CX16" s="686"/>
      <c r="CY16" s="687"/>
      <c r="CZ16" s="688">
        <v>3.2</v>
      </c>
      <c r="DA16" s="688"/>
      <c r="DB16" s="688"/>
      <c r="DC16" s="688"/>
      <c r="DD16" s="694" t="s">
        <v>230</v>
      </c>
      <c r="DE16" s="686"/>
      <c r="DF16" s="686"/>
      <c r="DG16" s="686"/>
      <c r="DH16" s="686"/>
      <c r="DI16" s="686"/>
      <c r="DJ16" s="686"/>
      <c r="DK16" s="686"/>
      <c r="DL16" s="686"/>
      <c r="DM16" s="686"/>
      <c r="DN16" s="686"/>
      <c r="DO16" s="686"/>
      <c r="DP16" s="687"/>
      <c r="DQ16" s="694">
        <v>112859</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10992</v>
      </c>
      <c r="S17" s="686"/>
      <c r="T17" s="686"/>
      <c r="U17" s="686"/>
      <c r="V17" s="686"/>
      <c r="W17" s="686"/>
      <c r="X17" s="686"/>
      <c r="Y17" s="687"/>
      <c r="Z17" s="688">
        <v>0</v>
      </c>
      <c r="AA17" s="688"/>
      <c r="AB17" s="688"/>
      <c r="AC17" s="688"/>
      <c r="AD17" s="689">
        <v>10992</v>
      </c>
      <c r="AE17" s="689"/>
      <c r="AF17" s="689"/>
      <c r="AG17" s="689"/>
      <c r="AH17" s="689"/>
      <c r="AI17" s="689"/>
      <c r="AJ17" s="689"/>
      <c r="AK17" s="689"/>
      <c r="AL17" s="690">
        <v>0.1</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230</v>
      </c>
      <c r="BH17" s="686"/>
      <c r="BI17" s="686"/>
      <c r="BJ17" s="686"/>
      <c r="BK17" s="686"/>
      <c r="BL17" s="686"/>
      <c r="BM17" s="686"/>
      <c r="BN17" s="687"/>
      <c r="BO17" s="688" t="s">
        <v>230</v>
      </c>
      <c r="BP17" s="688"/>
      <c r="BQ17" s="688"/>
      <c r="BR17" s="688"/>
      <c r="BS17" s="694" t="s">
        <v>230</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1612919</v>
      </c>
      <c r="CS17" s="686"/>
      <c r="CT17" s="686"/>
      <c r="CU17" s="686"/>
      <c r="CV17" s="686"/>
      <c r="CW17" s="686"/>
      <c r="CX17" s="686"/>
      <c r="CY17" s="687"/>
      <c r="CZ17" s="688">
        <v>7.4</v>
      </c>
      <c r="DA17" s="688"/>
      <c r="DB17" s="688"/>
      <c r="DC17" s="688"/>
      <c r="DD17" s="694" t="s">
        <v>224</v>
      </c>
      <c r="DE17" s="686"/>
      <c r="DF17" s="686"/>
      <c r="DG17" s="686"/>
      <c r="DH17" s="686"/>
      <c r="DI17" s="686"/>
      <c r="DJ17" s="686"/>
      <c r="DK17" s="686"/>
      <c r="DL17" s="686"/>
      <c r="DM17" s="686"/>
      <c r="DN17" s="686"/>
      <c r="DO17" s="686"/>
      <c r="DP17" s="687"/>
      <c r="DQ17" s="694">
        <v>1612919</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27591</v>
      </c>
      <c r="S18" s="686"/>
      <c r="T18" s="686"/>
      <c r="U18" s="686"/>
      <c r="V18" s="686"/>
      <c r="W18" s="686"/>
      <c r="X18" s="686"/>
      <c r="Y18" s="687"/>
      <c r="Z18" s="688">
        <v>0.1</v>
      </c>
      <c r="AA18" s="688"/>
      <c r="AB18" s="688"/>
      <c r="AC18" s="688"/>
      <c r="AD18" s="689">
        <v>27591</v>
      </c>
      <c r="AE18" s="689"/>
      <c r="AF18" s="689"/>
      <c r="AG18" s="689"/>
      <c r="AH18" s="689"/>
      <c r="AI18" s="689"/>
      <c r="AJ18" s="689"/>
      <c r="AK18" s="689"/>
      <c r="AL18" s="690">
        <v>0.3</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230</v>
      </c>
      <c r="BH18" s="686"/>
      <c r="BI18" s="686"/>
      <c r="BJ18" s="686"/>
      <c r="BK18" s="686"/>
      <c r="BL18" s="686"/>
      <c r="BM18" s="686"/>
      <c r="BN18" s="687"/>
      <c r="BO18" s="688" t="s">
        <v>224</v>
      </c>
      <c r="BP18" s="688"/>
      <c r="BQ18" s="688"/>
      <c r="BR18" s="688"/>
      <c r="BS18" s="694" t="s">
        <v>128</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230</v>
      </c>
      <c r="CS18" s="686"/>
      <c r="CT18" s="686"/>
      <c r="CU18" s="686"/>
      <c r="CV18" s="686"/>
      <c r="CW18" s="686"/>
      <c r="CX18" s="686"/>
      <c r="CY18" s="687"/>
      <c r="CZ18" s="688" t="s">
        <v>224</v>
      </c>
      <c r="DA18" s="688"/>
      <c r="DB18" s="688"/>
      <c r="DC18" s="688"/>
      <c r="DD18" s="694" t="s">
        <v>224</v>
      </c>
      <c r="DE18" s="686"/>
      <c r="DF18" s="686"/>
      <c r="DG18" s="686"/>
      <c r="DH18" s="686"/>
      <c r="DI18" s="686"/>
      <c r="DJ18" s="686"/>
      <c r="DK18" s="686"/>
      <c r="DL18" s="686"/>
      <c r="DM18" s="686"/>
      <c r="DN18" s="686"/>
      <c r="DO18" s="686"/>
      <c r="DP18" s="687"/>
      <c r="DQ18" s="694" t="s">
        <v>230</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14566</v>
      </c>
      <c r="S19" s="686"/>
      <c r="T19" s="686"/>
      <c r="U19" s="686"/>
      <c r="V19" s="686"/>
      <c r="W19" s="686"/>
      <c r="X19" s="686"/>
      <c r="Y19" s="687"/>
      <c r="Z19" s="688">
        <v>0.1</v>
      </c>
      <c r="AA19" s="688"/>
      <c r="AB19" s="688"/>
      <c r="AC19" s="688"/>
      <c r="AD19" s="689">
        <v>14566</v>
      </c>
      <c r="AE19" s="689"/>
      <c r="AF19" s="689"/>
      <c r="AG19" s="689"/>
      <c r="AH19" s="689"/>
      <c r="AI19" s="689"/>
      <c r="AJ19" s="689"/>
      <c r="AK19" s="689"/>
      <c r="AL19" s="690">
        <v>0.1</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73174</v>
      </c>
      <c r="BH19" s="686"/>
      <c r="BI19" s="686"/>
      <c r="BJ19" s="686"/>
      <c r="BK19" s="686"/>
      <c r="BL19" s="686"/>
      <c r="BM19" s="686"/>
      <c r="BN19" s="687"/>
      <c r="BO19" s="688">
        <v>1.7</v>
      </c>
      <c r="BP19" s="688"/>
      <c r="BQ19" s="688"/>
      <c r="BR19" s="688"/>
      <c r="BS19" s="694" t="s">
        <v>128</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224</v>
      </c>
      <c r="DA19" s="688"/>
      <c r="DB19" s="688"/>
      <c r="DC19" s="688"/>
      <c r="DD19" s="694" t="s">
        <v>224</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10317</v>
      </c>
      <c r="S20" s="686"/>
      <c r="T20" s="686"/>
      <c r="U20" s="686"/>
      <c r="V20" s="686"/>
      <c r="W20" s="686"/>
      <c r="X20" s="686"/>
      <c r="Y20" s="687"/>
      <c r="Z20" s="688">
        <v>0</v>
      </c>
      <c r="AA20" s="688"/>
      <c r="AB20" s="688"/>
      <c r="AC20" s="688"/>
      <c r="AD20" s="689">
        <v>10317</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73174</v>
      </c>
      <c r="BH20" s="686"/>
      <c r="BI20" s="686"/>
      <c r="BJ20" s="686"/>
      <c r="BK20" s="686"/>
      <c r="BL20" s="686"/>
      <c r="BM20" s="686"/>
      <c r="BN20" s="687"/>
      <c r="BO20" s="688">
        <v>1.7</v>
      </c>
      <c r="BP20" s="688"/>
      <c r="BQ20" s="688"/>
      <c r="BR20" s="688"/>
      <c r="BS20" s="694" t="s">
        <v>128</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21812319</v>
      </c>
      <c r="CS20" s="686"/>
      <c r="CT20" s="686"/>
      <c r="CU20" s="686"/>
      <c r="CV20" s="686"/>
      <c r="CW20" s="686"/>
      <c r="CX20" s="686"/>
      <c r="CY20" s="687"/>
      <c r="CZ20" s="688">
        <v>100</v>
      </c>
      <c r="DA20" s="688"/>
      <c r="DB20" s="688"/>
      <c r="DC20" s="688"/>
      <c r="DD20" s="694">
        <v>2688377</v>
      </c>
      <c r="DE20" s="686"/>
      <c r="DF20" s="686"/>
      <c r="DG20" s="686"/>
      <c r="DH20" s="686"/>
      <c r="DI20" s="686"/>
      <c r="DJ20" s="686"/>
      <c r="DK20" s="686"/>
      <c r="DL20" s="686"/>
      <c r="DM20" s="686"/>
      <c r="DN20" s="686"/>
      <c r="DO20" s="686"/>
      <c r="DP20" s="687"/>
      <c r="DQ20" s="694">
        <v>12346715</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2708</v>
      </c>
      <c r="S21" s="686"/>
      <c r="T21" s="686"/>
      <c r="U21" s="686"/>
      <c r="V21" s="686"/>
      <c r="W21" s="686"/>
      <c r="X21" s="686"/>
      <c r="Y21" s="687"/>
      <c r="Z21" s="688">
        <v>0</v>
      </c>
      <c r="AA21" s="688"/>
      <c r="AB21" s="688"/>
      <c r="AC21" s="688"/>
      <c r="AD21" s="689">
        <v>2708</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73174</v>
      </c>
      <c r="BH21" s="686"/>
      <c r="BI21" s="686"/>
      <c r="BJ21" s="686"/>
      <c r="BK21" s="686"/>
      <c r="BL21" s="686"/>
      <c r="BM21" s="686"/>
      <c r="BN21" s="687"/>
      <c r="BO21" s="688">
        <v>1.7</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5206718</v>
      </c>
      <c r="S22" s="686"/>
      <c r="T22" s="686"/>
      <c r="U22" s="686"/>
      <c r="V22" s="686"/>
      <c r="W22" s="686"/>
      <c r="X22" s="686"/>
      <c r="Y22" s="687"/>
      <c r="Z22" s="688">
        <v>22.2</v>
      </c>
      <c r="AA22" s="688"/>
      <c r="AB22" s="688"/>
      <c r="AC22" s="688"/>
      <c r="AD22" s="689">
        <v>4524249</v>
      </c>
      <c r="AE22" s="689"/>
      <c r="AF22" s="689"/>
      <c r="AG22" s="689"/>
      <c r="AH22" s="689"/>
      <c r="AI22" s="689"/>
      <c r="AJ22" s="689"/>
      <c r="AK22" s="689"/>
      <c r="AL22" s="690">
        <v>45.5</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230</v>
      </c>
      <c r="BH22" s="686"/>
      <c r="BI22" s="686"/>
      <c r="BJ22" s="686"/>
      <c r="BK22" s="686"/>
      <c r="BL22" s="686"/>
      <c r="BM22" s="686"/>
      <c r="BN22" s="687"/>
      <c r="BO22" s="688" t="s">
        <v>230</v>
      </c>
      <c r="BP22" s="688"/>
      <c r="BQ22" s="688"/>
      <c r="BR22" s="688"/>
      <c r="BS22" s="694" t="s">
        <v>230</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4524249</v>
      </c>
      <c r="S23" s="686"/>
      <c r="T23" s="686"/>
      <c r="U23" s="686"/>
      <c r="V23" s="686"/>
      <c r="W23" s="686"/>
      <c r="X23" s="686"/>
      <c r="Y23" s="687"/>
      <c r="Z23" s="688">
        <v>19.3</v>
      </c>
      <c r="AA23" s="688"/>
      <c r="AB23" s="688"/>
      <c r="AC23" s="688"/>
      <c r="AD23" s="689">
        <v>4524249</v>
      </c>
      <c r="AE23" s="689"/>
      <c r="AF23" s="689"/>
      <c r="AG23" s="689"/>
      <c r="AH23" s="689"/>
      <c r="AI23" s="689"/>
      <c r="AJ23" s="689"/>
      <c r="AK23" s="689"/>
      <c r="AL23" s="690">
        <v>45.5</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230</v>
      </c>
      <c r="BP23" s="688"/>
      <c r="BQ23" s="688"/>
      <c r="BR23" s="688"/>
      <c r="BS23" s="694" t="s">
        <v>224</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682469</v>
      </c>
      <c r="S24" s="686"/>
      <c r="T24" s="686"/>
      <c r="U24" s="686"/>
      <c r="V24" s="686"/>
      <c r="W24" s="686"/>
      <c r="X24" s="686"/>
      <c r="Y24" s="687"/>
      <c r="Z24" s="688">
        <v>2.9</v>
      </c>
      <c r="AA24" s="688"/>
      <c r="AB24" s="688"/>
      <c r="AC24" s="688"/>
      <c r="AD24" s="689" t="s">
        <v>224</v>
      </c>
      <c r="AE24" s="689"/>
      <c r="AF24" s="689"/>
      <c r="AG24" s="689"/>
      <c r="AH24" s="689"/>
      <c r="AI24" s="689"/>
      <c r="AJ24" s="689"/>
      <c r="AK24" s="689"/>
      <c r="AL24" s="690" t="s">
        <v>128</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230</v>
      </c>
      <c r="BH24" s="686"/>
      <c r="BI24" s="686"/>
      <c r="BJ24" s="686"/>
      <c r="BK24" s="686"/>
      <c r="BL24" s="686"/>
      <c r="BM24" s="686"/>
      <c r="BN24" s="687"/>
      <c r="BO24" s="688" t="s">
        <v>224</v>
      </c>
      <c r="BP24" s="688"/>
      <c r="BQ24" s="688"/>
      <c r="BR24" s="688"/>
      <c r="BS24" s="694" t="s">
        <v>128</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6521218</v>
      </c>
      <c r="CS24" s="675"/>
      <c r="CT24" s="675"/>
      <c r="CU24" s="675"/>
      <c r="CV24" s="675"/>
      <c r="CW24" s="675"/>
      <c r="CX24" s="675"/>
      <c r="CY24" s="676"/>
      <c r="CZ24" s="679">
        <v>29.9</v>
      </c>
      <c r="DA24" s="680"/>
      <c r="DB24" s="680"/>
      <c r="DC24" s="699"/>
      <c r="DD24" s="724">
        <v>4756678</v>
      </c>
      <c r="DE24" s="675"/>
      <c r="DF24" s="675"/>
      <c r="DG24" s="675"/>
      <c r="DH24" s="675"/>
      <c r="DI24" s="675"/>
      <c r="DJ24" s="675"/>
      <c r="DK24" s="676"/>
      <c r="DL24" s="724">
        <v>4711792</v>
      </c>
      <c r="DM24" s="675"/>
      <c r="DN24" s="675"/>
      <c r="DO24" s="675"/>
      <c r="DP24" s="675"/>
      <c r="DQ24" s="675"/>
      <c r="DR24" s="675"/>
      <c r="DS24" s="675"/>
      <c r="DT24" s="675"/>
      <c r="DU24" s="675"/>
      <c r="DV24" s="676"/>
      <c r="DW24" s="679">
        <v>45.2</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230</v>
      </c>
      <c r="S25" s="686"/>
      <c r="T25" s="686"/>
      <c r="U25" s="686"/>
      <c r="V25" s="686"/>
      <c r="W25" s="686"/>
      <c r="X25" s="686"/>
      <c r="Y25" s="687"/>
      <c r="Z25" s="688" t="s">
        <v>230</v>
      </c>
      <c r="AA25" s="688"/>
      <c r="AB25" s="688"/>
      <c r="AC25" s="688"/>
      <c r="AD25" s="689" t="s">
        <v>230</v>
      </c>
      <c r="AE25" s="689"/>
      <c r="AF25" s="689"/>
      <c r="AG25" s="689"/>
      <c r="AH25" s="689"/>
      <c r="AI25" s="689"/>
      <c r="AJ25" s="689"/>
      <c r="AK25" s="689"/>
      <c r="AL25" s="690" t="s">
        <v>230</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2788232</v>
      </c>
      <c r="CS25" s="721"/>
      <c r="CT25" s="721"/>
      <c r="CU25" s="721"/>
      <c r="CV25" s="721"/>
      <c r="CW25" s="721"/>
      <c r="CX25" s="721"/>
      <c r="CY25" s="722"/>
      <c r="CZ25" s="690">
        <v>12.8</v>
      </c>
      <c r="DA25" s="719"/>
      <c r="DB25" s="719"/>
      <c r="DC25" s="723"/>
      <c r="DD25" s="694">
        <v>2607315</v>
      </c>
      <c r="DE25" s="721"/>
      <c r="DF25" s="721"/>
      <c r="DG25" s="721"/>
      <c r="DH25" s="721"/>
      <c r="DI25" s="721"/>
      <c r="DJ25" s="721"/>
      <c r="DK25" s="722"/>
      <c r="DL25" s="694">
        <v>2589910</v>
      </c>
      <c r="DM25" s="721"/>
      <c r="DN25" s="721"/>
      <c r="DO25" s="721"/>
      <c r="DP25" s="721"/>
      <c r="DQ25" s="721"/>
      <c r="DR25" s="721"/>
      <c r="DS25" s="721"/>
      <c r="DT25" s="721"/>
      <c r="DU25" s="721"/>
      <c r="DV25" s="722"/>
      <c r="DW25" s="690">
        <v>24.9</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10530557</v>
      </c>
      <c r="S26" s="686"/>
      <c r="T26" s="686"/>
      <c r="U26" s="686"/>
      <c r="V26" s="686"/>
      <c r="W26" s="686"/>
      <c r="X26" s="686"/>
      <c r="Y26" s="687"/>
      <c r="Z26" s="688">
        <v>45</v>
      </c>
      <c r="AA26" s="688"/>
      <c r="AB26" s="688"/>
      <c r="AC26" s="688"/>
      <c r="AD26" s="689">
        <v>9848088</v>
      </c>
      <c r="AE26" s="689"/>
      <c r="AF26" s="689"/>
      <c r="AG26" s="689"/>
      <c r="AH26" s="689"/>
      <c r="AI26" s="689"/>
      <c r="AJ26" s="689"/>
      <c r="AK26" s="689"/>
      <c r="AL26" s="690">
        <v>99.1</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224</v>
      </c>
      <c r="BH26" s="686"/>
      <c r="BI26" s="686"/>
      <c r="BJ26" s="686"/>
      <c r="BK26" s="686"/>
      <c r="BL26" s="686"/>
      <c r="BM26" s="686"/>
      <c r="BN26" s="687"/>
      <c r="BO26" s="688" t="s">
        <v>230</v>
      </c>
      <c r="BP26" s="688"/>
      <c r="BQ26" s="688"/>
      <c r="BR26" s="688"/>
      <c r="BS26" s="694" t="s">
        <v>128</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1814003</v>
      </c>
      <c r="CS26" s="686"/>
      <c r="CT26" s="686"/>
      <c r="CU26" s="686"/>
      <c r="CV26" s="686"/>
      <c r="CW26" s="686"/>
      <c r="CX26" s="686"/>
      <c r="CY26" s="687"/>
      <c r="CZ26" s="690">
        <v>8.3000000000000007</v>
      </c>
      <c r="DA26" s="719"/>
      <c r="DB26" s="719"/>
      <c r="DC26" s="723"/>
      <c r="DD26" s="694">
        <v>1681229</v>
      </c>
      <c r="DE26" s="686"/>
      <c r="DF26" s="686"/>
      <c r="DG26" s="686"/>
      <c r="DH26" s="686"/>
      <c r="DI26" s="686"/>
      <c r="DJ26" s="686"/>
      <c r="DK26" s="687"/>
      <c r="DL26" s="694" t="s">
        <v>230</v>
      </c>
      <c r="DM26" s="686"/>
      <c r="DN26" s="686"/>
      <c r="DO26" s="686"/>
      <c r="DP26" s="686"/>
      <c r="DQ26" s="686"/>
      <c r="DR26" s="686"/>
      <c r="DS26" s="686"/>
      <c r="DT26" s="686"/>
      <c r="DU26" s="686"/>
      <c r="DV26" s="687"/>
      <c r="DW26" s="690" t="s">
        <v>224</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6475</v>
      </c>
      <c r="S27" s="686"/>
      <c r="T27" s="686"/>
      <c r="U27" s="686"/>
      <c r="V27" s="686"/>
      <c r="W27" s="686"/>
      <c r="X27" s="686"/>
      <c r="Y27" s="687"/>
      <c r="Z27" s="688">
        <v>0</v>
      </c>
      <c r="AA27" s="688"/>
      <c r="AB27" s="688"/>
      <c r="AC27" s="688"/>
      <c r="AD27" s="689">
        <v>6475</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4205062</v>
      </c>
      <c r="BH27" s="686"/>
      <c r="BI27" s="686"/>
      <c r="BJ27" s="686"/>
      <c r="BK27" s="686"/>
      <c r="BL27" s="686"/>
      <c r="BM27" s="686"/>
      <c r="BN27" s="687"/>
      <c r="BO27" s="688">
        <v>100</v>
      </c>
      <c r="BP27" s="688"/>
      <c r="BQ27" s="688"/>
      <c r="BR27" s="688"/>
      <c r="BS27" s="694" t="s">
        <v>230</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2120067</v>
      </c>
      <c r="CS27" s="721"/>
      <c r="CT27" s="721"/>
      <c r="CU27" s="721"/>
      <c r="CV27" s="721"/>
      <c r="CW27" s="721"/>
      <c r="CX27" s="721"/>
      <c r="CY27" s="722"/>
      <c r="CZ27" s="690">
        <v>9.6999999999999993</v>
      </c>
      <c r="DA27" s="719"/>
      <c r="DB27" s="719"/>
      <c r="DC27" s="723"/>
      <c r="DD27" s="694">
        <v>536444</v>
      </c>
      <c r="DE27" s="721"/>
      <c r="DF27" s="721"/>
      <c r="DG27" s="721"/>
      <c r="DH27" s="721"/>
      <c r="DI27" s="721"/>
      <c r="DJ27" s="721"/>
      <c r="DK27" s="722"/>
      <c r="DL27" s="694">
        <v>534963</v>
      </c>
      <c r="DM27" s="721"/>
      <c r="DN27" s="721"/>
      <c r="DO27" s="721"/>
      <c r="DP27" s="721"/>
      <c r="DQ27" s="721"/>
      <c r="DR27" s="721"/>
      <c r="DS27" s="721"/>
      <c r="DT27" s="721"/>
      <c r="DU27" s="721"/>
      <c r="DV27" s="722"/>
      <c r="DW27" s="690">
        <v>5.0999999999999996</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125492</v>
      </c>
      <c r="S28" s="686"/>
      <c r="T28" s="686"/>
      <c r="U28" s="686"/>
      <c r="V28" s="686"/>
      <c r="W28" s="686"/>
      <c r="X28" s="686"/>
      <c r="Y28" s="687"/>
      <c r="Z28" s="688">
        <v>0.5</v>
      </c>
      <c r="AA28" s="688"/>
      <c r="AB28" s="688"/>
      <c r="AC28" s="688"/>
      <c r="AD28" s="689">
        <v>2</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1612919</v>
      </c>
      <c r="CS28" s="686"/>
      <c r="CT28" s="686"/>
      <c r="CU28" s="686"/>
      <c r="CV28" s="686"/>
      <c r="CW28" s="686"/>
      <c r="CX28" s="686"/>
      <c r="CY28" s="687"/>
      <c r="CZ28" s="690">
        <v>7.4</v>
      </c>
      <c r="DA28" s="719"/>
      <c r="DB28" s="719"/>
      <c r="DC28" s="723"/>
      <c r="DD28" s="694">
        <v>1612919</v>
      </c>
      <c r="DE28" s="686"/>
      <c r="DF28" s="686"/>
      <c r="DG28" s="686"/>
      <c r="DH28" s="686"/>
      <c r="DI28" s="686"/>
      <c r="DJ28" s="686"/>
      <c r="DK28" s="687"/>
      <c r="DL28" s="694">
        <v>1586919</v>
      </c>
      <c r="DM28" s="686"/>
      <c r="DN28" s="686"/>
      <c r="DO28" s="686"/>
      <c r="DP28" s="686"/>
      <c r="DQ28" s="686"/>
      <c r="DR28" s="686"/>
      <c r="DS28" s="686"/>
      <c r="DT28" s="686"/>
      <c r="DU28" s="686"/>
      <c r="DV28" s="687"/>
      <c r="DW28" s="690">
        <v>15.2</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106901</v>
      </c>
      <c r="S29" s="686"/>
      <c r="T29" s="686"/>
      <c r="U29" s="686"/>
      <c r="V29" s="686"/>
      <c r="W29" s="686"/>
      <c r="X29" s="686"/>
      <c r="Y29" s="687"/>
      <c r="Z29" s="688">
        <v>0.5</v>
      </c>
      <c r="AA29" s="688"/>
      <c r="AB29" s="688"/>
      <c r="AC29" s="688"/>
      <c r="AD29" s="689">
        <v>10968</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1612919</v>
      </c>
      <c r="CS29" s="721"/>
      <c r="CT29" s="721"/>
      <c r="CU29" s="721"/>
      <c r="CV29" s="721"/>
      <c r="CW29" s="721"/>
      <c r="CX29" s="721"/>
      <c r="CY29" s="722"/>
      <c r="CZ29" s="690">
        <v>7.4</v>
      </c>
      <c r="DA29" s="719"/>
      <c r="DB29" s="719"/>
      <c r="DC29" s="723"/>
      <c r="DD29" s="694">
        <v>1612919</v>
      </c>
      <c r="DE29" s="721"/>
      <c r="DF29" s="721"/>
      <c r="DG29" s="721"/>
      <c r="DH29" s="721"/>
      <c r="DI29" s="721"/>
      <c r="DJ29" s="721"/>
      <c r="DK29" s="722"/>
      <c r="DL29" s="694">
        <v>1586919</v>
      </c>
      <c r="DM29" s="721"/>
      <c r="DN29" s="721"/>
      <c r="DO29" s="721"/>
      <c r="DP29" s="721"/>
      <c r="DQ29" s="721"/>
      <c r="DR29" s="721"/>
      <c r="DS29" s="721"/>
      <c r="DT29" s="721"/>
      <c r="DU29" s="721"/>
      <c r="DV29" s="722"/>
      <c r="DW29" s="690">
        <v>15.2</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78041</v>
      </c>
      <c r="S30" s="686"/>
      <c r="T30" s="686"/>
      <c r="U30" s="686"/>
      <c r="V30" s="686"/>
      <c r="W30" s="686"/>
      <c r="X30" s="686"/>
      <c r="Y30" s="687"/>
      <c r="Z30" s="688">
        <v>0.3</v>
      </c>
      <c r="AA30" s="688"/>
      <c r="AB30" s="688"/>
      <c r="AC30" s="688"/>
      <c r="AD30" s="689">
        <v>5638</v>
      </c>
      <c r="AE30" s="689"/>
      <c r="AF30" s="689"/>
      <c r="AG30" s="689"/>
      <c r="AH30" s="689"/>
      <c r="AI30" s="689"/>
      <c r="AJ30" s="689"/>
      <c r="AK30" s="689"/>
      <c r="AL30" s="690">
        <v>0.1</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1542421</v>
      </c>
      <c r="CS30" s="686"/>
      <c r="CT30" s="686"/>
      <c r="CU30" s="686"/>
      <c r="CV30" s="686"/>
      <c r="CW30" s="686"/>
      <c r="CX30" s="686"/>
      <c r="CY30" s="687"/>
      <c r="CZ30" s="690">
        <v>7.1</v>
      </c>
      <c r="DA30" s="719"/>
      <c r="DB30" s="719"/>
      <c r="DC30" s="723"/>
      <c r="DD30" s="694">
        <v>1542421</v>
      </c>
      <c r="DE30" s="686"/>
      <c r="DF30" s="686"/>
      <c r="DG30" s="686"/>
      <c r="DH30" s="686"/>
      <c r="DI30" s="686"/>
      <c r="DJ30" s="686"/>
      <c r="DK30" s="687"/>
      <c r="DL30" s="694">
        <v>1516421</v>
      </c>
      <c r="DM30" s="686"/>
      <c r="DN30" s="686"/>
      <c r="DO30" s="686"/>
      <c r="DP30" s="686"/>
      <c r="DQ30" s="686"/>
      <c r="DR30" s="686"/>
      <c r="DS30" s="686"/>
      <c r="DT30" s="686"/>
      <c r="DU30" s="686"/>
      <c r="DV30" s="687"/>
      <c r="DW30" s="690">
        <v>14.6</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5683178</v>
      </c>
      <c r="S31" s="686"/>
      <c r="T31" s="686"/>
      <c r="U31" s="686"/>
      <c r="V31" s="686"/>
      <c r="W31" s="686"/>
      <c r="X31" s="686"/>
      <c r="Y31" s="687"/>
      <c r="Z31" s="688">
        <v>24.3</v>
      </c>
      <c r="AA31" s="688"/>
      <c r="AB31" s="688"/>
      <c r="AC31" s="688"/>
      <c r="AD31" s="689" t="s">
        <v>230</v>
      </c>
      <c r="AE31" s="689"/>
      <c r="AF31" s="689"/>
      <c r="AG31" s="689"/>
      <c r="AH31" s="689"/>
      <c r="AI31" s="689"/>
      <c r="AJ31" s="689"/>
      <c r="AK31" s="689"/>
      <c r="AL31" s="690" t="s">
        <v>230</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96.7</v>
      </c>
      <c r="BH31" s="740"/>
      <c r="BI31" s="740"/>
      <c r="BJ31" s="740"/>
      <c r="BK31" s="740"/>
      <c r="BL31" s="740"/>
      <c r="BM31" s="680">
        <v>92.7</v>
      </c>
      <c r="BN31" s="740"/>
      <c r="BO31" s="740"/>
      <c r="BP31" s="740"/>
      <c r="BQ31" s="741"/>
      <c r="BR31" s="753">
        <v>98.4</v>
      </c>
      <c r="BS31" s="740"/>
      <c r="BT31" s="740"/>
      <c r="BU31" s="740"/>
      <c r="BV31" s="740"/>
      <c r="BW31" s="740"/>
      <c r="BX31" s="680">
        <v>93.2</v>
      </c>
      <c r="BY31" s="740"/>
      <c r="BZ31" s="740"/>
      <c r="CA31" s="740"/>
      <c r="CB31" s="741"/>
      <c r="CD31" s="727"/>
      <c r="CE31" s="728"/>
      <c r="CF31" s="700" t="s">
        <v>310</v>
      </c>
      <c r="CG31" s="701"/>
      <c r="CH31" s="701"/>
      <c r="CI31" s="701"/>
      <c r="CJ31" s="701"/>
      <c r="CK31" s="701"/>
      <c r="CL31" s="701"/>
      <c r="CM31" s="701"/>
      <c r="CN31" s="701"/>
      <c r="CO31" s="701"/>
      <c r="CP31" s="701"/>
      <c r="CQ31" s="702"/>
      <c r="CR31" s="685">
        <v>70498</v>
      </c>
      <c r="CS31" s="721"/>
      <c r="CT31" s="721"/>
      <c r="CU31" s="721"/>
      <c r="CV31" s="721"/>
      <c r="CW31" s="721"/>
      <c r="CX31" s="721"/>
      <c r="CY31" s="722"/>
      <c r="CZ31" s="690">
        <v>0.3</v>
      </c>
      <c r="DA31" s="719"/>
      <c r="DB31" s="719"/>
      <c r="DC31" s="723"/>
      <c r="DD31" s="694">
        <v>70498</v>
      </c>
      <c r="DE31" s="721"/>
      <c r="DF31" s="721"/>
      <c r="DG31" s="721"/>
      <c r="DH31" s="721"/>
      <c r="DI31" s="721"/>
      <c r="DJ31" s="721"/>
      <c r="DK31" s="722"/>
      <c r="DL31" s="694">
        <v>70498</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224</v>
      </c>
      <c r="S32" s="686"/>
      <c r="T32" s="686"/>
      <c r="U32" s="686"/>
      <c r="V32" s="686"/>
      <c r="W32" s="686"/>
      <c r="X32" s="686"/>
      <c r="Y32" s="687"/>
      <c r="Z32" s="688" t="s">
        <v>128</v>
      </c>
      <c r="AA32" s="688"/>
      <c r="AB32" s="688"/>
      <c r="AC32" s="688"/>
      <c r="AD32" s="689" t="s">
        <v>230</v>
      </c>
      <c r="AE32" s="689"/>
      <c r="AF32" s="689"/>
      <c r="AG32" s="689"/>
      <c r="AH32" s="689"/>
      <c r="AI32" s="689"/>
      <c r="AJ32" s="689"/>
      <c r="AK32" s="689"/>
      <c r="AL32" s="690" t="s">
        <v>224</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98</v>
      </c>
      <c r="BH32" s="721"/>
      <c r="BI32" s="721"/>
      <c r="BJ32" s="721"/>
      <c r="BK32" s="721"/>
      <c r="BL32" s="721"/>
      <c r="BM32" s="691">
        <v>94.9</v>
      </c>
      <c r="BN32" s="751"/>
      <c r="BO32" s="751"/>
      <c r="BP32" s="751"/>
      <c r="BQ32" s="752"/>
      <c r="BR32" s="754">
        <v>98.6</v>
      </c>
      <c r="BS32" s="721"/>
      <c r="BT32" s="721"/>
      <c r="BU32" s="721"/>
      <c r="BV32" s="721"/>
      <c r="BW32" s="721"/>
      <c r="BX32" s="691">
        <v>94.3</v>
      </c>
      <c r="BY32" s="751"/>
      <c r="BZ32" s="751"/>
      <c r="CA32" s="751"/>
      <c r="CB32" s="752"/>
      <c r="CD32" s="729"/>
      <c r="CE32" s="730"/>
      <c r="CF32" s="700" t="s">
        <v>314</v>
      </c>
      <c r="CG32" s="701"/>
      <c r="CH32" s="701"/>
      <c r="CI32" s="701"/>
      <c r="CJ32" s="701"/>
      <c r="CK32" s="701"/>
      <c r="CL32" s="701"/>
      <c r="CM32" s="701"/>
      <c r="CN32" s="701"/>
      <c r="CO32" s="701"/>
      <c r="CP32" s="701"/>
      <c r="CQ32" s="702"/>
      <c r="CR32" s="685" t="s">
        <v>230</v>
      </c>
      <c r="CS32" s="686"/>
      <c r="CT32" s="686"/>
      <c r="CU32" s="686"/>
      <c r="CV32" s="686"/>
      <c r="CW32" s="686"/>
      <c r="CX32" s="686"/>
      <c r="CY32" s="687"/>
      <c r="CZ32" s="690" t="s">
        <v>224</v>
      </c>
      <c r="DA32" s="719"/>
      <c r="DB32" s="719"/>
      <c r="DC32" s="723"/>
      <c r="DD32" s="694" t="s">
        <v>230</v>
      </c>
      <c r="DE32" s="686"/>
      <c r="DF32" s="686"/>
      <c r="DG32" s="686"/>
      <c r="DH32" s="686"/>
      <c r="DI32" s="686"/>
      <c r="DJ32" s="686"/>
      <c r="DK32" s="687"/>
      <c r="DL32" s="694" t="s">
        <v>128</v>
      </c>
      <c r="DM32" s="686"/>
      <c r="DN32" s="686"/>
      <c r="DO32" s="686"/>
      <c r="DP32" s="686"/>
      <c r="DQ32" s="686"/>
      <c r="DR32" s="686"/>
      <c r="DS32" s="686"/>
      <c r="DT32" s="686"/>
      <c r="DU32" s="686"/>
      <c r="DV32" s="687"/>
      <c r="DW32" s="690" t="s">
        <v>224</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1030310</v>
      </c>
      <c r="S33" s="686"/>
      <c r="T33" s="686"/>
      <c r="U33" s="686"/>
      <c r="V33" s="686"/>
      <c r="W33" s="686"/>
      <c r="X33" s="686"/>
      <c r="Y33" s="687"/>
      <c r="Z33" s="688">
        <v>4.4000000000000004</v>
      </c>
      <c r="AA33" s="688"/>
      <c r="AB33" s="688"/>
      <c r="AC33" s="688"/>
      <c r="AD33" s="689" t="s">
        <v>230</v>
      </c>
      <c r="AE33" s="689"/>
      <c r="AF33" s="689"/>
      <c r="AG33" s="689"/>
      <c r="AH33" s="689"/>
      <c r="AI33" s="689"/>
      <c r="AJ33" s="689"/>
      <c r="AK33" s="689"/>
      <c r="AL33" s="690" t="s">
        <v>224</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95.4</v>
      </c>
      <c r="BH33" s="756"/>
      <c r="BI33" s="756"/>
      <c r="BJ33" s="756"/>
      <c r="BK33" s="756"/>
      <c r="BL33" s="756"/>
      <c r="BM33" s="757">
        <v>90.6</v>
      </c>
      <c r="BN33" s="756"/>
      <c r="BO33" s="756"/>
      <c r="BP33" s="756"/>
      <c r="BQ33" s="758"/>
      <c r="BR33" s="755">
        <v>98</v>
      </c>
      <c r="BS33" s="756"/>
      <c r="BT33" s="756"/>
      <c r="BU33" s="756"/>
      <c r="BV33" s="756"/>
      <c r="BW33" s="756"/>
      <c r="BX33" s="757">
        <v>91.9</v>
      </c>
      <c r="BY33" s="756"/>
      <c r="BZ33" s="756"/>
      <c r="CA33" s="756"/>
      <c r="CB33" s="758"/>
      <c r="CD33" s="700" t="s">
        <v>317</v>
      </c>
      <c r="CE33" s="701"/>
      <c r="CF33" s="701"/>
      <c r="CG33" s="701"/>
      <c r="CH33" s="701"/>
      <c r="CI33" s="701"/>
      <c r="CJ33" s="701"/>
      <c r="CK33" s="701"/>
      <c r="CL33" s="701"/>
      <c r="CM33" s="701"/>
      <c r="CN33" s="701"/>
      <c r="CO33" s="701"/>
      <c r="CP33" s="701"/>
      <c r="CQ33" s="702"/>
      <c r="CR33" s="685">
        <v>11896680</v>
      </c>
      <c r="CS33" s="721"/>
      <c r="CT33" s="721"/>
      <c r="CU33" s="721"/>
      <c r="CV33" s="721"/>
      <c r="CW33" s="721"/>
      <c r="CX33" s="721"/>
      <c r="CY33" s="722"/>
      <c r="CZ33" s="690">
        <v>54.5</v>
      </c>
      <c r="DA33" s="719"/>
      <c r="DB33" s="719"/>
      <c r="DC33" s="723"/>
      <c r="DD33" s="694">
        <v>6439784</v>
      </c>
      <c r="DE33" s="721"/>
      <c r="DF33" s="721"/>
      <c r="DG33" s="721"/>
      <c r="DH33" s="721"/>
      <c r="DI33" s="721"/>
      <c r="DJ33" s="721"/>
      <c r="DK33" s="722"/>
      <c r="DL33" s="694">
        <v>4651719</v>
      </c>
      <c r="DM33" s="721"/>
      <c r="DN33" s="721"/>
      <c r="DO33" s="721"/>
      <c r="DP33" s="721"/>
      <c r="DQ33" s="721"/>
      <c r="DR33" s="721"/>
      <c r="DS33" s="721"/>
      <c r="DT33" s="721"/>
      <c r="DU33" s="721"/>
      <c r="DV33" s="722"/>
      <c r="DW33" s="690">
        <v>44.7</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103846</v>
      </c>
      <c r="S34" s="686"/>
      <c r="T34" s="686"/>
      <c r="U34" s="686"/>
      <c r="V34" s="686"/>
      <c r="W34" s="686"/>
      <c r="X34" s="686"/>
      <c r="Y34" s="687"/>
      <c r="Z34" s="688">
        <v>0.4</v>
      </c>
      <c r="AA34" s="688"/>
      <c r="AB34" s="688"/>
      <c r="AC34" s="688"/>
      <c r="AD34" s="689">
        <v>25027</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2852080</v>
      </c>
      <c r="CS34" s="686"/>
      <c r="CT34" s="686"/>
      <c r="CU34" s="686"/>
      <c r="CV34" s="686"/>
      <c r="CW34" s="686"/>
      <c r="CX34" s="686"/>
      <c r="CY34" s="687"/>
      <c r="CZ34" s="690">
        <v>13.1</v>
      </c>
      <c r="DA34" s="719"/>
      <c r="DB34" s="719"/>
      <c r="DC34" s="723"/>
      <c r="DD34" s="694">
        <v>1946880</v>
      </c>
      <c r="DE34" s="686"/>
      <c r="DF34" s="686"/>
      <c r="DG34" s="686"/>
      <c r="DH34" s="686"/>
      <c r="DI34" s="686"/>
      <c r="DJ34" s="686"/>
      <c r="DK34" s="687"/>
      <c r="DL34" s="694">
        <v>1690380</v>
      </c>
      <c r="DM34" s="686"/>
      <c r="DN34" s="686"/>
      <c r="DO34" s="686"/>
      <c r="DP34" s="686"/>
      <c r="DQ34" s="686"/>
      <c r="DR34" s="686"/>
      <c r="DS34" s="686"/>
      <c r="DT34" s="686"/>
      <c r="DU34" s="686"/>
      <c r="DV34" s="687"/>
      <c r="DW34" s="690">
        <v>16.2</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578282</v>
      </c>
      <c r="S35" s="686"/>
      <c r="T35" s="686"/>
      <c r="U35" s="686"/>
      <c r="V35" s="686"/>
      <c r="W35" s="686"/>
      <c r="X35" s="686"/>
      <c r="Y35" s="687"/>
      <c r="Z35" s="688">
        <v>2.5</v>
      </c>
      <c r="AA35" s="688"/>
      <c r="AB35" s="688"/>
      <c r="AC35" s="688"/>
      <c r="AD35" s="689" t="s">
        <v>128</v>
      </c>
      <c r="AE35" s="689"/>
      <c r="AF35" s="689"/>
      <c r="AG35" s="689"/>
      <c r="AH35" s="689"/>
      <c r="AI35" s="689"/>
      <c r="AJ35" s="689"/>
      <c r="AK35" s="689"/>
      <c r="AL35" s="690" t="s">
        <v>128</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107574</v>
      </c>
      <c r="CS35" s="721"/>
      <c r="CT35" s="721"/>
      <c r="CU35" s="721"/>
      <c r="CV35" s="721"/>
      <c r="CW35" s="721"/>
      <c r="CX35" s="721"/>
      <c r="CY35" s="722"/>
      <c r="CZ35" s="690">
        <v>0.5</v>
      </c>
      <c r="DA35" s="719"/>
      <c r="DB35" s="719"/>
      <c r="DC35" s="723"/>
      <c r="DD35" s="694">
        <v>86969</v>
      </c>
      <c r="DE35" s="721"/>
      <c r="DF35" s="721"/>
      <c r="DG35" s="721"/>
      <c r="DH35" s="721"/>
      <c r="DI35" s="721"/>
      <c r="DJ35" s="721"/>
      <c r="DK35" s="722"/>
      <c r="DL35" s="694">
        <v>86969</v>
      </c>
      <c r="DM35" s="721"/>
      <c r="DN35" s="721"/>
      <c r="DO35" s="721"/>
      <c r="DP35" s="721"/>
      <c r="DQ35" s="721"/>
      <c r="DR35" s="721"/>
      <c r="DS35" s="721"/>
      <c r="DT35" s="721"/>
      <c r="DU35" s="721"/>
      <c r="DV35" s="722"/>
      <c r="DW35" s="690">
        <v>0.8</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1712110</v>
      </c>
      <c r="S36" s="686"/>
      <c r="T36" s="686"/>
      <c r="U36" s="686"/>
      <c r="V36" s="686"/>
      <c r="W36" s="686"/>
      <c r="X36" s="686"/>
      <c r="Y36" s="687"/>
      <c r="Z36" s="688">
        <v>7.3</v>
      </c>
      <c r="AA36" s="688"/>
      <c r="AB36" s="688"/>
      <c r="AC36" s="688"/>
      <c r="AD36" s="689" t="s">
        <v>128</v>
      </c>
      <c r="AE36" s="689"/>
      <c r="AF36" s="689"/>
      <c r="AG36" s="689"/>
      <c r="AH36" s="689"/>
      <c r="AI36" s="689"/>
      <c r="AJ36" s="689"/>
      <c r="AK36" s="689"/>
      <c r="AL36" s="690" t="s">
        <v>230</v>
      </c>
      <c r="AM36" s="691"/>
      <c r="AN36" s="691"/>
      <c r="AO36" s="692"/>
      <c r="AP36" s="235"/>
      <c r="AQ36" s="759" t="s">
        <v>325</v>
      </c>
      <c r="AR36" s="760"/>
      <c r="AS36" s="760"/>
      <c r="AT36" s="760"/>
      <c r="AU36" s="760"/>
      <c r="AV36" s="760"/>
      <c r="AW36" s="760"/>
      <c r="AX36" s="760"/>
      <c r="AY36" s="761"/>
      <c r="AZ36" s="674">
        <v>2198369</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70576</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6698970</v>
      </c>
      <c r="CS36" s="686"/>
      <c r="CT36" s="686"/>
      <c r="CU36" s="686"/>
      <c r="CV36" s="686"/>
      <c r="CW36" s="686"/>
      <c r="CX36" s="686"/>
      <c r="CY36" s="687"/>
      <c r="CZ36" s="690">
        <v>30.7</v>
      </c>
      <c r="DA36" s="719"/>
      <c r="DB36" s="719"/>
      <c r="DC36" s="723"/>
      <c r="DD36" s="694">
        <v>2815296</v>
      </c>
      <c r="DE36" s="686"/>
      <c r="DF36" s="686"/>
      <c r="DG36" s="686"/>
      <c r="DH36" s="686"/>
      <c r="DI36" s="686"/>
      <c r="DJ36" s="686"/>
      <c r="DK36" s="687"/>
      <c r="DL36" s="694">
        <v>1867368</v>
      </c>
      <c r="DM36" s="686"/>
      <c r="DN36" s="686"/>
      <c r="DO36" s="686"/>
      <c r="DP36" s="686"/>
      <c r="DQ36" s="686"/>
      <c r="DR36" s="686"/>
      <c r="DS36" s="686"/>
      <c r="DT36" s="686"/>
      <c r="DU36" s="686"/>
      <c r="DV36" s="687"/>
      <c r="DW36" s="690">
        <v>17.899999999999999</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1047664</v>
      </c>
      <c r="S37" s="686"/>
      <c r="T37" s="686"/>
      <c r="U37" s="686"/>
      <c r="V37" s="686"/>
      <c r="W37" s="686"/>
      <c r="X37" s="686"/>
      <c r="Y37" s="687"/>
      <c r="Z37" s="688">
        <v>4.5</v>
      </c>
      <c r="AA37" s="688"/>
      <c r="AB37" s="688"/>
      <c r="AC37" s="688"/>
      <c r="AD37" s="689" t="s">
        <v>224</v>
      </c>
      <c r="AE37" s="689"/>
      <c r="AF37" s="689"/>
      <c r="AG37" s="689"/>
      <c r="AH37" s="689"/>
      <c r="AI37" s="689"/>
      <c r="AJ37" s="689"/>
      <c r="AK37" s="689"/>
      <c r="AL37" s="690" t="s">
        <v>128</v>
      </c>
      <c r="AM37" s="691"/>
      <c r="AN37" s="691"/>
      <c r="AO37" s="692"/>
      <c r="AQ37" s="763" t="s">
        <v>329</v>
      </c>
      <c r="AR37" s="764"/>
      <c r="AS37" s="764"/>
      <c r="AT37" s="764"/>
      <c r="AU37" s="764"/>
      <c r="AV37" s="764"/>
      <c r="AW37" s="764"/>
      <c r="AX37" s="764"/>
      <c r="AY37" s="765"/>
      <c r="AZ37" s="685">
        <v>787835</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57576</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1103693</v>
      </c>
      <c r="CS37" s="721"/>
      <c r="CT37" s="721"/>
      <c r="CU37" s="721"/>
      <c r="CV37" s="721"/>
      <c r="CW37" s="721"/>
      <c r="CX37" s="721"/>
      <c r="CY37" s="722"/>
      <c r="CZ37" s="690">
        <v>5.0999999999999996</v>
      </c>
      <c r="DA37" s="719"/>
      <c r="DB37" s="719"/>
      <c r="DC37" s="723"/>
      <c r="DD37" s="694">
        <v>744362</v>
      </c>
      <c r="DE37" s="721"/>
      <c r="DF37" s="721"/>
      <c r="DG37" s="721"/>
      <c r="DH37" s="721"/>
      <c r="DI37" s="721"/>
      <c r="DJ37" s="721"/>
      <c r="DK37" s="722"/>
      <c r="DL37" s="694">
        <v>743686</v>
      </c>
      <c r="DM37" s="721"/>
      <c r="DN37" s="721"/>
      <c r="DO37" s="721"/>
      <c r="DP37" s="721"/>
      <c r="DQ37" s="721"/>
      <c r="DR37" s="721"/>
      <c r="DS37" s="721"/>
      <c r="DT37" s="721"/>
      <c r="DU37" s="721"/>
      <c r="DV37" s="722"/>
      <c r="DW37" s="690">
        <v>7.1</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318876</v>
      </c>
      <c r="S38" s="686"/>
      <c r="T38" s="686"/>
      <c r="U38" s="686"/>
      <c r="V38" s="686"/>
      <c r="W38" s="686"/>
      <c r="X38" s="686"/>
      <c r="Y38" s="687"/>
      <c r="Z38" s="688">
        <v>1.4</v>
      </c>
      <c r="AA38" s="688"/>
      <c r="AB38" s="688"/>
      <c r="AC38" s="688"/>
      <c r="AD38" s="689">
        <v>39489</v>
      </c>
      <c r="AE38" s="689"/>
      <c r="AF38" s="689"/>
      <c r="AG38" s="689"/>
      <c r="AH38" s="689"/>
      <c r="AI38" s="689"/>
      <c r="AJ38" s="689"/>
      <c r="AK38" s="689"/>
      <c r="AL38" s="690">
        <v>0.4</v>
      </c>
      <c r="AM38" s="691"/>
      <c r="AN38" s="691"/>
      <c r="AO38" s="692"/>
      <c r="AQ38" s="763" t="s">
        <v>333</v>
      </c>
      <c r="AR38" s="764"/>
      <c r="AS38" s="764"/>
      <c r="AT38" s="764"/>
      <c r="AU38" s="764"/>
      <c r="AV38" s="764"/>
      <c r="AW38" s="764"/>
      <c r="AX38" s="764"/>
      <c r="AY38" s="765"/>
      <c r="AZ38" s="685">
        <v>4400</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5364</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1406134</v>
      </c>
      <c r="CS38" s="686"/>
      <c r="CT38" s="686"/>
      <c r="CU38" s="686"/>
      <c r="CV38" s="686"/>
      <c r="CW38" s="686"/>
      <c r="CX38" s="686"/>
      <c r="CY38" s="687"/>
      <c r="CZ38" s="690">
        <v>6.4</v>
      </c>
      <c r="DA38" s="719"/>
      <c r="DB38" s="719"/>
      <c r="DC38" s="723"/>
      <c r="DD38" s="694">
        <v>1158995</v>
      </c>
      <c r="DE38" s="686"/>
      <c r="DF38" s="686"/>
      <c r="DG38" s="686"/>
      <c r="DH38" s="686"/>
      <c r="DI38" s="686"/>
      <c r="DJ38" s="686"/>
      <c r="DK38" s="687"/>
      <c r="DL38" s="694">
        <v>1007002</v>
      </c>
      <c r="DM38" s="686"/>
      <c r="DN38" s="686"/>
      <c r="DO38" s="686"/>
      <c r="DP38" s="686"/>
      <c r="DQ38" s="686"/>
      <c r="DR38" s="686"/>
      <c r="DS38" s="686"/>
      <c r="DT38" s="686"/>
      <c r="DU38" s="686"/>
      <c r="DV38" s="687"/>
      <c r="DW38" s="690">
        <v>9.6999999999999993</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2080806</v>
      </c>
      <c r="S39" s="686"/>
      <c r="T39" s="686"/>
      <c r="U39" s="686"/>
      <c r="V39" s="686"/>
      <c r="W39" s="686"/>
      <c r="X39" s="686"/>
      <c r="Y39" s="687"/>
      <c r="Z39" s="688">
        <v>8.9</v>
      </c>
      <c r="AA39" s="688"/>
      <c r="AB39" s="688"/>
      <c r="AC39" s="688"/>
      <c r="AD39" s="689" t="s">
        <v>128</v>
      </c>
      <c r="AE39" s="689"/>
      <c r="AF39" s="689"/>
      <c r="AG39" s="689"/>
      <c r="AH39" s="689"/>
      <c r="AI39" s="689"/>
      <c r="AJ39" s="689"/>
      <c r="AK39" s="689"/>
      <c r="AL39" s="690" t="s">
        <v>230</v>
      </c>
      <c r="AM39" s="691"/>
      <c r="AN39" s="691"/>
      <c r="AO39" s="692"/>
      <c r="AQ39" s="763" t="s">
        <v>337</v>
      </c>
      <c r="AR39" s="764"/>
      <c r="AS39" s="764"/>
      <c r="AT39" s="764"/>
      <c r="AU39" s="764"/>
      <c r="AV39" s="764"/>
      <c r="AW39" s="764"/>
      <c r="AX39" s="764"/>
      <c r="AY39" s="765"/>
      <c r="AZ39" s="685" t="s">
        <v>230</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8263</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831922</v>
      </c>
      <c r="CS39" s="721"/>
      <c r="CT39" s="721"/>
      <c r="CU39" s="721"/>
      <c r="CV39" s="721"/>
      <c r="CW39" s="721"/>
      <c r="CX39" s="721"/>
      <c r="CY39" s="722"/>
      <c r="CZ39" s="690">
        <v>3.8</v>
      </c>
      <c r="DA39" s="719"/>
      <c r="DB39" s="719"/>
      <c r="DC39" s="723"/>
      <c r="DD39" s="694">
        <v>431644</v>
      </c>
      <c r="DE39" s="721"/>
      <c r="DF39" s="721"/>
      <c r="DG39" s="721"/>
      <c r="DH39" s="721"/>
      <c r="DI39" s="721"/>
      <c r="DJ39" s="721"/>
      <c r="DK39" s="722"/>
      <c r="DL39" s="694" t="s">
        <v>230</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v>2694</v>
      </c>
      <c r="S40" s="686"/>
      <c r="T40" s="686"/>
      <c r="U40" s="686"/>
      <c r="V40" s="686"/>
      <c r="W40" s="686"/>
      <c r="X40" s="686"/>
      <c r="Y40" s="687"/>
      <c r="Z40" s="688">
        <v>0</v>
      </c>
      <c r="AA40" s="688"/>
      <c r="AB40" s="688"/>
      <c r="AC40" s="688"/>
      <c r="AD40" s="689" t="s">
        <v>128</v>
      </c>
      <c r="AE40" s="689"/>
      <c r="AF40" s="689"/>
      <c r="AG40" s="689"/>
      <c r="AH40" s="689"/>
      <c r="AI40" s="689"/>
      <c r="AJ40" s="689"/>
      <c r="AK40" s="689"/>
      <c r="AL40" s="690" t="s">
        <v>230</v>
      </c>
      <c r="AM40" s="691"/>
      <c r="AN40" s="691"/>
      <c r="AO40" s="692"/>
      <c r="AQ40" s="763" t="s">
        <v>341</v>
      </c>
      <c r="AR40" s="764"/>
      <c r="AS40" s="764"/>
      <c r="AT40" s="764"/>
      <c r="AU40" s="764"/>
      <c r="AV40" s="764"/>
      <c r="AW40" s="764"/>
      <c r="AX40" s="764"/>
      <c r="AY40" s="765"/>
      <c r="AZ40" s="685" t="s">
        <v>128</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100</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t="s">
        <v>230</v>
      </c>
      <c r="CS40" s="686"/>
      <c r="CT40" s="686"/>
      <c r="CU40" s="686"/>
      <c r="CV40" s="686"/>
      <c r="CW40" s="686"/>
      <c r="CX40" s="686"/>
      <c r="CY40" s="687"/>
      <c r="CZ40" s="690" t="s">
        <v>224</v>
      </c>
      <c r="DA40" s="719"/>
      <c r="DB40" s="719"/>
      <c r="DC40" s="723"/>
      <c r="DD40" s="694" t="s">
        <v>230</v>
      </c>
      <c r="DE40" s="686"/>
      <c r="DF40" s="686"/>
      <c r="DG40" s="686"/>
      <c r="DH40" s="686"/>
      <c r="DI40" s="686"/>
      <c r="DJ40" s="686"/>
      <c r="DK40" s="687"/>
      <c r="DL40" s="694" t="s">
        <v>224</v>
      </c>
      <c r="DM40" s="686"/>
      <c r="DN40" s="686"/>
      <c r="DO40" s="686"/>
      <c r="DP40" s="686"/>
      <c r="DQ40" s="686"/>
      <c r="DR40" s="686"/>
      <c r="DS40" s="686"/>
      <c r="DT40" s="686"/>
      <c r="DU40" s="686"/>
      <c r="DV40" s="687"/>
      <c r="DW40" s="690" t="s">
        <v>230</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230</v>
      </c>
      <c r="S41" s="686"/>
      <c r="T41" s="686"/>
      <c r="U41" s="686"/>
      <c r="V41" s="686"/>
      <c r="W41" s="686"/>
      <c r="X41" s="686"/>
      <c r="Y41" s="687"/>
      <c r="Z41" s="688" t="s">
        <v>224</v>
      </c>
      <c r="AA41" s="688"/>
      <c r="AB41" s="688"/>
      <c r="AC41" s="688"/>
      <c r="AD41" s="689" t="s">
        <v>224</v>
      </c>
      <c r="AE41" s="689"/>
      <c r="AF41" s="689"/>
      <c r="AG41" s="689"/>
      <c r="AH41" s="689"/>
      <c r="AI41" s="689"/>
      <c r="AJ41" s="689"/>
      <c r="AK41" s="689"/>
      <c r="AL41" s="690" t="s">
        <v>128</v>
      </c>
      <c r="AM41" s="691"/>
      <c r="AN41" s="691"/>
      <c r="AO41" s="692"/>
      <c r="AQ41" s="763" t="s">
        <v>346</v>
      </c>
      <c r="AR41" s="764"/>
      <c r="AS41" s="764"/>
      <c r="AT41" s="764"/>
      <c r="AU41" s="764"/>
      <c r="AV41" s="764"/>
      <c r="AW41" s="764"/>
      <c r="AX41" s="764"/>
      <c r="AY41" s="765"/>
      <c r="AZ41" s="685">
        <v>302284</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t="s">
        <v>128</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224</v>
      </c>
      <c r="DA41" s="719"/>
      <c r="DB41" s="719"/>
      <c r="DC41" s="723"/>
      <c r="DD41" s="694" t="s">
        <v>224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478341</v>
      </c>
      <c r="S42" s="686"/>
      <c r="T42" s="686"/>
      <c r="U42" s="686"/>
      <c r="V42" s="686"/>
      <c r="W42" s="686"/>
      <c r="X42" s="686"/>
      <c r="Y42" s="687"/>
      <c r="Z42" s="688">
        <v>2</v>
      </c>
      <c r="AA42" s="688"/>
      <c r="AB42" s="688"/>
      <c r="AC42" s="688"/>
      <c r="AD42" s="689" t="s">
        <v>230</v>
      </c>
      <c r="AE42" s="689"/>
      <c r="AF42" s="689"/>
      <c r="AG42" s="689"/>
      <c r="AH42" s="689"/>
      <c r="AI42" s="689"/>
      <c r="AJ42" s="689"/>
      <c r="AK42" s="689"/>
      <c r="AL42" s="690" t="s">
        <v>230</v>
      </c>
      <c r="AM42" s="691"/>
      <c r="AN42" s="691"/>
      <c r="AO42" s="692"/>
      <c r="AQ42" s="784" t="s">
        <v>350</v>
      </c>
      <c r="AR42" s="785"/>
      <c r="AS42" s="785"/>
      <c r="AT42" s="785"/>
      <c r="AU42" s="785"/>
      <c r="AV42" s="785"/>
      <c r="AW42" s="785"/>
      <c r="AX42" s="785"/>
      <c r="AY42" s="786"/>
      <c r="AZ42" s="776">
        <v>1103850</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316</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3394421</v>
      </c>
      <c r="CS42" s="686"/>
      <c r="CT42" s="686"/>
      <c r="CU42" s="686"/>
      <c r="CV42" s="686"/>
      <c r="CW42" s="686"/>
      <c r="CX42" s="686"/>
      <c r="CY42" s="687"/>
      <c r="CZ42" s="690">
        <v>15.6</v>
      </c>
      <c r="DA42" s="691"/>
      <c r="DB42" s="691"/>
      <c r="DC42" s="703"/>
      <c r="DD42" s="694">
        <v>1150253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23402538</v>
      </c>
      <c r="S43" s="777"/>
      <c r="T43" s="777"/>
      <c r="U43" s="777"/>
      <c r="V43" s="777"/>
      <c r="W43" s="777"/>
      <c r="X43" s="777"/>
      <c r="Y43" s="778"/>
      <c r="Z43" s="779">
        <v>100</v>
      </c>
      <c r="AA43" s="779"/>
      <c r="AB43" s="779"/>
      <c r="AC43" s="779"/>
      <c r="AD43" s="780">
        <v>9935687</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84060</v>
      </c>
      <c r="CS43" s="721"/>
      <c r="CT43" s="721"/>
      <c r="CU43" s="721"/>
      <c r="CV43" s="721"/>
      <c r="CW43" s="721"/>
      <c r="CX43" s="721"/>
      <c r="CY43" s="722"/>
      <c r="CZ43" s="690">
        <v>0.4</v>
      </c>
      <c r="DA43" s="719"/>
      <c r="DB43" s="719"/>
      <c r="DC43" s="723"/>
      <c r="DD43" s="694">
        <v>84060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2688377</v>
      </c>
      <c r="CS44" s="686"/>
      <c r="CT44" s="686"/>
      <c r="CU44" s="686"/>
      <c r="CV44" s="686"/>
      <c r="CW44" s="686"/>
      <c r="CX44" s="686"/>
      <c r="CY44" s="687"/>
      <c r="CZ44" s="690">
        <v>12.3</v>
      </c>
      <c r="DA44" s="691"/>
      <c r="DB44" s="691"/>
      <c r="DC44" s="703"/>
      <c r="DD44" s="694">
        <v>1037394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830122</v>
      </c>
      <c r="CS45" s="721"/>
      <c r="CT45" s="721"/>
      <c r="CU45" s="721"/>
      <c r="CV45" s="721"/>
      <c r="CW45" s="721"/>
      <c r="CX45" s="721"/>
      <c r="CY45" s="722"/>
      <c r="CZ45" s="690">
        <v>3.8</v>
      </c>
      <c r="DA45" s="719"/>
      <c r="DB45" s="719"/>
      <c r="DC45" s="723"/>
      <c r="DD45" s="694">
        <v>232167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1768914</v>
      </c>
      <c r="CS46" s="686"/>
      <c r="CT46" s="686"/>
      <c r="CU46" s="686"/>
      <c r="CV46" s="686"/>
      <c r="CW46" s="686"/>
      <c r="CX46" s="686"/>
      <c r="CY46" s="687"/>
      <c r="CZ46" s="690">
        <v>8.1</v>
      </c>
      <c r="DA46" s="691"/>
      <c r="DB46" s="691"/>
      <c r="DC46" s="703"/>
      <c r="DD46" s="694">
        <v>746007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706044</v>
      </c>
      <c r="CS47" s="721"/>
      <c r="CT47" s="721"/>
      <c r="CU47" s="721"/>
      <c r="CV47" s="721"/>
      <c r="CW47" s="721"/>
      <c r="CX47" s="721"/>
      <c r="CY47" s="722"/>
      <c r="CZ47" s="690">
        <v>3.2</v>
      </c>
      <c r="DA47" s="719"/>
      <c r="DB47" s="719"/>
      <c r="DC47" s="723"/>
      <c r="DD47" s="694">
        <v>112859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224</v>
      </c>
      <c r="CS48" s="686"/>
      <c r="CT48" s="686"/>
      <c r="CU48" s="686"/>
      <c r="CV48" s="686"/>
      <c r="CW48" s="686"/>
      <c r="CX48" s="686"/>
      <c r="CY48" s="687"/>
      <c r="CZ48" s="690" t="s">
        <v>230</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21812319</v>
      </c>
      <c r="CS49" s="756"/>
      <c r="CT49" s="756"/>
      <c r="CU49" s="756"/>
      <c r="CV49" s="756"/>
      <c r="CW49" s="756"/>
      <c r="CX49" s="756"/>
      <c r="CY49" s="787"/>
      <c r="CZ49" s="781">
        <v>100</v>
      </c>
      <c r="DA49" s="788"/>
      <c r="DB49" s="788"/>
      <c r="DC49" s="789"/>
      <c r="DD49" s="790">
        <v>12346715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v8Q+VeWmsmtZoR3BAheOXL2FhbodMJZ3RFOmkNjd8Rq14iku93DrDEPTmoK9ZIdF/kTbcpJQjTl0dZ1sr7uug==" saltValue="wpNyeAHaWG99AVUm0pbQZ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c r="R7" s="821"/>
      <c r="S7" s="821"/>
      <c r="T7" s="821"/>
      <c r="U7" s="821"/>
      <c r="V7" s="821"/>
      <c r="W7" s="821"/>
      <c r="X7" s="821"/>
      <c r="Y7" s="821"/>
      <c r="Z7" s="821"/>
      <c r="AA7" s="821"/>
      <c r="AB7" s="821"/>
      <c r="AC7" s="821"/>
      <c r="AD7" s="821"/>
      <c r="AE7" s="822"/>
      <c r="AF7" s="823">
        <v>1328</v>
      </c>
      <c r="AG7" s="824"/>
      <c r="AH7" s="824"/>
      <c r="AI7" s="824"/>
      <c r="AJ7" s="825"/>
      <c r="AK7" s="860"/>
      <c r="AL7" s="861"/>
      <c r="AM7" s="861"/>
      <c r="AN7" s="861"/>
      <c r="AO7" s="861"/>
      <c r="AP7" s="861"/>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t="s">
        <v>388</v>
      </c>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1328</v>
      </c>
      <c r="AG23" s="880"/>
      <c r="AH23" s="880"/>
      <c r="AI23" s="880"/>
      <c r="AJ23" s="883"/>
      <c r="AK23" s="884"/>
      <c r="AL23" s="885"/>
      <c r="AM23" s="885"/>
      <c r="AN23" s="885"/>
      <c r="AO23" s="885"/>
      <c r="AP23" s="880"/>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c r="R28" s="909"/>
      <c r="S28" s="909"/>
      <c r="T28" s="909"/>
      <c r="U28" s="909"/>
      <c r="V28" s="909"/>
      <c r="W28" s="909"/>
      <c r="X28" s="909"/>
      <c r="Y28" s="909"/>
      <c r="Z28" s="909"/>
      <c r="AA28" s="909"/>
      <c r="AB28" s="909"/>
      <c r="AC28" s="909"/>
      <c r="AD28" s="909"/>
      <c r="AE28" s="910"/>
      <c r="AF28" s="911">
        <v>71</v>
      </c>
      <c r="AG28" s="909"/>
      <c r="AH28" s="909"/>
      <c r="AI28" s="909"/>
      <c r="AJ28" s="912"/>
      <c r="AK28" s="913"/>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c r="R29" s="845"/>
      <c r="S29" s="845"/>
      <c r="T29" s="845"/>
      <c r="U29" s="845"/>
      <c r="V29" s="845"/>
      <c r="W29" s="845"/>
      <c r="X29" s="845"/>
      <c r="Y29" s="845"/>
      <c r="Z29" s="845"/>
      <c r="AA29" s="845"/>
      <c r="AB29" s="845"/>
      <c r="AC29" s="845"/>
      <c r="AD29" s="845"/>
      <c r="AE29" s="846"/>
      <c r="AF29" s="847">
        <v>23</v>
      </c>
      <c r="AG29" s="848"/>
      <c r="AH29" s="848"/>
      <c r="AI29" s="848"/>
      <c r="AJ29" s="849"/>
      <c r="AK29" s="916"/>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c r="R30" s="845"/>
      <c r="S30" s="845"/>
      <c r="T30" s="845"/>
      <c r="U30" s="845"/>
      <c r="V30" s="845"/>
      <c r="W30" s="845"/>
      <c r="X30" s="845"/>
      <c r="Y30" s="845"/>
      <c r="Z30" s="845"/>
      <c r="AA30" s="845"/>
      <c r="AB30" s="845"/>
      <c r="AC30" s="845"/>
      <c r="AD30" s="845"/>
      <c r="AE30" s="846"/>
      <c r="AF30" s="847">
        <v>2</v>
      </c>
      <c r="AG30" s="848"/>
      <c r="AH30" s="848"/>
      <c r="AI30" s="848"/>
      <c r="AJ30" s="849"/>
      <c r="AK30" s="916"/>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v>732</v>
      </c>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v>536</v>
      </c>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v>217</v>
      </c>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410</v>
      </c>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v>48</v>
      </c>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t="s">
        <v>411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1628</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396</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c r="C69" s="960"/>
      <c r="D69" s="960"/>
      <c r="E69" s="960"/>
      <c r="F69" s="960"/>
      <c r="G69" s="960"/>
      <c r="H69" s="960"/>
      <c r="I69" s="960"/>
      <c r="J69" s="960"/>
      <c r="K69" s="960"/>
      <c r="L69" s="960"/>
      <c r="M69" s="960"/>
      <c r="N69" s="960"/>
      <c r="O69" s="960"/>
      <c r="P69" s="961"/>
      <c r="Q69" s="962"/>
      <c r="R69" s="917"/>
      <c r="S69" s="917"/>
      <c r="T69" s="917"/>
      <c r="U69" s="917"/>
      <c r="V69" s="917"/>
      <c r="W69" s="917"/>
      <c r="X69" s="917"/>
      <c r="Y69" s="917"/>
      <c r="Z69" s="917"/>
      <c r="AA69" s="917"/>
      <c r="AB69" s="917"/>
      <c r="AC69" s="917"/>
      <c r="AD69" s="917"/>
      <c r="AE69" s="917"/>
      <c r="AF69" s="917"/>
      <c r="AG69" s="917"/>
      <c r="AH69" s="917"/>
      <c r="AI69" s="917"/>
      <c r="AJ69" s="917"/>
      <c r="AK69" s="917"/>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c r="C70" s="960"/>
      <c r="D70" s="960"/>
      <c r="E70" s="960"/>
      <c r="F70" s="960"/>
      <c r="G70" s="960"/>
      <c r="H70" s="960"/>
      <c r="I70" s="960"/>
      <c r="J70" s="960"/>
      <c r="K70" s="960"/>
      <c r="L70" s="960"/>
      <c r="M70" s="960"/>
      <c r="N70" s="960"/>
      <c r="O70" s="960"/>
      <c r="P70" s="961"/>
      <c r="Q70" s="962"/>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304</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304</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304</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1468693</v>
      </c>
      <c r="AB110" s="988"/>
      <c r="AC110" s="988"/>
      <c r="AD110" s="988"/>
      <c r="AE110" s="989"/>
      <c r="AF110" s="990">
        <v>1611951</v>
      </c>
      <c r="AG110" s="988"/>
      <c r="AH110" s="988"/>
      <c r="AI110" s="988"/>
      <c r="AJ110" s="989"/>
      <c r="AK110" s="990">
        <v>1612919</v>
      </c>
      <c r="AL110" s="988"/>
      <c r="AM110" s="988"/>
      <c r="AN110" s="988"/>
      <c r="AO110" s="989"/>
      <c r="AP110" s="991">
        <v>18.3</v>
      </c>
      <c r="AQ110" s="992"/>
      <c r="AR110" s="992"/>
      <c r="AS110" s="992"/>
      <c r="AT110" s="993"/>
      <c r="AU110" s="994" t="s">
        <v>72</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17425286</v>
      </c>
      <c r="BR110" s="1023"/>
      <c r="BS110" s="1023"/>
      <c r="BT110" s="1023"/>
      <c r="BU110" s="1023"/>
      <c r="BV110" s="1023">
        <v>18016363</v>
      </c>
      <c r="BW110" s="1023"/>
      <c r="BX110" s="1023"/>
      <c r="BY110" s="1023"/>
      <c r="BZ110" s="1023"/>
      <c r="CA110" s="1023">
        <v>18554748</v>
      </c>
      <c r="CB110" s="1023"/>
      <c r="CC110" s="1023"/>
      <c r="CD110" s="1023"/>
      <c r="CE110" s="1023"/>
      <c r="CF110" s="1037">
        <v>210.8</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392</v>
      </c>
      <c r="DM110" s="1023"/>
      <c r="DN110" s="1023"/>
      <c r="DO110" s="1023"/>
      <c r="DP110" s="1023"/>
      <c r="DQ110" s="1023" t="s">
        <v>441</v>
      </c>
      <c r="DR110" s="1023"/>
      <c r="DS110" s="1023"/>
      <c r="DT110" s="1023"/>
      <c r="DU110" s="1023"/>
      <c r="DV110" s="1024" t="s">
        <v>392</v>
      </c>
      <c r="DW110" s="1024"/>
      <c r="DX110" s="1024"/>
      <c r="DY110" s="1024"/>
      <c r="DZ110" s="1025"/>
    </row>
    <row r="111" spans="1:131" s="248"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392</v>
      </c>
      <c r="AG111" s="1030"/>
      <c r="AH111" s="1030"/>
      <c r="AI111" s="1030"/>
      <c r="AJ111" s="1031"/>
      <c r="AK111" s="1032" t="s">
        <v>392</v>
      </c>
      <c r="AL111" s="1030"/>
      <c r="AM111" s="1030"/>
      <c r="AN111" s="1030"/>
      <c r="AO111" s="1031"/>
      <c r="AP111" s="1033" t="s">
        <v>440</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v>3900</v>
      </c>
      <c r="BR111" s="1016"/>
      <c r="BS111" s="1016"/>
      <c r="BT111" s="1016"/>
      <c r="BU111" s="1016"/>
      <c r="BV111" s="1016">
        <v>3900</v>
      </c>
      <c r="BW111" s="1016"/>
      <c r="BX111" s="1016"/>
      <c r="BY111" s="1016"/>
      <c r="BZ111" s="1016"/>
      <c r="CA111" s="1016">
        <v>1275</v>
      </c>
      <c r="CB111" s="1016"/>
      <c r="CC111" s="1016"/>
      <c r="CD111" s="1016"/>
      <c r="CE111" s="1016"/>
      <c r="CF111" s="1010">
        <v>0</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230</v>
      </c>
      <c r="DH111" s="1016"/>
      <c r="DI111" s="1016"/>
      <c r="DJ111" s="1016"/>
      <c r="DK111" s="1016"/>
      <c r="DL111" s="1016" t="s">
        <v>392</v>
      </c>
      <c r="DM111" s="1016"/>
      <c r="DN111" s="1016"/>
      <c r="DO111" s="1016"/>
      <c r="DP111" s="1016"/>
      <c r="DQ111" s="1016" t="s">
        <v>392</v>
      </c>
      <c r="DR111" s="1016"/>
      <c r="DS111" s="1016"/>
      <c r="DT111" s="1016"/>
      <c r="DU111" s="1016"/>
      <c r="DV111" s="1017" t="s">
        <v>440</v>
      </c>
      <c r="DW111" s="1017"/>
      <c r="DX111" s="1017"/>
      <c r="DY111" s="1017"/>
      <c r="DZ111" s="1018"/>
    </row>
    <row r="112" spans="1:131" s="248"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230</v>
      </c>
      <c r="AB112" s="1055"/>
      <c r="AC112" s="1055"/>
      <c r="AD112" s="1055"/>
      <c r="AE112" s="1056"/>
      <c r="AF112" s="1057" t="s">
        <v>392</v>
      </c>
      <c r="AG112" s="1055"/>
      <c r="AH112" s="1055"/>
      <c r="AI112" s="1055"/>
      <c r="AJ112" s="1056"/>
      <c r="AK112" s="1057" t="s">
        <v>443</v>
      </c>
      <c r="AL112" s="1055"/>
      <c r="AM112" s="1055"/>
      <c r="AN112" s="1055"/>
      <c r="AO112" s="1056"/>
      <c r="AP112" s="1058" t="s">
        <v>440</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5058028</v>
      </c>
      <c r="BR112" s="1016"/>
      <c r="BS112" s="1016"/>
      <c r="BT112" s="1016"/>
      <c r="BU112" s="1016"/>
      <c r="BV112" s="1016">
        <v>4944375</v>
      </c>
      <c r="BW112" s="1016"/>
      <c r="BX112" s="1016"/>
      <c r="BY112" s="1016"/>
      <c r="BZ112" s="1016"/>
      <c r="CA112" s="1016">
        <v>4697666</v>
      </c>
      <c r="CB112" s="1016"/>
      <c r="CC112" s="1016"/>
      <c r="CD112" s="1016"/>
      <c r="CE112" s="1016"/>
      <c r="CF112" s="1010">
        <v>53.4</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230</v>
      </c>
      <c r="DH112" s="1016"/>
      <c r="DI112" s="1016"/>
      <c r="DJ112" s="1016"/>
      <c r="DK112" s="1016"/>
      <c r="DL112" s="1016" t="s">
        <v>392</v>
      </c>
      <c r="DM112" s="1016"/>
      <c r="DN112" s="1016"/>
      <c r="DO112" s="1016"/>
      <c r="DP112" s="1016"/>
      <c r="DQ112" s="1016" t="s">
        <v>392</v>
      </c>
      <c r="DR112" s="1016"/>
      <c r="DS112" s="1016"/>
      <c r="DT112" s="1016"/>
      <c r="DU112" s="1016"/>
      <c r="DV112" s="1017" t="s">
        <v>450</v>
      </c>
      <c r="DW112" s="1017"/>
      <c r="DX112" s="1017"/>
      <c r="DY112" s="1017"/>
      <c r="DZ112" s="1018"/>
    </row>
    <row r="113" spans="1:130" s="248"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578961</v>
      </c>
      <c r="AB113" s="1030"/>
      <c r="AC113" s="1030"/>
      <c r="AD113" s="1030"/>
      <c r="AE113" s="1031"/>
      <c r="AF113" s="1032">
        <v>566556</v>
      </c>
      <c r="AG113" s="1030"/>
      <c r="AH113" s="1030"/>
      <c r="AI113" s="1030"/>
      <c r="AJ113" s="1031"/>
      <c r="AK113" s="1032">
        <v>559842</v>
      </c>
      <c r="AL113" s="1030"/>
      <c r="AM113" s="1030"/>
      <c r="AN113" s="1030"/>
      <c r="AO113" s="1031"/>
      <c r="AP113" s="1033">
        <v>6.4</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472475</v>
      </c>
      <c r="BR113" s="1016"/>
      <c r="BS113" s="1016"/>
      <c r="BT113" s="1016"/>
      <c r="BU113" s="1016"/>
      <c r="BV113" s="1016">
        <v>441226</v>
      </c>
      <c r="BW113" s="1016"/>
      <c r="BX113" s="1016"/>
      <c r="BY113" s="1016"/>
      <c r="BZ113" s="1016"/>
      <c r="CA113" s="1016">
        <v>405531</v>
      </c>
      <c r="CB113" s="1016"/>
      <c r="CC113" s="1016"/>
      <c r="CD113" s="1016"/>
      <c r="CE113" s="1016"/>
      <c r="CF113" s="1010">
        <v>4.5999999999999996</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230</v>
      </c>
      <c r="DH113" s="1055"/>
      <c r="DI113" s="1055"/>
      <c r="DJ113" s="1055"/>
      <c r="DK113" s="1056"/>
      <c r="DL113" s="1057" t="s">
        <v>454</v>
      </c>
      <c r="DM113" s="1055"/>
      <c r="DN113" s="1055"/>
      <c r="DO113" s="1055"/>
      <c r="DP113" s="1056"/>
      <c r="DQ113" s="1057" t="s">
        <v>440</v>
      </c>
      <c r="DR113" s="1055"/>
      <c r="DS113" s="1055"/>
      <c r="DT113" s="1055"/>
      <c r="DU113" s="1056"/>
      <c r="DV113" s="1058" t="s">
        <v>454</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17239</v>
      </c>
      <c r="AB114" s="1055"/>
      <c r="AC114" s="1055"/>
      <c r="AD114" s="1055"/>
      <c r="AE114" s="1056"/>
      <c r="AF114" s="1057">
        <v>18749</v>
      </c>
      <c r="AG114" s="1055"/>
      <c r="AH114" s="1055"/>
      <c r="AI114" s="1055"/>
      <c r="AJ114" s="1056"/>
      <c r="AK114" s="1057">
        <v>21429</v>
      </c>
      <c r="AL114" s="1055"/>
      <c r="AM114" s="1055"/>
      <c r="AN114" s="1055"/>
      <c r="AO114" s="1056"/>
      <c r="AP114" s="1058">
        <v>0.2</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3138470</v>
      </c>
      <c r="BR114" s="1016"/>
      <c r="BS114" s="1016"/>
      <c r="BT114" s="1016"/>
      <c r="BU114" s="1016"/>
      <c r="BV114" s="1016">
        <v>3389747</v>
      </c>
      <c r="BW114" s="1016"/>
      <c r="BX114" s="1016"/>
      <c r="BY114" s="1016"/>
      <c r="BZ114" s="1016"/>
      <c r="CA114" s="1016">
        <v>3363260</v>
      </c>
      <c r="CB114" s="1016"/>
      <c r="CC114" s="1016"/>
      <c r="CD114" s="1016"/>
      <c r="CE114" s="1016"/>
      <c r="CF114" s="1010">
        <v>38.200000000000003</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414</v>
      </c>
      <c r="DH114" s="1055"/>
      <c r="DI114" s="1055"/>
      <c r="DJ114" s="1055"/>
      <c r="DK114" s="1056"/>
      <c r="DL114" s="1057" t="s">
        <v>392</v>
      </c>
      <c r="DM114" s="1055"/>
      <c r="DN114" s="1055"/>
      <c r="DO114" s="1055"/>
      <c r="DP114" s="1056"/>
      <c r="DQ114" s="1057" t="s">
        <v>454</v>
      </c>
      <c r="DR114" s="1055"/>
      <c r="DS114" s="1055"/>
      <c r="DT114" s="1055"/>
      <c r="DU114" s="1056"/>
      <c r="DV114" s="1058" t="s">
        <v>440</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1350</v>
      </c>
      <c r="AB115" s="1030"/>
      <c r="AC115" s="1030"/>
      <c r="AD115" s="1030"/>
      <c r="AE115" s="1031"/>
      <c r="AF115" s="1032">
        <v>1325</v>
      </c>
      <c r="AG115" s="1030"/>
      <c r="AH115" s="1030"/>
      <c r="AI115" s="1030"/>
      <c r="AJ115" s="1031"/>
      <c r="AK115" s="1032">
        <v>1300</v>
      </c>
      <c r="AL115" s="1030"/>
      <c r="AM115" s="1030"/>
      <c r="AN115" s="1030"/>
      <c r="AO115" s="1031"/>
      <c r="AP115" s="1033">
        <v>0</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454</v>
      </c>
      <c r="BR115" s="1016"/>
      <c r="BS115" s="1016"/>
      <c r="BT115" s="1016"/>
      <c r="BU115" s="1016"/>
      <c r="BV115" s="1016" t="s">
        <v>414</v>
      </c>
      <c r="BW115" s="1016"/>
      <c r="BX115" s="1016"/>
      <c r="BY115" s="1016"/>
      <c r="BZ115" s="1016"/>
      <c r="CA115" s="1016" t="s">
        <v>454</v>
      </c>
      <c r="CB115" s="1016"/>
      <c r="CC115" s="1016"/>
      <c r="CD115" s="1016"/>
      <c r="CE115" s="1016"/>
      <c r="CF115" s="1010" t="s">
        <v>440</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392</v>
      </c>
      <c r="DH115" s="1055"/>
      <c r="DI115" s="1055"/>
      <c r="DJ115" s="1055"/>
      <c r="DK115" s="1056"/>
      <c r="DL115" s="1057" t="s">
        <v>440</v>
      </c>
      <c r="DM115" s="1055"/>
      <c r="DN115" s="1055"/>
      <c r="DO115" s="1055"/>
      <c r="DP115" s="1056"/>
      <c r="DQ115" s="1057" t="s">
        <v>440</v>
      </c>
      <c r="DR115" s="1055"/>
      <c r="DS115" s="1055"/>
      <c r="DT115" s="1055"/>
      <c r="DU115" s="1056"/>
      <c r="DV115" s="1058" t="s">
        <v>392</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441</v>
      </c>
      <c r="AB116" s="1055"/>
      <c r="AC116" s="1055"/>
      <c r="AD116" s="1055"/>
      <c r="AE116" s="1056"/>
      <c r="AF116" s="1057" t="s">
        <v>440</v>
      </c>
      <c r="AG116" s="1055"/>
      <c r="AH116" s="1055"/>
      <c r="AI116" s="1055"/>
      <c r="AJ116" s="1056"/>
      <c r="AK116" s="1057" t="s">
        <v>454</v>
      </c>
      <c r="AL116" s="1055"/>
      <c r="AM116" s="1055"/>
      <c r="AN116" s="1055"/>
      <c r="AO116" s="1056"/>
      <c r="AP116" s="1058" t="s">
        <v>392</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450</v>
      </c>
      <c r="BR116" s="1016"/>
      <c r="BS116" s="1016"/>
      <c r="BT116" s="1016"/>
      <c r="BU116" s="1016"/>
      <c r="BV116" s="1016" t="s">
        <v>392</v>
      </c>
      <c r="BW116" s="1016"/>
      <c r="BX116" s="1016"/>
      <c r="BY116" s="1016"/>
      <c r="BZ116" s="1016"/>
      <c r="CA116" s="1016" t="s">
        <v>454</v>
      </c>
      <c r="CB116" s="1016"/>
      <c r="CC116" s="1016"/>
      <c r="CD116" s="1016"/>
      <c r="CE116" s="1016"/>
      <c r="CF116" s="1010" t="s">
        <v>454</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3900</v>
      </c>
      <c r="DH116" s="1055"/>
      <c r="DI116" s="1055"/>
      <c r="DJ116" s="1055"/>
      <c r="DK116" s="1056"/>
      <c r="DL116" s="1057">
        <v>3900</v>
      </c>
      <c r="DM116" s="1055"/>
      <c r="DN116" s="1055"/>
      <c r="DO116" s="1055"/>
      <c r="DP116" s="1056"/>
      <c r="DQ116" s="1057">
        <v>1275</v>
      </c>
      <c r="DR116" s="1055"/>
      <c r="DS116" s="1055"/>
      <c r="DT116" s="1055"/>
      <c r="DU116" s="1056"/>
      <c r="DV116" s="1058">
        <v>0</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2066243</v>
      </c>
      <c r="AB117" s="1073"/>
      <c r="AC117" s="1073"/>
      <c r="AD117" s="1073"/>
      <c r="AE117" s="1074"/>
      <c r="AF117" s="1075">
        <v>2198581</v>
      </c>
      <c r="AG117" s="1073"/>
      <c r="AH117" s="1073"/>
      <c r="AI117" s="1073"/>
      <c r="AJ117" s="1074"/>
      <c r="AK117" s="1075">
        <v>2195490</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392</v>
      </c>
      <c r="BR117" s="1016"/>
      <c r="BS117" s="1016"/>
      <c r="BT117" s="1016"/>
      <c r="BU117" s="1016"/>
      <c r="BV117" s="1016" t="s">
        <v>392</v>
      </c>
      <c r="BW117" s="1016"/>
      <c r="BX117" s="1016"/>
      <c r="BY117" s="1016"/>
      <c r="BZ117" s="1016"/>
      <c r="CA117" s="1016" t="s">
        <v>230</v>
      </c>
      <c r="CB117" s="1016"/>
      <c r="CC117" s="1016"/>
      <c r="CD117" s="1016"/>
      <c r="CE117" s="1016"/>
      <c r="CF117" s="1010" t="s">
        <v>392</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443</v>
      </c>
      <c r="DH117" s="1055"/>
      <c r="DI117" s="1055"/>
      <c r="DJ117" s="1055"/>
      <c r="DK117" s="1056"/>
      <c r="DL117" s="1057" t="s">
        <v>441</v>
      </c>
      <c r="DM117" s="1055"/>
      <c r="DN117" s="1055"/>
      <c r="DO117" s="1055"/>
      <c r="DP117" s="1056"/>
      <c r="DQ117" s="1057" t="s">
        <v>392</v>
      </c>
      <c r="DR117" s="1055"/>
      <c r="DS117" s="1055"/>
      <c r="DT117" s="1055"/>
      <c r="DU117" s="1056"/>
      <c r="DV117" s="1058" t="s">
        <v>230</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304</v>
      </c>
      <c r="AL118" s="981"/>
      <c r="AM118" s="981"/>
      <c r="AN118" s="981"/>
      <c r="AO118" s="982"/>
      <c r="AP118" s="1067" t="s">
        <v>434</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392</v>
      </c>
      <c r="BR118" s="1094"/>
      <c r="BS118" s="1094"/>
      <c r="BT118" s="1094"/>
      <c r="BU118" s="1094"/>
      <c r="BV118" s="1094" t="s">
        <v>441</v>
      </c>
      <c r="BW118" s="1094"/>
      <c r="BX118" s="1094"/>
      <c r="BY118" s="1094"/>
      <c r="BZ118" s="1094"/>
      <c r="CA118" s="1094" t="s">
        <v>230</v>
      </c>
      <c r="CB118" s="1094"/>
      <c r="CC118" s="1094"/>
      <c r="CD118" s="1094"/>
      <c r="CE118" s="1094"/>
      <c r="CF118" s="1010" t="s">
        <v>392</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441</v>
      </c>
      <c r="DH118" s="1055"/>
      <c r="DI118" s="1055"/>
      <c r="DJ118" s="1055"/>
      <c r="DK118" s="1056"/>
      <c r="DL118" s="1057" t="s">
        <v>392</v>
      </c>
      <c r="DM118" s="1055"/>
      <c r="DN118" s="1055"/>
      <c r="DO118" s="1055"/>
      <c r="DP118" s="1056"/>
      <c r="DQ118" s="1057" t="s">
        <v>392</v>
      </c>
      <c r="DR118" s="1055"/>
      <c r="DS118" s="1055"/>
      <c r="DT118" s="1055"/>
      <c r="DU118" s="1056"/>
      <c r="DV118" s="1058" t="s">
        <v>230</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392</v>
      </c>
      <c r="AB119" s="988"/>
      <c r="AC119" s="988"/>
      <c r="AD119" s="988"/>
      <c r="AE119" s="989"/>
      <c r="AF119" s="990" t="s">
        <v>392</v>
      </c>
      <c r="AG119" s="988"/>
      <c r="AH119" s="988"/>
      <c r="AI119" s="988"/>
      <c r="AJ119" s="989"/>
      <c r="AK119" s="990" t="s">
        <v>392</v>
      </c>
      <c r="AL119" s="988"/>
      <c r="AM119" s="988"/>
      <c r="AN119" s="988"/>
      <c r="AO119" s="989"/>
      <c r="AP119" s="991" t="s">
        <v>392</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469</v>
      </c>
      <c r="BP119" s="1102"/>
      <c r="BQ119" s="1093">
        <v>26098159</v>
      </c>
      <c r="BR119" s="1094"/>
      <c r="BS119" s="1094"/>
      <c r="BT119" s="1094"/>
      <c r="BU119" s="1094"/>
      <c r="BV119" s="1094">
        <v>26795611</v>
      </c>
      <c r="BW119" s="1094"/>
      <c r="BX119" s="1094"/>
      <c r="BY119" s="1094"/>
      <c r="BZ119" s="1094"/>
      <c r="CA119" s="1094">
        <v>27022480</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441</v>
      </c>
      <c r="DH119" s="1080"/>
      <c r="DI119" s="1080"/>
      <c r="DJ119" s="1080"/>
      <c r="DK119" s="1081"/>
      <c r="DL119" s="1079" t="s">
        <v>392</v>
      </c>
      <c r="DM119" s="1080"/>
      <c r="DN119" s="1080"/>
      <c r="DO119" s="1080"/>
      <c r="DP119" s="1081"/>
      <c r="DQ119" s="1079" t="s">
        <v>392</v>
      </c>
      <c r="DR119" s="1080"/>
      <c r="DS119" s="1080"/>
      <c r="DT119" s="1080"/>
      <c r="DU119" s="1081"/>
      <c r="DV119" s="1082" t="s">
        <v>230</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392</v>
      </c>
      <c r="AB120" s="1055"/>
      <c r="AC120" s="1055"/>
      <c r="AD120" s="1055"/>
      <c r="AE120" s="1056"/>
      <c r="AF120" s="1057" t="s">
        <v>392</v>
      </c>
      <c r="AG120" s="1055"/>
      <c r="AH120" s="1055"/>
      <c r="AI120" s="1055"/>
      <c r="AJ120" s="1056"/>
      <c r="AK120" s="1057" t="s">
        <v>392</v>
      </c>
      <c r="AL120" s="1055"/>
      <c r="AM120" s="1055"/>
      <c r="AN120" s="1055"/>
      <c r="AO120" s="1056"/>
      <c r="AP120" s="1058" t="s">
        <v>230</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7422115</v>
      </c>
      <c r="BR120" s="1023"/>
      <c r="BS120" s="1023"/>
      <c r="BT120" s="1023"/>
      <c r="BU120" s="1023"/>
      <c r="BV120" s="1023">
        <v>6473688</v>
      </c>
      <c r="BW120" s="1023"/>
      <c r="BX120" s="1023"/>
      <c r="BY120" s="1023"/>
      <c r="BZ120" s="1023"/>
      <c r="CA120" s="1023">
        <v>5790760</v>
      </c>
      <c r="CB120" s="1023"/>
      <c r="CC120" s="1023"/>
      <c r="CD120" s="1023"/>
      <c r="CE120" s="1023"/>
      <c r="CF120" s="1037">
        <v>65.8</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t="s">
        <v>441</v>
      </c>
      <c r="DH120" s="1023"/>
      <c r="DI120" s="1023"/>
      <c r="DJ120" s="1023"/>
      <c r="DK120" s="1023"/>
      <c r="DL120" s="1023">
        <v>4508590</v>
      </c>
      <c r="DM120" s="1023"/>
      <c r="DN120" s="1023"/>
      <c r="DO120" s="1023"/>
      <c r="DP120" s="1023"/>
      <c r="DQ120" s="1023">
        <v>4204798</v>
      </c>
      <c r="DR120" s="1023"/>
      <c r="DS120" s="1023"/>
      <c r="DT120" s="1023"/>
      <c r="DU120" s="1023"/>
      <c r="DV120" s="1024">
        <v>47.8</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392</v>
      </c>
      <c r="AB121" s="1055"/>
      <c r="AC121" s="1055"/>
      <c r="AD121" s="1055"/>
      <c r="AE121" s="1056"/>
      <c r="AF121" s="1057" t="s">
        <v>230</v>
      </c>
      <c r="AG121" s="1055"/>
      <c r="AH121" s="1055"/>
      <c r="AI121" s="1055"/>
      <c r="AJ121" s="1056"/>
      <c r="AK121" s="1057" t="s">
        <v>392</v>
      </c>
      <c r="AL121" s="1055"/>
      <c r="AM121" s="1055"/>
      <c r="AN121" s="1055"/>
      <c r="AO121" s="1056"/>
      <c r="AP121" s="1058" t="s">
        <v>441</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t="s">
        <v>230</v>
      </c>
      <c r="BR121" s="1016"/>
      <c r="BS121" s="1016"/>
      <c r="BT121" s="1016"/>
      <c r="BU121" s="1016"/>
      <c r="BV121" s="1016" t="s">
        <v>392</v>
      </c>
      <c r="BW121" s="1016"/>
      <c r="BX121" s="1016"/>
      <c r="BY121" s="1016"/>
      <c r="BZ121" s="1016"/>
      <c r="CA121" s="1016" t="s">
        <v>230</v>
      </c>
      <c r="CB121" s="1016"/>
      <c r="CC121" s="1016"/>
      <c r="CD121" s="1016"/>
      <c r="CE121" s="1016"/>
      <c r="CF121" s="1010" t="s">
        <v>230</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466228</v>
      </c>
      <c r="DH121" s="1016"/>
      <c r="DI121" s="1016"/>
      <c r="DJ121" s="1016"/>
      <c r="DK121" s="1016"/>
      <c r="DL121" s="1016">
        <v>435785</v>
      </c>
      <c r="DM121" s="1016"/>
      <c r="DN121" s="1016"/>
      <c r="DO121" s="1016"/>
      <c r="DP121" s="1016"/>
      <c r="DQ121" s="1016">
        <v>492868</v>
      </c>
      <c r="DR121" s="1016"/>
      <c r="DS121" s="1016"/>
      <c r="DT121" s="1016"/>
      <c r="DU121" s="1016"/>
      <c r="DV121" s="1017">
        <v>5.6</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392</v>
      </c>
      <c r="AB122" s="1055"/>
      <c r="AC122" s="1055"/>
      <c r="AD122" s="1055"/>
      <c r="AE122" s="1056"/>
      <c r="AF122" s="1057" t="s">
        <v>230</v>
      </c>
      <c r="AG122" s="1055"/>
      <c r="AH122" s="1055"/>
      <c r="AI122" s="1055"/>
      <c r="AJ122" s="1056"/>
      <c r="AK122" s="1057" t="s">
        <v>441</v>
      </c>
      <c r="AL122" s="1055"/>
      <c r="AM122" s="1055"/>
      <c r="AN122" s="1055"/>
      <c r="AO122" s="1056"/>
      <c r="AP122" s="1058" t="s">
        <v>392</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17330390</v>
      </c>
      <c r="BR122" s="1094"/>
      <c r="BS122" s="1094"/>
      <c r="BT122" s="1094"/>
      <c r="BU122" s="1094"/>
      <c r="BV122" s="1094">
        <v>17145141</v>
      </c>
      <c r="BW122" s="1094"/>
      <c r="BX122" s="1094"/>
      <c r="BY122" s="1094"/>
      <c r="BZ122" s="1094"/>
      <c r="CA122" s="1094">
        <v>17655074</v>
      </c>
      <c r="CB122" s="1094"/>
      <c r="CC122" s="1094"/>
      <c r="CD122" s="1094"/>
      <c r="CE122" s="1094"/>
      <c r="CF122" s="1114">
        <v>200.6</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t="s">
        <v>230</v>
      </c>
      <c r="DH122" s="1016"/>
      <c r="DI122" s="1016"/>
      <c r="DJ122" s="1016"/>
      <c r="DK122" s="1016"/>
      <c r="DL122" s="1016" t="s">
        <v>230</v>
      </c>
      <c r="DM122" s="1016"/>
      <c r="DN122" s="1016"/>
      <c r="DO122" s="1016"/>
      <c r="DP122" s="1016"/>
      <c r="DQ122" s="1016" t="s">
        <v>230</v>
      </c>
      <c r="DR122" s="1016"/>
      <c r="DS122" s="1016"/>
      <c r="DT122" s="1016"/>
      <c r="DU122" s="1016"/>
      <c r="DV122" s="1017" t="s">
        <v>392</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1350</v>
      </c>
      <c r="AB123" s="1055"/>
      <c r="AC123" s="1055"/>
      <c r="AD123" s="1055"/>
      <c r="AE123" s="1056"/>
      <c r="AF123" s="1057">
        <v>1325</v>
      </c>
      <c r="AG123" s="1055"/>
      <c r="AH123" s="1055"/>
      <c r="AI123" s="1055"/>
      <c r="AJ123" s="1056"/>
      <c r="AK123" s="1057">
        <v>1300</v>
      </c>
      <c r="AL123" s="1055"/>
      <c r="AM123" s="1055"/>
      <c r="AN123" s="1055"/>
      <c r="AO123" s="1056"/>
      <c r="AP123" s="1058">
        <v>0</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480</v>
      </c>
      <c r="BP123" s="1102"/>
      <c r="BQ123" s="1161">
        <v>24752505</v>
      </c>
      <c r="BR123" s="1162"/>
      <c r="BS123" s="1162"/>
      <c r="BT123" s="1162"/>
      <c r="BU123" s="1162"/>
      <c r="BV123" s="1162">
        <v>23618829</v>
      </c>
      <c r="BW123" s="1162"/>
      <c r="BX123" s="1162"/>
      <c r="BY123" s="1162"/>
      <c r="BZ123" s="1162"/>
      <c r="CA123" s="1162">
        <v>23445834</v>
      </c>
      <c r="CB123" s="1162"/>
      <c r="CC123" s="1162"/>
      <c r="CD123" s="1162"/>
      <c r="CE123" s="1162"/>
      <c r="CF123" s="1095"/>
      <c r="CG123" s="1096"/>
      <c r="CH123" s="1096"/>
      <c r="CI123" s="1096"/>
      <c r="CJ123" s="1097"/>
      <c r="CK123" s="1106"/>
      <c r="CL123" s="1107"/>
      <c r="CM123" s="1107"/>
      <c r="CN123" s="1107"/>
      <c r="CO123" s="1108"/>
      <c r="CP123" s="1116" t="s">
        <v>481</v>
      </c>
      <c r="CQ123" s="1117"/>
      <c r="CR123" s="1117"/>
      <c r="CS123" s="1117"/>
      <c r="CT123" s="1117"/>
      <c r="CU123" s="1117"/>
      <c r="CV123" s="1117"/>
      <c r="CW123" s="1117"/>
      <c r="CX123" s="1117"/>
      <c r="CY123" s="1117"/>
      <c r="CZ123" s="1117"/>
      <c r="DA123" s="1117"/>
      <c r="DB123" s="1117"/>
      <c r="DC123" s="1117"/>
      <c r="DD123" s="1117"/>
      <c r="DE123" s="1117"/>
      <c r="DF123" s="1118"/>
      <c r="DG123" s="1054" t="s">
        <v>482</v>
      </c>
      <c r="DH123" s="1055"/>
      <c r="DI123" s="1055"/>
      <c r="DJ123" s="1055"/>
      <c r="DK123" s="1056"/>
      <c r="DL123" s="1057" t="s">
        <v>483</v>
      </c>
      <c r="DM123" s="1055"/>
      <c r="DN123" s="1055"/>
      <c r="DO123" s="1055"/>
      <c r="DP123" s="1056"/>
      <c r="DQ123" s="1057" t="s">
        <v>483</v>
      </c>
      <c r="DR123" s="1055"/>
      <c r="DS123" s="1055"/>
      <c r="DT123" s="1055"/>
      <c r="DU123" s="1056"/>
      <c r="DV123" s="1058" t="s">
        <v>484</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483</v>
      </c>
      <c r="AB124" s="1055"/>
      <c r="AC124" s="1055"/>
      <c r="AD124" s="1055"/>
      <c r="AE124" s="1056"/>
      <c r="AF124" s="1057" t="s">
        <v>482</v>
      </c>
      <c r="AG124" s="1055"/>
      <c r="AH124" s="1055"/>
      <c r="AI124" s="1055"/>
      <c r="AJ124" s="1056"/>
      <c r="AK124" s="1057" t="s">
        <v>485</v>
      </c>
      <c r="AL124" s="1055"/>
      <c r="AM124" s="1055"/>
      <c r="AN124" s="1055"/>
      <c r="AO124" s="1056"/>
      <c r="AP124" s="1058" t="s">
        <v>486</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15.8</v>
      </c>
      <c r="BR124" s="1124"/>
      <c r="BS124" s="1124"/>
      <c r="BT124" s="1124"/>
      <c r="BU124" s="1124"/>
      <c r="BV124" s="1124">
        <v>37.9</v>
      </c>
      <c r="BW124" s="1124"/>
      <c r="BX124" s="1124"/>
      <c r="BY124" s="1124"/>
      <c r="BZ124" s="1124"/>
      <c r="CA124" s="1124">
        <v>40.6</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v>4591800</v>
      </c>
      <c r="DH124" s="1080"/>
      <c r="DI124" s="1080"/>
      <c r="DJ124" s="1080"/>
      <c r="DK124" s="1081"/>
      <c r="DL124" s="1079" t="s">
        <v>489</v>
      </c>
      <c r="DM124" s="1080"/>
      <c r="DN124" s="1080"/>
      <c r="DO124" s="1080"/>
      <c r="DP124" s="1081"/>
      <c r="DQ124" s="1079" t="s">
        <v>486</v>
      </c>
      <c r="DR124" s="1080"/>
      <c r="DS124" s="1080"/>
      <c r="DT124" s="1080"/>
      <c r="DU124" s="1081"/>
      <c r="DV124" s="1082" t="s">
        <v>486</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490</v>
      </c>
      <c r="AB125" s="1055"/>
      <c r="AC125" s="1055"/>
      <c r="AD125" s="1055"/>
      <c r="AE125" s="1056"/>
      <c r="AF125" s="1057" t="s">
        <v>486</v>
      </c>
      <c r="AG125" s="1055"/>
      <c r="AH125" s="1055"/>
      <c r="AI125" s="1055"/>
      <c r="AJ125" s="1056"/>
      <c r="AK125" s="1057" t="s">
        <v>483</v>
      </c>
      <c r="AL125" s="1055"/>
      <c r="AM125" s="1055"/>
      <c r="AN125" s="1055"/>
      <c r="AO125" s="1056"/>
      <c r="AP125" s="1058" t="s">
        <v>491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492</v>
      </c>
      <c r="CL125" s="1104"/>
      <c r="CM125" s="1104"/>
      <c r="CN125" s="1104"/>
      <c r="CO125" s="1105"/>
      <c r="CP125" s="1036" t="s">
        <v>493</v>
      </c>
      <c r="CQ125" s="985"/>
      <c r="CR125" s="985"/>
      <c r="CS125" s="985"/>
      <c r="CT125" s="985"/>
      <c r="CU125" s="985"/>
      <c r="CV125" s="985"/>
      <c r="CW125" s="985"/>
      <c r="CX125" s="985"/>
      <c r="CY125" s="985"/>
      <c r="CZ125" s="985"/>
      <c r="DA125" s="985"/>
      <c r="DB125" s="985"/>
      <c r="DC125" s="985"/>
      <c r="DD125" s="985"/>
      <c r="DE125" s="985"/>
      <c r="DF125" s="986"/>
      <c r="DG125" s="1022" t="s">
        <v>483</v>
      </c>
      <c r="DH125" s="1023"/>
      <c r="DI125" s="1023"/>
      <c r="DJ125" s="1023"/>
      <c r="DK125" s="1023"/>
      <c r="DL125" s="1023" t="s">
        <v>230</v>
      </c>
      <c r="DM125" s="1023"/>
      <c r="DN125" s="1023"/>
      <c r="DO125" s="1023"/>
      <c r="DP125" s="1023"/>
      <c r="DQ125" s="1023" t="s">
        <v>486</v>
      </c>
      <c r="DR125" s="1023"/>
      <c r="DS125" s="1023"/>
      <c r="DT125" s="1023"/>
      <c r="DU125" s="1023"/>
      <c r="DV125" s="1024" t="s">
        <v>489</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494</v>
      </c>
      <c r="AB126" s="1055"/>
      <c r="AC126" s="1055"/>
      <c r="AD126" s="1055"/>
      <c r="AE126" s="1056"/>
      <c r="AF126" s="1057" t="s">
        <v>489</v>
      </c>
      <c r="AG126" s="1055"/>
      <c r="AH126" s="1055"/>
      <c r="AI126" s="1055"/>
      <c r="AJ126" s="1056"/>
      <c r="AK126" s="1057" t="s">
        <v>491</v>
      </c>
      <c r="AL126" s="1055"/>
      <c r="AM126" s="1055"/>
      <c r="AN126" s="1055"/>
      <c r="AO126" s="1056"/>
      <c r="AP126" s="1058" t="s">
        <v>483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495</v>
      </c>
      <c r="CQ126" s="1046"/>
      <c r="CR126" s="1046"/>
      <c r="CS126" s="1046"/>
      <c r="CT126" s="1046"/>
      <c r="CU126" s="1046"/>
      <c r="CV126" s="1046"/>
      <c r="CW126" s="1046"/>
      <c r="CX126" s="1046"/>
      <c r="CY126" s="1046"/>
      <c r="CZ126" s="1046"/>
      <c r="DA126" s="1046"/>
      <c r="DB126" s="1046"/>
      <c r="DC126" s="1046"/>
      <c r="DD126" s="1046"/>
      <c r="DE126" s="1046"/>
      <c r="DF126" s="1047"/>
      <c r="DG126" s="1015" t="s">
        <v>484</v>
      </c>
      <c r="DH126" s="1016"/>
      <c r="DI126" s="1016"/>
      <c r="DJ126" s="1016"/>
      <c r="DK126" s="1016"/>
      <c r="DL126" s="1016" t="s">
        <v>483</v>
      </c>
      <c r="DM126" s="1016"/>
      <c r="DN126" s="1016"/>
      <c r="DO126" s="1016"/>
      <c r="DP126" s="1016"/>
      <c r="DQ126" s="1016" t="s">
        <v>486</v>
      </c>
      <c r="DR126" s="1016"/>
      <c r="DS126" s="1016"/>
      <c r="DT126" s="1016"/>
      <c r="DU126" s="1016"/>
      <c r="DV126" s="1017" t="s">
        <v>483</v>
      </c>
      <c r="DW126" s="1017"/>
      <c r="DX126" s="1017"/>
      <c r="DY126" s="1017"/>
      <c r="DZ126" s="1018"/>
    </row>
    <row r="127" spans="1:130" s="248" customFormat="1" ht="26.25" customHeight="1" x14ac:dyDescent="0.15">
      <c r="A127" s="1156"/>
      <c r="B127" s="1044"/>
      <c r="C127" s="1098" t="s">
        <v>496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230</v>
      </c>
      <c r="AB127" s="1055"/>
      <c r="AC127" s="1055"/>
      <c r="AD127" s="1055"/>
      <c r="AE127" s="1056"/>
      <c r="AF127" s="1057" t="s">
        <v>440</v>
      </c>
      <c r="AG127" s="1055"/>
      <c r="AH127" s="1055"/>
      <c r="AI127" s="1055"/>
      <c r="AJ127" s="1056"/>
      <c r="AK127" s="1057" t="s">
        <v>489</v>
      </c>
      <c r="AL127" s="1055"/>
      <c r="AM127" s="1055"/>
      <c r="AN127" s="1055"/>
      <c r="AO127" s="1056"/>
      <c r="AP127" s="1058" t="s">
        <v>484</v>
      </c>
      <c r="AQ127" s="1059"/>
      <c r="AR127" s="1059"/>
      <c r="AS127" s="1059"/>
      <c r="AT127" s="1060"/>
      <c r="AU127" s="284"/>
      <c r="AV127" s="284"/>
      <c r="AW127" s="284"/>
      <c r="AX127" s="1128" t="s">
        <v>497</v>
      </c>
      <c r="AY127" s="1129"/>
      <c r="AZ127" s="1129"/>
      <c r="BA127" s="1129"/>
      <c r="BB127" s="1129"/>
      <c r="BC127" s="1129"/>
      <c r="BD127" s="1129"/>
      <c r="BE127" s="1130"/>
      <c r="BF127" s="1131" t="s">
        <v>498</v>
      </c>
      <c r="BG127" s="1129"/>
      <c r="BH127" s="1129"/>
      <c r="BI127" s="1129"/>
      <c r="BJ127" s="1129"/>
      <c r="BK127" s="1129"/>
      <c r="BL127" s="1130"/>
      <c r="BM127" s="1131" t="s">
        <v>499</v>
      </c>
      <c r="BN127" s="1129"/>
      <c r="BO127" s="1129"/>
      <c r="BP127" s="1129"/>
      <c r="BQ127" s="1129"/>
      <c r="BR127" s="1129"/>
      <c r="BS127" s="1130"/>
      <c r="BT127" s="1131" t="s">
        <v>500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501</v>
      </c>
      <c r="CQ127" s="1046"/>
      <c r="CR127" s="1046"/>
      <c r="CS127" s="1046"/>
      <c r="CT127" s="1046"/>
      <c r="CU127" s="1046"/>
      <c r="CV127" s="1046"/>
      <c r="CW127" s="1046"/>
      <c r="CX127" s="1046"/>
      <c r="CY127" s="1046"/>
      <c r="CZ127" s="1046"/>
      <c r="DA127" s="1046"/>
      <c r="DB127" s="1046"/>
      <c r="DC127" s="1046"/>
      <c r="DD127" s="1046"/>
      <c r="DE127" s="1046"/>
      <c r="DF127" s="1047"/>
      <c r="DG127" s="1015" t="s">
        <v>483</v>
      </c>
      <c r="DH127" s="1016"/>
      <c r="DI127" s="1016"/>
      <c r="DJ127" s="1016"/>
      <c r="DK127" s="1016"/>
      <c r="DL127" s="1016" t="s">
        <v>486</v>
      </c>
      <c r="DM127" s="1016"/>
      <c r="DN127" s="1016"/>
      <c r="DO127" s="1016"/>
      <c r="DP127" s="1016"/>
      <c r="DQ127" s="1016" t="s">
        <v>483</v>
      </c>
      <c r="DR127" s="1016"/>
      <c r="DS127" s="1016"/>
      <c r="DT127" s="1016"/>
      <c r="DU127" s="1016"/>
      <c r="DV127" s="1017" t="s">
        <v>490</v>
      </c>
      <c r="DW127" s="1017"/>
      <c r="DX127" s="1017"/>
      <c r="DY127" s="1017"/>
      <c r="DZ127" s="1018"/>
    </row>
    <row r="128" spans="1:130" s="248" customFormat="1" ht="26.25" customHeight="1" thickBot="1" x14ac:dyDescent="0.2">
      <c r="A128" s="1139" t="s">
        <v>502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503</v>
      </c>
      <c r="X128" s="1141"/>
      <c r="Y128" s="1141"/>
      <c r="Z128" s="1142"/>
      <c r="AA128" s="1143" t="s">
        <v>482</v>
      </c>
      <c r="AB128" s="1144"/>
      <c r="AC128" s="1144"/>
      <c r="AD128" s="1144"/>
      <c r="AE128" s="1145"/>
      <c r="AF128" s="1146" t="s">
        <v>230</v>
      </c>
      <c r="AG128" s="1144"/>
      <c r="AH128" s="1144"/>
      <c r="AI128" s="1144"/>
      <c r="AJ128" s="1145"/>
      <c r="AK128" s="1146" t="s">
        <v>483</v>
      </c>
      <c r="AL128" s="1144"/>
      <c r="AM128" s="1144"/>
      <c r="AN128" s="1144"/>
      <c r="AO128" s="1145"/>
      <c r="AP128" s="1147"/>
      <c r="AQ128" s="1148"/>
      <c r="AR128" s="1148"/>
      <c r="AS128" s="1148"/>
      <c r="AT128" s="1149"/>
      <c r="AU128" s="284"/>
      <c r="AV128" s="284"/>
      <c r="AW128" s="284"/>
      <c r="AX128" s="984" t="s">
        <v>504</v>
      </c>
      <c r="AY128" s="985"/>
      <c r="AZ128" s="985"/>
      <c r="BA128" s="985"/>
      <c r="BB128" s="985"/>
      <c r="BC128" s="985"/>
      <c r="BD128" s="985"/>
      <c r="BE128" s="986"/>
      <c r="BF128" s="1150" t="s">
        <v>483</v>
      </c>
      <c r="BG128" s="1151"/>
      <c r="BH128" s="1151"/>
      <c r="BI128" s="1151"/>
      <c r="BJ128" s="1151"/>
      <c r="BK128" s="1151"/>
      <c r="BL128" s="1152"/>
      <c r="BM128" s="1150">
        <v>13.27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505</v>
      </c>
      <c r="CQ128" s="1133"/>
      <c r="CR128" s="1133"/>
      <c r="CS128" s="1133"/>
      <c r="CT128" s="1133"/>
      <c r="CU128" s="1133"/>
      <c r="CV128" s="1133"/>
      <c r="CW128" s="1133"/>
      <c r="CX128" s="1133"/>
      <c r="CY128" s="1133"/>
      <c r="CZ128" s="1133"/>
      <c r="DA128" s="1133"/>
      <c r="DB128" s="1133"/>
      <c r="DC128" s="1133"/>
      <c r="DD128" s="1133"/>
      <c r="DE128" s="1133"/>
      <c r="DF128" s="1134"/>
      <c r="DG128" s="1135" t="s">
        <v>489</v>
      </c>
      <c r="DH128" s="1136"/>
      <c r="DI128" s="1136"/>
      <c r="DJ128" s="1136"/>
      <c r="DK128" s="1136"/>
      <c r="DL128" s="1136" t="s">
        <v>483</v>
      </c>
      <c r="DM128" s="1136"/>
      <c r="DN128" s="1136"/>
      <c r="DO128" s="1136"/>
      <c r="DP128" s="1136"/>
      <c r="DQ128" s="1136" t="s">
        <v>489</v>
      </c>
      <c r="DR128" s="1136"/>
      <c r="DS128" s="1136"/>
      <c r="DT128" s="1136"/>
      <c r="DU128" s="1136"/>
      <c r="DV128" s="1137" t="s">
        <v>483</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506</v>
      </c>
      <c r="X129" s="1170"/>
      <c r="Y129" s="1170"/>
      <c r="Z129" s="1171"/>
      <c r="AA129" s="1054">
        <v>9993078</v>
      </c>
      <c r="AB129" s="1055"/>
      <c r="AC129" s="1055"/>
      <c r="AD129" s="1055"/>
      <c r="AE129" s="1056"/>
      <c r="AF129" s="1057">
        <v>9981037</v>
      </c>
      <c r="AG129" s="1055"/>
      <c r="AH129" s="1055"/>
      <c r="AI129" s="1055"/>
      <c r="AJ129" s="1056"/>
      <c r="AK129" s="1057">
        <v>10376843</v>
      </c>
      <c r="AL129" s="1055"/>
      <c r="AM129" s="1055"/>
      <c r="AN129" s="1055"/>
      <c r="AO129" s="1056"/>
      <c r="AP129" s="1172"/>
      <c r="AQ129" s="1173"/>
      <c r="AR129" s="1173"/>
      <c r="AS129" s="1173"/>
      <c r="AT129" s="1174"/>
      <c r="AU129" s="286"/>
      <c r="AV129" s="286"/>
      <c r="AW129" s="286"/>
      <c r="AX129" s="1163" t="s">
        <v>507</v>
      </c>
      <c r="AY129" s="1046"/>
      <c r="AZ129" s="1046"/>
      <c r="BA129" s="1046"/>
      <c r="BB129" s="1046"/>
      <c r="BC129" s="1046"/>
      <c r="BD129" s="1046"/>
      <c r="BE129" s="1047"/>
      <c r="BF129" s="1164" t="s">
        <v>483</v>
      </c>
      <c r="BG129" s="1165"/>
      <c r="BH129" s="1165"/>
      <c r="BI129" s="1165"/>
      <c r="BJ129" s="1165"/>
      <c r="BK129" s="1165"/>
      <c r="BL129" s="1166"/>
      <c r="BM129" s="1164">
        <v>18.27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509</v>
      </c>
      <c r="X130" s="1170"/>
      <c r="Y130" s="1170"/>
      <c r="Z130" s="1171"/>
      <c r="AA130" s="1054">
        <v>1495130</v>
      </c>
      <c r="AB130" s="1055"/>
      <c r="AC130" s="1055"/>
      <c r="AD130" s="1055"/>
      <c r="AE130" s="1056"/>
      <c r="AF130" s="1057">
        <v>1616991</v>
      </c>
      <c r="AG130" s="1055"/>
      <c r="AH130" s="1055"/>
      <c r="AI130" s="1055"/>
      <c r="AJ130" s="1056"/>
      <c r="AK130" s="1057">
        <v>1576226</v>
      </c>
      <c r="AL130" s="1055"/>
      <c r="AM130" s="1055"/>
      <c r="AN130" s="1055"/>
      <c r="AO130" s="1056"/>
      <c r="AP130" s="1172"/>
      <c r="AQ130" s="1173"/>
      <c r="AR130" s="1173"/>
      <c r="AS130" s="1173"/>
      <c r="AT130" s="1174"/>
      <c r="AU130" s="286"/>
      <c r="AV130" s="286"/>
      <c r="AW130" s="286"/>
      <c r="AX130" s="1163" t="s">
        <v>510</v>
      </c>
      <c r="AY130" s="1046"/>
      <c r="AZ130" s="1046"/>
      <c r="BA130" s="1046"/>
      <c r="BB130" s="1046"/>
      <c r="BC130" s="1046"/>
      <c r="BD130" s="1046"/>
      <c r="BE130" s="1047"/>
      <c r="BF130" s="1200">
        <v>6.9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511</v>
      </c>
      <c r="X131" s="1208"/>
      <c r="Y131" s="1208"/>
      <c r="Z131" s="1209"/>
      <c r="AA131" s="1101">
        <v>8497948</v>
      </c>
      <c r="AB131" s="1080"/>
      <c r="AC131" s="1080"/>
      <c r="AD131" s="1080"/>
      <c r="AE131" s="1081"/>
      <c r="AF131" s="1079">
        <v>8364046</v>
      </c>
      <c r="AG131" s="1080"/>
      <c r="AH131" s="1080"/>
      <c r="AI131" s="1080"/>
      <c r="AJ131" s="1081"/>
      <c r="AK131" s="1079">
        <v>8800617</v>
      </c>
      <c r="AL131" s="1080"/>
      <c r="AM131" s="1080"/>
      <c r="AN131" s="1080"/>
      <c r="AO131" s="1081"/>
      <c r="AP131" s="1210"/>
      <c r="AQ131" s="1211"/>
      <c r="AR131" s="1211"/>
      <c r="AS131" s="1211"/>
      <c r="AT131" s="1212"/>
      <c r="AU131" s="286"/>
      <c r="AV131" s="286"/>
      <c r="AW131" s="286"/>
      <c r="AX131" s="1182" t="s">
        <v>512</v>
      </c>
      <c r="AY131" s="1133"/>
      <c r="AZ131" s="1133"/>
      <c r="BA131" s="1133"/>
      <c r="BB131" s="1133"/>
      <c r="BC131" s="1133"/>
      <c r="BD131" s="1133"/>
      <c r="BE131" s="1134"/>
      <c r="BF131" s="1183">
        <v>40.6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514</v>
      </c>
      <c r="W132" s="1193"/>
      <c r="X132" s="1193"/>
      <c r="Y132" s="1193"/>
      <c r="Z132" s="1194"/>
      <c r="AA132" s="1195">
        <v>6.7205989019999999</v>
      </c>
      <c r="AB132" s="1196"/>
      <c r="AC132" s="1196"/>
      <c r="AD132" s="1196"/>
      <c r="AE132" s="1197"/>
      <c r="AF132" s="1198">
        <v>6.9534529100000002</v>
      </c>
      <c r="AG132" s="1196"/>
      <c r="AH132" s="1196"/>
      <c r="AI132" s="1196"/>
      <c r="AJ132" s="1197"/>
      <c r="AK132" s="1198">
        <v>7.0365975479999996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515</v>
      </c>
      <c r="W133" s="1176"/>
      <c r="X133" s="1176"/>
      <c r="Y133" s="1176"/>
      <c r="Z133" s="1177"/>
      <c r="AA133" s="1178">
        <v>6.4</v>
      </c>
      <c r="AB133" s="1179"/>
      <c r="AC133" s="1179"/>
      <c r="AD133" s="1179"/>
      <c r="AE133" s="1180"/>
      <c r="AF133" s="1178">
        <v>6.7</v>
      </c>
      <c r="AG133" s="1179"/>
      <c r="AH133" s="1179"/>
      <c r="AI133" s="1179"/>
      <c r="AJ133" s="1180"/>
      <c r="AK133" s="1178">
        <v>6.9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ugu7VMP+oD2ym2IEYHzaVPibT4NSCxQFnxC9xL3Aqj1IhgKEw6Z+z5/Lrbu+TeKVvFJbl1ukUXkpUFmRoFIPQ==" saltValue="uIS6LBWfsFprm+sGSC1S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6"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kDu7V/sU9eXdKt49tJ1fdEljklvSXYPRFd+BVRdIA4JTZRUDETthqMZV6DHZ9S0vGV/lE7Np5GuvsZCfoW4Xw==" saltValue="sF0WphBJzXlaQiuSqaww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QHosVxCqBNjzR7B5ODLFvcU/aOD8is9Se9HmsM1+NlnGA1EkAJZlDE5mStxuUdrouIcTXSZI2nETGJAUIaTqQ==" saltValue="+dL1+Vk5y2BoPsSAeVxk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524</v>
      </c>
      <c r="AL9" s="1216"/>
      <c r="AM9" s="1216"/>
      <c r="AN9" s="1217"/>
      <c r="AO9" s="314">
        <v>2788232</v>
      </c>
      <c r="AP9" s="314">
        <v>93615</v>
      </c>
      <c r="AQ9" s="315">
        <v>93452</v>
      </c>
      <c r="AR9" s="316">
        <v>0.2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525</v>
      </c>
      <c r="AL10" s="1216"/>
      <c r="AM10" s="1216"/>
      <c r="AN10" s="1217"/>
      <c r="AO10" s="317">
        <v>529057</v>
      </c>
      <c r="AP10" s="317">
        <v>17763</v>
      </c>
      <c r="AQ10" s="318">
        <v>10961</v>
      </c>
      <c r="AR10" s="319">
        <v>62.1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526</v>
      </c>
      <c r="AL11" s="1216"/>
      <c r="AM11" s="1216"/>
      <c r="AN11" s="1217"/>
      <c r="AO11" s="317">
        <v>39015</v>
      </c>
      <c r="AP11" s="317">
        <v>1310</v>
      </c>
      <c r="AQ11" s="318">
        <v>1243</v>
      </c>
      <c r="AR11" s="319">
        <v>5.4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528</v>
      </c>
      <c r="AP12" s="317" t="s">
        <v>528</v>
      </c>
      <c r="AQ12" s="318">
        <v>0</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v>43376</v>
      </c>
      <c r="AP13" s="317">
        <v>1456</v>
      </c>
      <c r="AQ13" s="318">
        <v>3934</v>
      </c>
      <c r="AR13" s="319">
        <v>-63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v>84060</v>
      </c>
      <c r="AP14" s="317">
        <v>2822</v>
      </c>
      <c r="AQ14" s="318">
        <v>2305</v>
      </c>
      <c r="AR14" s="319">
        <v>22.4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-191953</v>
      </c>
      <c r="AP15" s="317">
        <v>-6445</v>
      </c>
      <c r="AQ15" s="318">
        <v>-6772</v>
      </c>
      <c r="AR15" s="319">
        <v>-4.8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3291787</v>
      </c>
      <c r="AP16" s="317">
        <v>110522</v>
      </c>
      <c r="AQ16" s="318">
        <v>105123</v>
      </c>
      <c r="AR16" s="319">
        <v>5.0999999999999996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10.81</v>
      </c>
      <c r="AP21" s="331">
        <v>9.61</v>
      </c>
      <c r="AQ21" s="332">
        <v>1.2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95.6</v>
      </c>
      <c r="AP22" s="336">
        <v>97.3</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1612919</v>
      </c>
      <c r="AP32" s="345">
        <v>54154</v>
      </c>
      <c r="AQ32" s="346">
        <v>59783</v>
      </c>
      <c r="AR32" s="347">
        <v>-9.4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543</v>
      </c>
      <c r="AL34" s="1219"/>
      <c r="AM34" s="1219"/>
      <c r="AN34" s="1220"/>
      <c r="AO34" s="345" t="s">
        <v>528</v>
      </c>
      <c r="AP34" s="345" t="s">
        <v>528</v>
      </c>
      <c r="AQ34" s="346">
        <v>3</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544</v>
      </c>
      <c r="AL35" s="1219"/>
      <c r="AM35" s="1219"/>
      <c r="AN35" s="1220"/>
      <c r="AO35" s="345">
        <v>559842</v>
      </c>
      <c r="AP35" s="345">
        <v>18797</v>
      </c>
      <c r="AQ35" s="346">
        <v>17197</v>
      </c>
      <c r="AR35" s="347">
        <v>9.3000000000000007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545</v>
      </c>
      <c r="AL36" s="1219"/>
      <c r="AM36" s="1219"/>
      <c r="AN36" s="1220"/>
      <c r="AO36" s="345">
        <v>21429</v>
      </c>
      <c r="AP36" s="345">
        <v>719</v>
      </c>
      <c r="AQ36" s="346">
        <v>2470</v>
      </c>
      <c r="AR36" s="347">
        <v>-70.900000000000006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546</v>
      </c>
      <c r="AL37" s="1219"/>
      <c r="AM37" s="1219"/>
      <c r="AN37" s="1220"/>
      <c r="AO37" s="345">
        <v>1300</v>
      </c>
      <c r="AP37" s="345">
        <v>44</v>
      </c>
      <c r="AQ37" s="346">
        <v>386</v>
      </c>
      <c r="AR37" s="347">
        <v>-88.6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547</v>
      </c>
      <c r="AL38" s="1228"/>
      <c r="AM38" s="1228"/>
      <c r="AN38" s="1229"/>
      <c r="AO38" s="348" t="s">
        <v>528</v>
      </c>
      <c r="AP38" s="348" t="s">
        <v>528</v>
      </c>
      <c r="AQ38" s="349">
        <v>2</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548</v>
      </c>
      <c r="AL39" s="1228"/>
      <c r="AM39" s="1228"/>
      <c r="AN39" s="1229"/>
      <c r="AO39" s="345" t="s">
        <v>528</v>
      </c>
      <c r="AP39" s="345" t="s">
        <v>528</v>
      </c>
      <c r="AQ39" s="346">
        <v>-5644</v>
      </c>
      <c r="AR39" s="347" t="s">
        <v>528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549</v>
      </c>
      <c r="AL40" s="1219"/>
      <c r="AM40" s="1219"/>
      <c r="AN40" s="1220"/>
      <c r="AO40" s="345">
        <v>-1576226</v>
      </c>
      <c r="AP40" s="345">
        <v>-52922</v>
      </c>
      <c r="AQ40" s="346">
        <v>-52018</v>
      </c>
      <c r="AR40" s="347">
        <v>1.7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619264</v>
      </c>
      <c r="AP41" s="345">
        <v>20792</v>
      </c>
      <c r="AQ41" s="346">
        <v>22179</v>
      </c>
      <c r="AR41" s="347">
        <v>-6.3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519</v>
      </c>
      <c r="AN49" s="1235" t="s">
        <v>553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2351882</v>
      </c>
      <c r="AN51" s="367">
        <v>73861</v>
      </c>
      <c r="AO51" s="368">
        <v>1.1000000000000001</v>
      </c>
      <c r="AP51" s="369">
        <v>66954</v>
      </c>
      <c r="AQ51" s="370">
        <v>5.0999999999999996</v>
      </c>
      <c r="AR51" s="371">
        <v>-4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1642691</v>
      </c>
      <c r="AN52" s="375">
        <v>51589</v>
      </c>
      <c r="AO52" s="376">
        <v>1.8</v>
      </c>
      <c r="AP52" s="377">
        <v>37305</v>
      </c>
      <c r="AQ52" s="378">
        <v>7.9</v>
      </c>
      <c r="AR52" s="379">
        <v>-6.1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1991653</v>
      </c>
      <c r="AN53" s="367">
        <v>63406</v>
      </c>
      <c r="AO53" s="368">
        <v>-14.2</v>
      </c>
      <c r="AP53" s="369">
        <v>72656</v>
      </c>
      <c r="AQ53" s="370">
        <v>8.5</v>
      </c>
      <c r="AR53" s="371">
        <v>-22.7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977218</v>
      </c>
      <c r="AN54" s="375">
        <v>31111</v>
      </c>
      <c r="AO54" s="376">
        <v>-39.700000000000003</v>
      </c>
      <c r="AP54" s="377">
        <v>36448</v>
      </c>
      <c r="AQ54" s="378">
        <v>-2.2999999999999998</v>
      </c>
      <c r="AR54" s="379">
        <v>-37.4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3005797</v>
      </c>
      <c r="AN55" s="367">
        <v>97112</v>
      </c>
      <c r="AO55" s="368">
        <v>53.2</v>
      </c>
      <c r="AP55" s="369">
        <v>65080</v>
      </c>
      <c r="AQ55" s="370">
        <v>-10.4</v>
      </c>
      <c r="AR55" s="371">
        <v>63.6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1973686</v>
      </c>
      <c r="AN56" s="375">
        <v>63766</v>
      </c>
      <c r="AO56" s="376">
        <v>105</v>
      </c>
      <c r="AP56" s="377">
        <v>38201</v>
      </c>
      <c r="AQ56" s="378">
        <v>4.8</v>
      </c>
      <c r="AR56" s="379">
        <v>100.2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3081141</v>
      </c>
      <c r="AN57" s="367">
        <v>101487</v>
      </c>
      <c r="AO57" s="368">
        <v>4.5</v>
      </c>
      <c r="AP57" s="369">
        <v>79288</v>
      </c>
      <c r="AQ57" s="370">
        <v>21.8</v>
      </c>
      <c r="AR57" s="371">
        <v>-17.3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1965198</v>
      </c>
      <c r="AN58" s="375">
        <v>64730</v>
      </c>
      <c r="AO58" s="376">
        <v>1.5</v>
      </c>
      <c r="AP58" s="377">
        <v>41870</v>
      </c>
      <c r="AQ58" s="378">
        <v>9.6</v>
      </c>
      <c r="AR58" s="379">
        <v>-8.1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2688377</v>
      </c>
      <c r="AN59" s="367">
        <v>90262</v>
      </c>
      <c r="AO59" s="368">
        <v>-11.1</v>
      </c>
      <c r="AP59" s="369">
        <v>84962</v>
      </c>
      <c r="AQ59" s="370">
        <v>7.2</v>
      </c>
      <c r="AR59" s="371">
        <v>-18.3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1768914</v>
      </c>
      <c r="AN60" s="375">
        <v>59391</v>
      </c>
      <c r="AO60" s="376">
        <v>-8.1999999999999993</v>
      </c>
      <c r="AP60" s="377">
        <v>42793</v>
      </c>
      <c r="AQ60" s="378">
        <v>2.2000000000000002</v>
      </c>
      <c r="AR60" s="379">
        <v>-10.4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2623770</v>
      </c>
      <c r="AN61" s="382">
        <v>85226</v>
      </c>
      <c r="AO61" s="383">
        <v>6.7</v>
      </c>
      <c r="AP61" s="384">
        <v>73788</v>
      </c>
      <c r="AQ61" s="385">
        <v>6.4</v>
      </c>
      <c r="AR61" s="371">
        <v>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1665541</v>
      </c>
      <c r="AN62" s="375">
        <v>54117</v>
      </c>
      <c r="AO62" s="376">
        <v>12.1</v>
      </c>
      <c r="AP62" s="377">
        <v>39323</v>
      </c>
      <c r="AQ62" s="378">
        <v>4.4000000000000004</v>
      </c>
      <c r="AR62" s="379">
        <v>7.7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UkrthVcS/McO7d08PTxh5JqHNDV6MCGejXPAxv3e9X0ECqzPIAA1s+VkBYzzcx0hTDrRop+FnbqsTqzker8kw==" saltValue="DU28PYlCOXCNM6cNl2xSZ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E1x5WBlqBFqv/zE2zfuwFMdQr9C06vIK9vI9Dcpc5sT22dgYms406RUogbDChiZ2R9dAImc+nKDiuvo18u+tiA==" saltValue="D3qVmTVAZiroxdXdOYio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CFkdtLcMoiEE1eFJrE+GMZSJUVEnFLT+BumkNYq7+p9x0kxYoeUlESza6lrHtntsxvUbgcujhfioAsw23Sie5g==" saltValue="W3nqG3SRxkP8dJNgoVj4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46"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51.39</v>
      </c>
      <c r="G47" s="12">
        <v>53.3</v>
      </c>
      <c r="H47" s="12">
        <v>50.48</v>
      </c>
      <c r="I47" s="12">
        <v>41.69</v>
      </c>
      <c r="J47" s="13">
        <v>35</v>
      </c>
    </row>
    <row r="48" spans="2:10" ht="57.75" customHeight="1" x14ac:dyDescent="0.15">
      <c r="B48" s="14"/>
      <c r="C48" s="1240" t="s">
        <v>4</v>
      </c>
      <c r="D48" s="1240"/>
      <c r="E48" s="1241"/>
      <c r="F48" s="15">
        <v>9.01</v>
      </c>
      <c r="G48" s="16">
        <v>8.83</v>
      </c>
      <c r="H48" s="16">
        <v>7.47</v>
      </c>
      <c r="I48" s="16">
        <v>7.36</v>
      </c>
      <c r="J48" s="17">
        <v>12.8</v>
      </c>
    </row>
    <row r="49" spans="2:10" ht="57.75" customHeight="1" thickBot="1" x14ac:dyDescent="0.2">
      <c r="B49" s="18"/>
      <c r="C49" s="1242" t="s">
        <v>5</v>
      </c>
      <c r="D49" s="1242"/>
      <c r="E49" s="1243"/>
      <c r="F49" s="19" t="s">
        <v>574</v>
      </c>
      <c r="G49" s="20">
        <v>0.56999999999999995</v>
      </c>
      <c r="H49" s="20" t="s">
        <v>575</v>
      </c>
      <c r="I49" s="20" t="s">
        <v>576</v>
      </c>
      <c r="J49" s="21">
        <v>0.63</v>
      </c>
    </row>
    <row r="50" spans="2:10" ht="13.5" customHeight="1" x14ac:dyDescent="0.15"/>
  </sheetData>
  <sheetProtection algorithmName="SHA-512" hashValue="tnJrTQ9nBTu6T3ypU85Je57qR46+9Q/DC/WFOKAsWS7ZvOD2i5HmoFy8kuJLsd5ExCQLbLpPSm92CvQL7v+elQ==" saltValue="A/3v+4bJWIzto022xqxT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2022-09-22T03:25:09Z</cp:lastPrinted>
  <dcterms:created xsi:type="dcterms:W3CDTF">2022-02-02T05:23:55Z</dcterms:created>
  <dcterms:modified xsi:type="dcterms:W3CDTF">2022-09-26T04:43:28Z</dcterms:modified>
  <cp:category/>
</cp:coreProperties>
</file>