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work\31総務課\3財政係\【報告・その他】\R4その他\令和２年度財政状況資料集（追加分）の作成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<sst xmlns="http://schemas.openxmlformats.org/spreadsheetml/2006/main" count="1157" uniqueCount="599">
  <si>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</si>
  <si>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</si>
  <si>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</si>
  <si>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</si>
  <si>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</si>
  <si>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</si>
  <si>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</si>
  <si>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</si>
  <si>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</si>
  <si>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</si>
  <si>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</si>
  <si>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</si>
  <si>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</si>
  <si>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</si>
  <si>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</si>
  <si>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</si>
  <si>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</si>
  <si>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</si>
  <si>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</si>
  <si>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</si>
  <si>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</si>
  <si>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</si>
  <si>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</si>
  <si>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</si>
  <si>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</si>
  <si>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</si>
  <si>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</si>
  <si>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</si>
  <si>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</si>
  <si>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</si>
  <si>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</si>
  <si>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</si>
  <si>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</si>
  <si>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</si>
  <si>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</si>
  <si>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</si>
  <si>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</si>
  <si>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</si>
  <si>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</si>
  <si>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</si>
  <si>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</si>
  <si>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</si>
  <si>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</si>
  <si>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</si>
  <si>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</si>
  <si>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</si>
  <si>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</si>
  <si>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</si>
  <si>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</si>
  <si>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</si>
  <si>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</si>
  <si>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</si>
  <si>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</si>
  <si>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</si>
  <si>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</si>
  <si>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</si>
  <si>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</si>
  <si>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</si>
  <si>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</si>
  <si>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</si>
  <si>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</si>
  <si>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</si>
  <si>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</si>
  <si>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</si>
  <si>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</si>
  <si>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</si>
  <si>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</si>
  <si>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</si>
  <si>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</si>
  <si>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</si>
  <si>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</si>
  <si>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</si>
  <si>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</si>
  <si>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</si>
  <si>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</si>
  <si>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</si>
  <si>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</si>
  <si>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</si>
  <si>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</si>
  <si>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</si>
  <si>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</si>
  <si>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</si>
  <si>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</si>
  <si>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</si>
  <si>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</si>
  <si>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</si>
  <si>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</si>
  <si>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</si>
  <si>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</si>
  <si>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</si>
  <si>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</si>
  <si>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</si>
  <si>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</si>
  <si>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</si>
  <si>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</si>
  <si>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</si>
  <si>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</si>
  <si>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</si>
  <si>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</si>
  <si>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</si>
  <si>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</si>
  <si>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</si>
  <si>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</si>
  <si>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</si>
  <si>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</si>
  <si>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</si>
  <si>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</si>
  <si>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</si>
  <si>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</si>
  <si>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</si>
  <si>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</si>
  <si>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</si>
  <si>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</si>
  <si>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</si>
  <si>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</si>
  <si>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</si>
  <si>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</si>
  <si>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</si>
  <si>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</si>
  <si>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</si>
  <si>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</si>
  <si>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</si>
  <si>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</si>
  <si>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</si>
  <si>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</si>
  <si>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</si>
  <si>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</si>
  <si>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</si>
  <si>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</si>
  <si>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</si>
  <si>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</si>
  <si>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</si>
  <si>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</si>
  <si>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</si>
  <si>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</si>
  <si>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</si>
  <si>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</si>
  <si>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</si>
  <si>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</si>
  <si>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</si>
  <si>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</si>
  <si>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</si>
  <si>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</si>
  <si>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</si>
  <si>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</si>
  <si>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</si>
  <si>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</si>
  <si>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</si>
  <si>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</si>
  <si>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</si>
  <si>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</si>
  <si>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</si>
  <si>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</si>
  <si>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</si>
  <si>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</si>
  <si>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</si>
  <si>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</si>
  <si>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</si>
  <si>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</si>
  <si>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</si>
  <si>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</si>
  <si>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</si>
  <si>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</si>
  <si>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</si>
  <si>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</si>
  <si>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</si>
  <si>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</si>
  <si>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</si>
  <si>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</si>
  <si>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</si>
  <si>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</si>
  <si>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</si>
  <si>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</si>
  <si>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</si>
  <si>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</si>
  <si>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</si>
  <si>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</si>
  <si>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</si>
  <si>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</si>
  <si>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</si>
  <si>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</si>
  <si>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</si>
  <si>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</si>
  <si>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</si>
  <si>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</si>
  <si>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</si>
  <si>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</si>
  <si>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</si>
  <si>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</si>
  <si>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</si>
  <si>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</si>
  <si>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</si>
  <si>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</si>
  <si>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</si>
  <si>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</si>
  <si>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</si>
  <si>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</si>
  <si>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</si>
  <si>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</si>
  <si>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</si>
  <si>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</si>
  <si>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</si>
  <si>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</si>
  <si>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</si>
  <si>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</si>
  <si>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</si>
  <si>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</si>
  <si>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</si>
  <si>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</si>
  <si>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</si>
  <si>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</si>
  <si>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静岡県東伊豆町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</si>
  <si>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</si>
  <si>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</si>
  <si>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</si>
  <si>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</si>
  <si>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</si>
  <si>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</si>
  <si>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</si>
  <si>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</si>
  <si>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</si>
  <si>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</si>
  <si>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</si>
  <si>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</si>
  <si>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</si>
  <si>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</si>
  <si>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</si>
  <si>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</si>
  <si>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</si>
  <si>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</si>
  <si>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</si>
  <si>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</si>
  <si>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</si>
  <si>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</si>
  <si>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</si>
  <si>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</si>
  <si>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</si>
  <si>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</si>
  <si>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</si>
  <si>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</si>
  <si>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</si>
  <si>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</si>
  <si>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</si>
  <si>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</si>
  <si>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</si>
  <si>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</si>
  <si>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</si>
  <si>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</si>
  <si>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</si>
  <si>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</si>
  <si>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</si>
  <si>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</si>
  <si>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</si>
  <si>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</si>
  <si>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</si>
  <si>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</si>
  <si>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</si>
  <si>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</si>
  <si>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</si>
  <si>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</si>
  <si>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</si>
  <si>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</si>
  <si>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</si>
  <si>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</si>
  <si>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</si>
  <si>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</si>
  <si>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</si>
  <si>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</si>
  <si>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</si>
  <si>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</si>
  <si>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</si>
  <si>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</si>
  <si>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</si>
  <si>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</si>
  <si>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</si>
  <si>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</si>
  <si>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</si>
  <si>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</si>
  <si>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</si>
  <si>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</si>
  <si>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</si>
  <si>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</si>
  <si>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</si>
  <si>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</si>
  <si>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</si>
  <si>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</si>
  <si>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</si>
  <si>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</si>
  <si>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</si>
  <si>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</si>
  <si>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</si>
  <si>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</si>
  <si>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</si>
  <si>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</si>
  <si>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</si>
  <si>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</si>
  <si>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</si>
  <si>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</si>
  <si>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</si>
  <si>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</si>
  <si>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</si>
  <si>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</si>
  <si>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</si>
  <si>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</si>
  <si>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</si>
  <si>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</si>
  <si>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</si>
  <si>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</si>
  <si>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</si>
  <si>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</si>
  <si>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</si>
  <si>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</si>
  <si>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</si>
  <si>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</si>
  <si>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</si>
  <si>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</si>
  <si>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</si>
  <si>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</si>
  <si>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</si>
  <si>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</si>
  <si>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</si>
  <si>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</si>
  <si>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</si>
  <si>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</si>
  <si>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</si>
  <si>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</si>
  <si>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</si>
  <si>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</si>
  <si>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</si>
  <si>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</si>
  <si>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</si>
  <si>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その他</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</si>
  <si>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</si>
  <si>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</si>
  <si>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</si>
  <si>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</si>
  <si>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</si>
  <si>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</si>
  <si>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</si>
  <si>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</si>
  <si>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</si>
  <si>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</si>
  <si>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</si>
  <si>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</si>
  <si>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</si>
  <si>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</si>
  <si>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</si>
  <si>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</si>
  <si>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</si>
  <si>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</si>
  <si>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</si>
  <si>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</si>
  <si>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</si>
  <si>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</si>
  <si>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</si>
  <si>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</si>
  <si>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</si>
  <si>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</si>
  <si>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</si>
  <si>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</si>
  <si>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</si>
  <si>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</si>
  <si>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</si>
  <si>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</si>
  <si>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</si>
  <si>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</si>
  <si>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</si>
  <si>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</si>
  <si>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静岡県東伊豆町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</si>
  <si>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</si>
  <si>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</si>
  <si>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</si>
  <si>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</si>
  <si>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</si>
  <si>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</si>
  <si>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</si>
  <si>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</si>
  <si>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</si>
  <si>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</si>
  <si>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</si>
  <si>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</si>
  <si>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</si>
  <si>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</si>
  <si>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</si>
  <si>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</si>
  <si>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</si>
  <si>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</si>
  <si>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</si>
  <si>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</si>
  <si>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</si>
  <si>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</si>
  <si>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</si>
  <si>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</si>
  <si>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</si>
  <si>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</si>
  <si>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</si>
  <si>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</si>
  <si>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</si>
  <si>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</si>
  <si>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</si>
  <si>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</si>
  <si>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</si>
  <si>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</si>
  <si>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</si>
  <si>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</si>
  <si>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</si>
  <si>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</si>
  <si>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</si>
  <si>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</si>
  <si>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</si>
  <si>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</si>
  <si>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</si>
  <si>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</si>
  <si>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</si>
  <si>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</si>
  <si>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</si>
  <si>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</si>
  <si>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</si>
  <si>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</si>
  <si>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</si>
  <si>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</si>
  <si>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</si>
  <si>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</si>
  <si>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</si>
  <si>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</si>
  <si>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</si>
  <si>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</si>
  <si>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</si>
  <si>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</si>
  <si>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</si>
  <si>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</si>
  <si>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</si>
  <si>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</si>
  <si>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</si>
  <si>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</si>
  <si>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</si>
  <si>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</si>
  <si>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</si>
  <si>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</si>
  <si>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</si>
  <si>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</si>
  <si>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</si>
  <si>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</si>
  <si>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</si>
  <si>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</si>
  <si>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</si>
  <si>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</si>
  <si>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</si>
  <si>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</si>
  <si>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</si>
  <si>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</si>
  <si>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</si>
  <si>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</si>
  <si>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</si>
  <si>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</si>
  <si>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</si>
  <si>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</si>
  <si>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</si>
  <si>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</si>
  <si>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</si>
  <si>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</si>
  <si>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</si>
  <si>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</si>
  <si>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</si>
  <si>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</si>
  <si>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</si>
  <si>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</si>
  <si>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</si>
  <si>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</si>
  <si>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</si>
  <si>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</si>
  <si>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</si>
  <si>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</si>
  <si>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</si>
  <si>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</si>
  <si>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</si>
  <si>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</si>
  <si>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</si>
  <si>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</si>
  <si>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</si>
  <si>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</si>
  <si>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</si>
  <si>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</si>
  <si>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</si>
  <si>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</si>
  <si>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</si>
  <si>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</si>
  <si>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</si>
  <si>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</si>
  <si>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</si>
  <si>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</si>
  <si>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</si>
  <si>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</si>
  <si>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</si>
  <si>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</si>
  <si>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</si>
  <si>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</si>
  <si>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</si>
  <si>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</si>
  <si>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</si>
  <si>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</si>
  <si>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</si>
  <si>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</si>
  <si>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</si>
  <si>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</si>
  <si>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</si>
  <si>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</si>
  <si>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</si>
  <si>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</si>
  <si>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</si>
  <si>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</si>
  <si>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</si>
  <si>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</si>
  <si>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</si>
  <si>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</si>
  <si>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</si>
  <si>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</si>
  <si>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</si>
  <si>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</si>
  <si>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</si>
  <si>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</si>
  <si>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</si>
  <si>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</si>
  <si>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</si>
  <si>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</si>
  <si>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</si>
  <si>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</si>
  <si>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</si>
  <si>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</si>
  <si>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</si>
  <si>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</si>
  <si>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</si>
  <si>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</si>
  <si>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</si>
  <si>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</si>
  <si>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</si>
  <si>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</si>
  <si>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</si>
  <si>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</si>
  <si>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</si>
  <si>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</si>
  <si>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</si>
  <si>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</si>
  <si>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</si>
  <si>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</si>
  <si>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</si>
  <si>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</si>
  <si>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</si>
  <si>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</si>
  <si>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</si>
  <si>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</si>
  <si>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</si>
  <si>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</si>
  <si>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4.77</t>
  </si>
  <si>
    <t>▲ 7.09</t>
  </si>
  <si>
    <t>▲ 6.14</t>
  </si>
  <si>
    <t>▲ 6.26</t>
  </si>
  <si>
    <t>▲ 0.55</t>
  </si>
  <si>
    <t>水道事業会計</t>
  </si>
  <si>
    <t>一般会計</t>
  </si>
  <si>
    <t>介護保険特別会計</t>
  </si>
  <si>
    <t>国民健康保険特別会計</t>
  </si>
  <si>
    <t>風力発電事業特別会計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</si>
  <si>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</si>
  <si>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</si>
  <si>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</si>
  <si>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</si>
  <si>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</si>
  <si>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</si>
  <si>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</si>
  <si>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</si>
  <si>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</si>
  <si>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ふるさと納税基金</t>
    <rPh sb="4" eb="6">
      <t>ノウゼイ</t>
    </rPh>
    <rPh sb="6" eb="8">
      <t>キキン</t>
    </rPh>
    <phoneticPr fontId="5"/>
  </si>
  <si>
    <t>社会福祉基金</t>
    <rPh sb="0" eb="2">
      <t>シャカイ</t>
    </rPh>
    <rPh sb="2" eb="4">
      <t>フクシ</t>
    </rPh>
    <rPh sb="4" eb="6">
      <t>キキン</t>
    </rPh>
    <phoneticPr fontId="5"/>
  </si>
  <si>
    <t>育英奨学基金</t>
    <rPh sb="0" eb="2">
      <t>イクエイ</t>
    </rPh>
    <rPh sb="2" eb="4">
      <t>ショウガク</t>
    </rPh>
    <rPh sb="4" eb="6">
      <t>キキン</t>
    </rPh>
    <phoneticPr fontId="5"/>
  </si>
  <si>
    <t>教育振興基金</t>
    <rPh sb="0" eb="2">
      <t>キョウイク</t>
    </rPh>
    <rPh sb="2" eb="4">
      <t>シンコウ</t>
    </rPh>
    <rPh sb="4" eb="6">
      <t>キキン</t>
    </rPh>
    <phoneticPr fontId="5"/>
  </si>
  <si>
    <t>利子補給基金</t>
    <rPh sb="0" eb="2">
      <t>リシ</t>
    </rPh>
    <rPh sb="2" eb="4">
      <t>ホキュウ</t>
    </rPh>
    <rPh sb="4" eb="6">
      <t>キキン</t>
    </rPh>
    <phoneticPr fontId="5"/>
  </si>
  <si>
    <t>-</t>
    <phoneticPr fontId="2"/>
  </si>
  <si>
    <t>―</t>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</si>
  <si>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</si>
  <si>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</si>
  <si>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</si>
  <si>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</si>
  <si>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</si>
  <si>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</si>
  <si>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</si>
  <si>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</si>
  <si>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</si>
  <si>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</si>
  <si>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</si>
  <si>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</si>
  <si>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</si>
  <si>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</si>
  <si>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</si>
  <si>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</si>
  <si>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</si>
  <si>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</si>
  <si>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将来負担比率は、河津町と一部事務組合で運営しているエコクリーンセンター東河の大規模改修により近年増加したが、新型コロナウイルス感染症の影響による、事業の執行停止を受けて、基金が増加したことにより、充当可能財源が増えたため、令和2年度においては前年を下回った。その一方で、財政的な理由により地方債の発行を抑制していることから、老朽化の進む施設の更新が先送られているため、有形固定資産減価償却率は、類似団体内平均値を上回っていると考えられる。今後は公共施設個別管理計画により、老朽化の進行した施設の除却、集約化、長寿命化を計画的に進める。</t>
    <rPh sb="46" eb="48">
      <t>キンネン</t>
    </rPh>
    <rPh sb="111" eb="113">
      <t>レイワ</t>
    </rPh>
    <rPh sb="114" eb="116">
      <t>ネンド</t>
    </rPh>
    <rPh sb="121" eb="123">
      <t>ゼンネン</t>
    </rPh>
    <rPh sb="124" eb="126">
      <t>シタマワ</t>
    </rPh>
    <rPh sb="131" eb="133">
      <t>イッポウ</t>
    </rPh>
    <rPh sb="144" eb="147">
      <t>チホウサイ</t>
    </rPh>
    <rPh sb="148" eb="150">
      <t>ハッコウ</t>
    </rPh>
    <rPh sb="151" eb="153">
      <t>ヨクセイ</t>
    </rPh>
    <rPh sb="162" eb="165">
      <t>ロウキュウカ</t>
    </rPh>
    <rPh sb="166" eb="167">
      <t>スス</t>
    </rPh>
    <rPh sb="168" eb="170">
      <t>シセツ</t>
    </rPh>
    <rPh sb="213" eb="214">
      <t>カンガ</t>
    </rPh>
    <rPh sb="259" eb="262">
      <t>ケイカクテキ</t>
    </rPh>
    <phoneticPr fontId="5"/>
  </si>
  <si>
    <t>将来負担比率は、河津町と一部事務組合で運営しているエコクリーンセンター東河の大規模改修により近年増加したが、新型コロナウイルス感染症の影響による、事業の執行停止を受けて、基金が増加したことにより、充当可能財源が増えたため、令和2年度においては前年を下回った。実質公債比率は、起債発行を出来る限り抑制しているなかで、過去の起債償還が終了しているため、減少傾向にある。ただし、人口減少や税収の減少といった課題が改善されたわけではないため、記載発行を抑制しつつも、計画的な事業実施による公共施設の更新や集約が必要と考える。</t>
    <rPh sb="157" eb="159">
      <t>カコ</t>
    </rPh>
    <rPh sb="160" eb="162">
      <t>キサイ</t>
    </rPh>
    <rPh sb="174" eb="176">
      <t>ゲンショウ</t>
    </rPh>
    <rPh sb="176" eb="178">
      <t>ケイコウ</t>
    </rPh>
    <rPh sb="186" eb="188">
      <t>ジンコウ</t>
    </rPh>
    <rPh sb="188" eb="190">
      <t>ゲンショウ</t>
    </rPh>
    <rPh sb="191" eb="193">
      <t>ゼイシュウ</t>
    </rPh>
    <rPh sb="194" eb="196">
      <t>ゲンショウ</t>
    </rPh>
    <rPh sb="200" eb="202">
      <t>カダイ</t>
    </rPh>
    <rPh sb="203" eb="205">
      <t>カイゼン</t>
    </rPh>
    <rPh sb="217" eb="219">
      <t>キサイ</t>
    </rPh>
    <rPh sb="219" eb="221">
      <t>ハッコウ</t>
    </rPh>
    <rPh sb="222" eb="224">
      <t>ヨクセイ</t>
    </rPh>
    <rPh sb="229" eb="231">
      <t>ケイカク</t>
    </rPh>
    <rPh sb="233" eb="235">
      <t>ジギョウ</t>
    </rPh>
    <rPh sb="235" eb="237">
      <t>ジッシ</t>
    </rPh>
    <rPh sb="240" eb="242">
      <t>コウキョウ</t>
    </rPh>
    <rPh sb="242" eb="244">
      <t>シセツ</t>
    </rPh>
    <rPh sb="245" eb="247">
      <t>コウシン</t>
    </rPh>
    <rPh sb="248" eb="250">
      <t>シュウヤク</t>
    </rPh>
    <rPh sb="251" eb="253">
      <t>ヒツヨウ</t>
    </rPh>
    <rPh sb="254" eb="25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</si>
</sst>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60C-4AD9-B85A-D6E0527933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30873</c:v>
                </c:pt>
                <c:pt idx="1">
                  <c:v>23855</c:v>
                </c:pt>
                <c:pt idx="2">
                  <c:v>34705</c:v>
                </c:pt>
                <c:pt idx="3">
                  <c:v>47705</c:v>
                </c:pt>
                <c:pt idx="4">
                  <c:v>62138</c:v>
                </c:pt>
              </c:numCache>
            </c:numRef>
          </c:val>
          <c:smooth val="0"/>
          <c:extLst>
            <c:ext xmlns:c16="http://schemas.microsoft.com/office/drawing/2014/chart" uri="{C3380CC4-5D6E-409C-BE32-E72D297353CC}">
              <c16:uniqueId val="{00000001-660C-4AD9-B85A-D6E0527933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8.36</c:v>
                </c:pt>
                <c:pt idx="1">
                  <c:v>6.26</c:v>
                </c:pt>
                <c:pt idx="2">
                  <c:v>6.77</c:v>
                </c:pt>
                <c:pt idx="3">
                  <c:v>8.31</c:v>
                </c:pt>
                <c:pt idx="4">
                  <c:v>10.94</c:v>
                </c:pt>
              </c:numCache>
            </c:numRef>
          </c:val>
          <c:extLst>
            <c:ext xmlns:c16="http://schemas.microsoft.com/office/drawing/2014/chart" uri="{C3380CC4-5D6E-409C-BE32-E72D297353CC}">
              <c16:uniqueId val="{00000000-A7CD-4510-861D-F5CE372D03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c:v>
                </c:pt>
                <c:pt idx="1">
                  <c:v>20.350000000000001</c:v>
                </c:pt>
                <c:pt idx="2">
                  <c:v>19.39</c:v>
                </c:pt>
                <c:pt idx="3">
                  <c:v>17.48</c:v>
                </c:pt>
                <c:pt idx="4">
                  <c:v>20.309999999999999</c:v>
                </c:pt>
              </c:numCache>
            </c:numRef>
          </c:val>
          <c:extLst>
            <c:ext xmlns:c16="http://schemas.microsoft.com/office/drawing/2014/chart" uri="{C3380CC4-5D6E-409C-BE32-E72D297353CC}">
              <c16:uniqueId val="{00000001-A7CD-4510-861D-F5CE372D03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-4.7699999999999996</c:v>
                </c:pt>
                <c:pt idx="1">
                  <c:v>-7.09</c:v>
                </c:pt>
                <c:pt idx="2">
                  <c:v>-6.14</c:v>
                </c:pt>
                <c:pt idx="3">
                  <c:v>-6.26</c:v>
                </c:pt>
                <c:pt idx="4">
                  <c:v>-0.55000000000000004</c:v>
                </c:pt>
              </c:numCache>
            </c:numRef>
          </c:val>
          <c:smooth val="0"/>
          <c:extLst>
            <c:ext xmlns:c16="http://schemas.microsoft.com/office/drawing/2014/chart" uri="{C3380CC4-5D6E-409C-BE32-E72D297353CC}">
              <c16:uniqueId val="{00000002-A7CD-4510-861D-F5CE372D03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2A-4EF4-853B-D484B7561B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2A-4EF4-853B-D484B7561B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2A-4EF4-853B-D484B7561B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2A-4EF4-853B-D484B7561B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D52A-4EF4-853B-D484B7561B69}"/>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0.04</c:v>
                </c:pt>
                <c:pt idx="8">
                  <c:v>#N/A</c:v>
                </c:pt>
                <c:pt idx="9">
                  <c:v>0.08</c:v>
                </c:pt>
              </c:numCache>
            </c:numRef>
          </c:val>
          <c:extLst>
            <c:ext xmlns:c16="http://schemas.microsoft.com/office/drawing/2014/chart" uri="{C3380CC4-5D6E-409C-BE32-E72D297353CC}">
              <c16:uniqueId val="{00000005-D52A-4EF4-853B-D484B7561B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c:v>
                </c:pt>
                <c:pt idx="2">
                  <c:v>#N/A</c:v>
                </c:pt>
                <c:pt idx="3">
                  <c:v>3.54</c:v>
                </c:pt>
                <c:pt idx="4">
                  <c:v>#N/A</c:v>
                </c:pt>
                <c:pt idx="5">
                  <c:v>0.84</c:v>
                </c:pt>
                <c:pt idx="6">
                  <c:v>#N/A</c:v>
                </c:pt>
                <c:pt idx="7">
                  <c:v>0.56999999999999995</c:v>
                </c:pt>
                <c:pt idx="8">
                  <c:v>#N/A</c:v>
                </c:pt>
                <c:pt idx="9">
                  <c:v>0.56999999999999995</c:v>
                </c:pt>
              </c:numCache>
            </c:numRef>
          </c:val>
          <c:extLst>
            <c:ext xmlns:c16="http://schemas.microsoft.com/office/drawing/2014/chart" uri="{C3380CC4-5D6E-409C-BE32-E72D297353CC}">
              <c16:uniqueId val="{00000006-D52A-4EF4-853B-D484B7561B6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1.46</c:v>
                </c:pt>
                <c:pt idx="2">
                  <c:v>#N/A</c:v>
                </c:pt>
                <c:pt idx="3">
                  <c:v>2.2400000000000002</c:v>
                </c:pt>
                <c:pt idx="4">
                  <c:v>#N/A</c:v>
                </c:pt>
                <c:pt idx="5">
                  <c:v>1.34</c:v>
                </c:pt>
                <c:pt idx="6">
                  <c:v>#N/A</c:v>
                </c:pt>
                <c:pt idx="7">
                  <c:v>1.24</c:v>
                </c:pt>
                <c:pt idx="8">
                  <c:v>#N/A</c:v>
                </c:pt>
                <c:pt idx="9">
                  <c:v>1.54</c:v>
                </c:pt>
              </c:numCache>
            </c:numRef>
          </c:val>
          <c:extLst>
            <c:ext xmlns:c16="http://schemas.microsoft.com/office/drawing/2014/chart" uri="{C3380CC4-5D6E-409C-BE32-E72D297353CC}">
              <c16:uniqueId val="{00000007-D52A-4EF4-853B-D484B7561B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8.36</c:v>
                </c:pt>
                <c:pt idx="2">
                  <c:v>#N/A</c:v>
                </c:pt>
                <c:pt idx="3">
                  <c:v>6.25</c:v>
                </c:pt>
                <c:pt idx="4">
                  <c:v>#N/A</c:v>
                </c:pt>
                <c:pt idx="5">
                  <c:v>6.76</c:v>
                </c:pt>
                <c:pt idx="6">
                  <c:v>#N/A</c:v>
                </c:pt>
                <c:pt idx="7">
                  <c:v>8.31</c:v>
                </c:pt>
                <c:pt idx="8">
                  <c:v>#N/A</c:v>
                </c:pt>
                <c:pt idx="9">
                  <c:v>10.94</c:v>
                </c:pt>
              </c:numCache>
            </c:numRef>
          </c:val>
          <c:extLst>
            <c:ext xmlns:c16="http://schemas.microsoft.com/office/drawing/2014/chart" uri="{C3380CC4-5D6E-409C-BE32-E72D297353CC}">
              <c16:uniqueId val="{00000008-D52A-4EF4-853B-D484B7561B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21.41</c:v>
                </c:pt>
                <c:pt idx="2">
                  <c:v>#N/A</c:v>
                </c:pt>
                <c:pt idx="3">
                  <c:v>21.62</c:v>
                </c:pt>
                <c:pt idx="4">
                  <c:v>#N/A</c:v>
                </c:pt>
                <c:pt idx="5">
                  <c:v>21.67</c:v>
                </c:pt>
                <c:pt idx="6">
                  <c:v>#N/A</c:v>
                </c:pt>
                <c:pt idx="7">
                  <c:v>20.56</c:v>
                </c:pt>
                <c:pt idx="8">
                  <c:v>#N/A</c:v>
                </c:pt>
                <c:pt idx="9">
                  <c:v>18.989999999999998</c:v>
                </c:pt>
              </c:numCache>
            </c:numRef>
          </c:val>
          <c:extLst>
            <c:ext xmlns:c16="http://schemas.microsoft.com/office/drawing/2014/chart" uri="{C3380CC4-5D6E-409C-BE32-E72D297353CC}">
              <c16:uniqueId val="{00000009-D52A-4EF4-853B-D484B7561B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409</c:v>
                </c:pt>
                <c:pt idx="5">
                  <c:v>385</c:v>
                </c:pt>
                <c:pt idx="8">
                  <c:v>380</c:v>
                </c:pt>
                <c:pt idx="11">
                  <c:v>384</c:v>
                </c:pt>
                <c:pt idx="14">
                  <c:v>386</c:v>
                </c:pt>
              </c:numCache>
            </c:numRef>
          </c:val>
          <c:extLst>
            <c:ext xmlns:c16="http://schemas.microsoft.com/office/drawing/2014/chart" uri="{C3380CC4-5D6E-409C-BE32-E72D297353CC}">
              <c16:uniqueId val="{00000000-8FFF-4FC4-A9AC-3BD269ED62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FF-4FC4-A9AC-3BD269ED62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17</c:v>
                </c:pt>
              </c:numCache>
            </c:numRef>
          </c:val>
          <c:extLst>
            <c:ext xmlns:c16="http://schemas.microsoft.com/office/drawing/2014/chart" uri="{C3380CC4-5D6E-409C-BE32-E72D297353CC}">
              <c16:uniqueId val="{00000002-8FFF-4FC4-A9AC-3BD269ED62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60</c:v>
                </c:pt>
                <c:pt idx="6">
                  <c:v>5</c:v>
                </c:pt>
                <c:pt idx="9">
                  <c:v>6</c:v>
                </c:pt>
                <c:pt idx="12">
                  <c:v>7</c:v>
                </c:pt>
              </c:numCache>
            </c:numRef>
          </c:val>
          <c:extLst>
            <c:ext xmlns:c16="http://schemas.microsoft.com/office/drawing/2014/chart" uri="{C3380CC4-5D6E-409C-BE32-E72D297353CC}">
              <c16:uniqueId val="{00000003-8FFF-4FC4-A9AC-3BD269ED62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FF-4FC4-A9AC-3BD269ED62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FF-4FC4-A9AC-3BD269ED62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FF-4FC4-A9AC-3BD269ED62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513</c:v>
                </c:pt>
                <c:pt idx="3">
                  <c:v>511</c:v>
                </c:pt>
                <c:pt idx="6">
                  <c:v>522</c:v>
                </c:pt>
                <c:pt idx="9">
                  <c:v>530</c:v>
                </c:pt>
                <c:pt idx="12">
                  <c:v>537</c:v>
                </c:pt>
              </c:numCache>
            </c:numRef>
          </c:val>
          <c:extLst>
            <c:ext xmlns:c16="http://schemas.microsoft.com/office/drawing/2014/chart" uri="{C3380CC4-5D6E-409C-BE32-E72D297353CC}">
              <c16:uniqueId val="{00000007-8FFF-4FC4-A9AC-3BD269ED62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c:v>
                </c:pt>
                <c:pt idx="2">
                  <c:v>#N/A</c:v>
                </c:pt>
                <c:pt idx="3">
                  <c:v>#N/A</c:v>
                </c:pt>
                <c:pt idx="4">
                  <c:v>187</c:v>
                </c:pt>
                <c:pt idx="5">
                  <c:v>#N/A</c:v>
                </c:pt>
                <c:pt idx="6">
                  <c:v>#N/A</c:v>
                </c:pt>
                <c:pt idx="7">
                  <c:v>148</c:v>
                </c:pt>
                <c:pt idx="8">
                  <c:v>#N/A</c:v>
                </c:pt>
                <c:pt idx="9">
                  <c:v>#N/A</c:v>
                </c:pt>
                <c:pt idx="10">
                  <c:v>153</c:v>
                </c:pt>
                <c:pt idx="11">
                  <c:v>#N/A</c:v>
                </c:pt>
                <c:pt idx="12">
                  <c:v>#N/A</c:v>
                </c:pt>
                <c:pt idx="13">
                  <c:v>175</c:v>
                </c:pt>
                <c:pt idx="14">
                  <c:v>#N/A</c:v>
                </c:pt>
              </c:numCache>
            </c:numRef>
          </c:val>
          <c:smooth val="0"/>
          <c:extLst>
            <c:ext xmlns:c16="http://schemas.microsoft.com/office/drawing/2014/chart" uri="{C3380CC4-5D6E-409C-BE32-E72D297353CC}">
              <c16:uniqueId val="{00000008-8FFF-4FC4-A9AC-3BD269ED62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4374</c:v>
                </c:pt>
                <c:pt idx="5">
                  <c:v>4321</c:v>
                </c:pt>
                <c:pt idx="8">
                  <c:v>4440</c:v>
                </c:pt>
                <c:pt idx="11">
                  <c:v>4567</c:v>
                </c:pt>
                <c:pt idx="14">
                  <c:v>4558</c:v>
                </c:pt>
              </c:numCache>
            </c:numRef>
          </c:val>
          <c:extLst>
            <c:ext xmlns:c16="http://schemas.microsoft.com/office/drawing/2014/chart" uri="{C3380CC4-5D6E-409C-BE32-E72D297353CC}">
              <c16:uniqueId val="{00000000-2F1D-40D3-B5A5-89768335AF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F1D-40D3-B5A5-89768335AF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626</c:v>
                </c:pt>
                <c:pt idx="5">
                  <c:v>717</c:v>
                </c:pt>
                <c:pt idx="8">
                  <c:v>677</c:v>
                </c:pt>
                <c:pt idx="11">
                  <c:v>610</c:v>
                </c:pt>
                <c:pt idx="14">
                  <c:v>741</c:v>
                </c:pt>
              </c:numCache>
            </c:numRef>
          </c:val>
          <c:extLst>
            <c:ext xmlns:c16="http://schemas.microsoft.com/office/drawing/2014/chart" uri="{C3380CC4-5D6E-409C-BE32-E72D297353CC}">
              <c16:uniqueId val="{00000002-2F1D-40D3-B5A5-89768335AF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1D-40D3-B5A5-89768335AF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1D-40D3-B5A5-89768335AF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1D-40D3-B5A5-89768335AF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1119</c:v>
                </c:pt>
                <c:pt idx="3">
                  <c:v>1221</c:v>
                </c:pt>
                <c:pt idx="6">
                  <c:v>1364</c:v>
                </c:pt>
                <c:pt idx="9">
                  <c:v>1064</c:v>
                </c:pt>
                <c:pt idx="12">
                  <c:v>1010</c:v>
                </c:pt>
              </c:numCache>
            </c:numRef>
          </c:val>
          <c:extLst>
            <c:ext xmlns:c16="http://schemas.microsoft.com/office/drawing/2014/chart" uri="{C3380CC4-5D6E-409C-BE32-E72D297353CC}">
              <c16:uniqueId val="{00000006-2F1D-40D3-B5A5-89768335AF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c:v>
                </c:pt>
                <c:pt idx="3">
                  <c:v>76</c:v>
                </c:pt>
                <c:pt idx="6">
                  <c:v>522</c:v>
                </c:pt>
                <c:pt idx="9">
                  <c:v>943</c:v>
                </c:pt>
                <c:pt idx="12">
                  <c:v>973</c:v>
                </c:pt>
              </c:numCache>
            </c:numRef>
          </c:val>
          <c:extLst>
            <c:ext xmlns:c16="http://schemas.microsoft.com/office/drawing/2014/chart" uri="{C3380CC4-5D6E-409C-BE32-E72D297353CC}">
              <c16:uniqueId val="{00000007-2F1D-40D3-B5A5-89768335AF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F1D-40D3-B5A5-89768335AF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1D-40D3-B5A5-89768335AF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5307</c:v>
                </c:pt>
                <c:pt idx="3">
                  <c:v>5151</c:v>
                </c:pt>
                <c:pt idx="6">
                  <c:v>5036</c:v>
                </c:pt>
                <c:pt idx="9">
                  <c:v>5056</c:v>
                </c:pt>
                <c:pt idx="12">
                  <c:v>5153</c:v>
                </c:pt>
              </c:numCache>
            </c:numRef>
          </c:val>
          <c:extLst>
            <c:ext xmlns:c16="http://schemas.microsoft.com/office/drawing/2014/chart" uri="{C3380CC4-5D6E-409C-BE32-E72D297353CC}">
              <c16:uniqueId val="{0000000A-2F1D-40D3-B5A5-89768335AF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1506</c:v>
                </c:pt>
                <c:pt idx="2">
                  <c:v>#N/A</c:v>
                </c:pt>
                <c:pt idx="3">
                  <c:v>#N/A</c:v>
                </c:pt>
                <c:pt idx="4">
                  <c:v>1410</c:v>
                </c:pt>
                <c:pt idx="5">
                  <c:v>#N/A</c:v>
                </c:pt>
                <c:pt idx="6">
                  <c:v>#N/A</c:v>
                </c:pt>
                <c:pt idx="7">
                  <c:v>1805</c:v>
                </c:pt>
                <c:pt idx="8">
                  <c:v>#N/A</c:v>
                </c:pt>
                <c:pt idx="9">
                  <c:v>#N/A</c:v>
                </c:pt>
                <c:pt idx="10">
                  <c:v>1886</c:v>
                </c:pt>
                <c:pt idx="11">
                  <c:v>#N/A</c:v>
                </c:pt>
                <c:pt idx="12">
                  <c:v>#N/A</c:v>
                </c:pt>
                <c:pt idx="13">
                  <c:v>1838</c:v>
                </c:pt>
                <c:pt idx="14">
                  <c:v>#N/A</c:v>
                </c:pt>
              </c:numCache>
            </c:numRef>
          </c:val>
          <c:smooth val="0"/>
          <c:extLst>
            <c:ext xmlns:c16="http://schemas.microsoft.com/office/drawing/2014/chart" uri="{C3380CC4-5D6E-409C-BE32-E72D297353CC}">
              <c16:uniqueId val="{0000000B-2F1D-40D3-B5A5-89768335AF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677</c:v>
                </c:pt>
                <c:pt idx="1">
                  <c:v>610</c:v>
                </c:pt>
                <c:pt idx="2">
                  <c:v>741</c:v>
                </c:pt>
              </c:numCache>
            </c:numRef>
          </c:val>
          <c:extLst>
            <c:ext xmlns:c16="http://schemas.microsoft.com/office/drawing/2014/chart" uri="{C3380CC4-5D6E-409C-BE32-E72D297353CC}">
              <c16:uniqueId val="{00000000-4F3F-4567-BEF1-B9194708A2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F3F-4567-BEF1-B9194708A2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372</c:v>
                </c:pt>
                <c:pt idx="1">
                  <c:v>402</c:v>
                </c:pt>
                <c:pt idx="2">
                  <c:v>420</c:v>
                </c:pt>
              </c:numCache>
            </c:numRef>
          </c:val>
          <c:extLst>
            <c:ext xmlns:c16="http://schemas.microsoft.com/office/drawing/2014/chart" uri="{C3380CC4-5D6E-409C-BE32-E72D297353CC}">
              <c16:uniqueId val="{00000002-4F3F-4567-BEF1-B9194708A2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{C6916D59-C596-4220-BF04-6B0F74A252E6}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A69-4C91-93FA-9C1461AE2E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{5574A8FE-24E9-46B3-89D4-6B131D2613FF}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9-4C91-93FA-9C1461AE2E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{4B2B69E1-F04D-40C7-9620-E3F5ECFA3D22}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9-4C91-93FA-9C1461AE2E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{A939C467-A49D-4567-8573-3613BD881630}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9-4C91-93FA-9C1461AE2E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{68A35CFB-BB21-4E81-888E-B77E96CE2351}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9-4C91-93FA-9C1461AE2E4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{F25ADB02-D321-4874-8EA7-E1C0F4CFE0A8}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A69-4C91-93FA-9C1461AE2E4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{53C247D9-756E-4016-9338-9FAC2346065F}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A69-4C91-93FA-9C1461AE2E4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{33E37971-D4C7-44B8-98C1-5B26BB66B1D5}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A69-4C91-93FA-9C1461AE2E4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{80C25FAB-EEE7-4531-AC38-52249BA73A1B}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A69-4C91-93FA-9C1461AE2E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68</c:v>
                </c:pt>
                <c:pt idx="16">
                  <c:v>69.900000000000006</c:v>
                </c:pt>
                <c:pt idx="24">
                  <c:v>71.400000000000006</c:v>
                </c:pt>
                <c:pt idx="32">
                  <c:v>72.599999999999994</c:v>
                </c:pt>
              </c:numCache>
            </c:numRef>
          </c:xVal>
          <c:yVal>
            <c:numRef>
              <c:f>公会計指標分析・財政指標組合せ分析表!$BP$51:$DC$51</c:f>
              <c:numCache>
                <c:formatCode>#,##0.0;"▲ "#,##0.0</c:formatCode>
                <c:ptCount val="40"/>
                <c:pt idx="0">
                  <c:v>48.1</c:v>
                </c:pt>
                <c:pt idx="8">
                  <c:v>44.9</c:v>
                </c:pt>
                <c:pt idx="16">
                  <c:v>58</c:v>
                </c:pt>
                <c:pt idx="24">
                  <c:v>60.6</c:v>
                </c:pt>
                <c:pt idx="32">
                  <c:v>56.3</c:v>
                </c:pt>
              </c:numCache>
            </c:numRef>
          </c:yVal>
          <c:smooth val="0"/>
          <c:extLst>
            <c:ext xmlns:c16="http://schemas.microsoft.com/office/drawing/2014/chart" uri="{C3380CC4-5D6E-409C-BE32-E72D297353CC}">
              <c16:uniqueId val="{00000009-EA69-4C91-93FA-9C1461AE2E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{A053C2D9-1272-4447-A122-1FC5D8074C3D}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A69-4C91-93FA-9C1461AE2E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{F1C3AB10-4B03-4DA6-A43D-624760656F77}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9-4C91-93FA-9C1461AE2E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{AAF8E94C-BDEF-441A-9473-D2EBDB60324F}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9-4C91-93FA-9C1461AE2E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{E127837C-2FC9-4F16-983D-7276C7921DF4}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9-4C91-93FA-9C1461AE2E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{D2289AB7-5E79-435A-8287-B38E05466782}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9-4C91-93FA-9C1461AE2E49}"/>
                </c:ext>
              </c:extLst>
            </c:dLbl>
            <c:dLbl>
              <c:idx val="8"/>
              <c:layout>
                <c:manualLayout>
                  <c:x val="-2.70704472032579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{D1DCFF50-4092-4398-9E75-2BB1F5ACB331}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A69-4C91-93FA-9C1461AE2E49}"/>
                </c:ext>
              </c:extLst>
            </c:dLbl>
            <c:dLbl>
              <c:idx val="16"/>
              <c:layout>
                <c:manualLayout>
                  <c:x val="-3.7219953735886976E-2"/>
                  <c:y val="-7.093782004077339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{6BF2FA26-65B7-4E4C-B5E2-449B65C7D74B}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A69-4C91-93FA-9C1461AE2E49}"/>
                </c:ext>
              </c:extLst>
            </c:dLbl>
            <c:dLbl>
              <c:idx val="24"/>
              <c:layout>
                <c:manualLayout>
                  <c:x val="-3.2015750650234161E-2"/>
                  <c:y val="-5.85402641709569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{84AEC130-3542-47CD-BBF8-D383BD93EC74}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A69-4C91-93FA-9C1461AE2E4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{38C60B7D-22AB-4233-A7D3-8ACB808A23C0}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A69-4C91-93FA-9C1461AE2E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A69-4C91-93FA-9C1461AE2E4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{C3FFD8C1-D2AA-40E0-ADD7-2D4D0C159B67}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96F-403A-9548-4F6740B01C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{D25983A6-9F80-405F-BDE4-80ED1BF78C58}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6F-403A-9548-4F6740B01C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{CEE99C80-E3FE-4279-86E0-634B21A88C34}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6F-403A-9548-4F6740B01C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{54D7087E-2DD3-4BF9-9220-366094625017}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6F-403A-9548-4F6740B01C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{A71309B3-7979-47FE-ABE3-F2D4E98E14E0}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6F-403A-9548-4F6740B01C0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{17808B62-CCFD-4FAA-8C90-CE3DEB3A2DE9}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96F-403A-9548-4F6740B01C0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{3DCCB98E-B9BB-4D53-8A3B-27A5ABF9B908}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96F-403A-9548-4F6740B01C0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{ED2ACFCA-D033-457D-A239-D62482B02364}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96F-403A-9548-4F6740B01C0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{7D4D4AE2-6ED8-4735-8B1E-7426FE5CB859}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96F-403A-9548-4F6740B01C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6.5</c:v>
                </c:pt>
                <c:pt idx="16">
                  <c:v>5.7</c:v>
                </c:pt>
                <c:pt idx="24">
                  <c:v>5.2</c:v>
                </c:pt>
                <c:pt idx="32">
                  <c:v>4.9000000000000004</c:v>
                </c:pt>
              </c:numCache>
            </c:numRef>
          </c:xVal>
          <c:yVal>
            <c:numRef>
              <c:f>公会計指標分析・財政指標組合せ分析表!$BP$73:$DC$73</c:f>
              <c:numCache>
                <c:formatCode>#,##0.0;"▲ "#,##0.0</c:formatCode>
                <c:ptCount val="40"/>
                <c:pt idx="0">
                  <c:v>48.1</c:v>
                </c:pt>
                <c:pt idx="8">
                  <c:v>44.9</c:v>
                </c:pt>
                <c:pt idx="16">
                  <c:v>58</c:v>
                </c:pt>
                <c:pt idx="24">
                  <c:v>60.6</c:v>
                </c:pt>
                <c:pt idx="32">
                  <c:v>56.3</c:v>
                </c:pt>
              </c:numCache>
            </c:numRef>
          </c:yVal>
          <c:smooth val="0"/>
          <c:extLst>
            <c:ext xmlns:c16="http://schemas.microsoft.com/office/drawing/2014/chart" uri="{C3380CC4-5D6E-409C-BE32-E72D297353CC}">
              <c16:uniqueId val="{00000009-596F-403A-9548-4F6740B01C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58674422411838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{8CFA17B8-B45F-48CE-A6E0-1AD01F982C7F}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96F-403A-9548-4F6740B01C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{D26740A4-A36B-4763-BC21-CAE99AD5F80D}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6F-403A-9548-4F6740B01C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{40FD15A2-7C14-4F12-B924-A32248D3F315}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6F-403A-9548-4F6740B01C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{F5FE9BB0-7880-48CC-8328-1BA74E815B30}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6F-403A-9548-4F6740B01C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{70A627B6-A620-4FEF-B9E6-37A8617D0A5F}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6F-403A-9548-4F6740B01C0A}"/>
                </c:ext>
              </c:extLst>
            </c:dLbl>
            <c:dLbl>
              <c:idx val="8"/>
              <c:layout>
                <c:manualLayout>
                  <c:x val="0"/>
                  <c:y val="6.07384579976669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{9CF543D3-FE94-4334-AC14-8B147C13D507}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96F-403A-9548-4F6740B01C0A}"/>
                </c:ext>
              </c:extLst>
            </c:dLbl>
            <c:dLbl>
              <c:idx val="16"/>
              <c:layout>
                <c:manualLayout>
                  <c:x val="0"/>
                  <c:y val="-1.357791968940487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{2ECA4173-1EEC-4459-9C2B-6BF538AA0A62}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96F-403A-9548-4F6740B01C0A}"/>
                </c:ext>
              </c:extLst>
            </c:dLbl>
            <c:dLbl>
              <c:idx val="24"/>
              <c:layout>
                <c:manualLayout>
                  <c:x val="0"/>
                  <c:y val="-2.573451596574342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{04BE91E4-6510-45BA-A61D-5D20711F62CA}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96F-403A-9548-4F6740B01C0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{3775923E-F31F-40FC-89C7-59FCE139B5BF}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96F-403A-9548-4F6740B01C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596F-403A-9548-4F6740B01C0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元利償還金が若干増加し、それに伴い実質公債費比率（分子）が増加した。</a:t>
          </a:r>
        </a:p>
        <a:p>
          <a:r>
            <a:rPr kumimoji="1" lang="ja-JP" altLang="en-US" sz="1400">
              <a:latin typeface="ＭＳ ゴシック" pitchFamily="49" charset="-128"/>
              <a:ea typeface="ＭＳ ゴシック" pitchFamily="49" charset="-128"/>
            </a:rPr>
            <a:t>今後も、地方債の発行については、交付税算入比率の有利な地方債を選択する等、指標に悪影響を及ぼさないよう努める。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収補填債や徴収猶予特例債の新規借入に伴い増加した。また一部事務組合エコクリーンセンター東河や伊豆斎場組合においても大規模改修に伴う起債借入を実施したため、組合等負担等見込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年度から令和２年度にかけて大きく増となった。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一方で充当可能基金は財政調整基金の残高が約１億</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万円増加したことにより、差し引きで将来負担比率（分子）は若干の減少となった。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しかし今後も公共施設老朽化に伴う更新需要による地方債新規借入等の将来負担額の増が見込まれるため、工事の適切な実施や財政調整基金の増加に努める。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基金残高は今まで減少傾向にあったが、令和２年度はふるさと納税や財政調整基金が増加し、基金全体として残高が増となった。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不測の事態への対応に加え、今後の財政需要の増大にも適切に対応していけるように、標準財政規模の約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億円を目標に取り組む。その他特定目的基金については、基金の目的に沿って適正な活用に努める。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ふるさと納税基金：寄付者の意向を重視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育英奨学基金：優良な学生及び生徒に対し育英奨学金を貸与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利子補給基金：新型コロナウイルス感染症に伴う中小企業経済変動対策貸付資金利子補給事業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臨時交付金事業として利子補給基金が新たに設置された。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また、ふるさと納税基金は、新型コロナウイルス感染症の影響もあったものの、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GOTO</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トラベルや年末需要もあり、前年比増となった。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ふるさと納税基金：寄附者の意向に沿った事業の財源として、随時、有効適切に活用していく。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その他の基金についても、それぞれの基金の目的に沿った適正な活用に努める。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普通交付税が想定より多く算定されたことや、新型コロナウイルス感染症の影響により事業の多くが中止となり、財政調整基金が増となった。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や新型コロナウイルス感染症の影響による町税の大幅な減収、大規模災害の発生など不測の事態に備えるため、これまでと同様、予算編成や予算執行における効率化の徹底等を念頭に、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バブル期に多くの公共施設を建設し、施設の老朽化が進んでいるが、基幹産業の振興事業を優先し、長寿命化事業を先送りしているため、有形固定資産減価償却率は上昇している。今後は公共施設個別管理計画により、老朽化の進行した施設の除却、集約化、長寿命化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63817</xdr:rowOff>
    </xdr:from>
    <xdr:to>
      <xdr:col>23</xdr:col>
      <xdr:colOff>136525</xdr:colOff>
      <xdr:row>32</xdr:row>
      <xdr:rowOff>165417</xdr:rowOff>
    </xdr:to>
    <xdr:sp macro="" textlink="">
      <xdr:nvSpPr>
        <xdr:cNvPr id="85" name="楕円 84"/>
        <xdr:cNvSpPr/>
      </xdr:nvSpPr>
      <xdr:spPr>
        <a:xfrm>
          <a:off x="4711700" y="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42244</xdr:rowOff>
    </xdr:from>
    <xdr:ext cx="405111" cy="259045"/>
    <xdr:sp macro="" textlink="">
      <xdr:nvSpPr>
        <xdr:cNvPr id="86" name="有形固定資産減価償却率該当値テキスト"/>
        <xdr:cNvSpPr txBox="1"/>
      </xdr:nvSpPr>
      <xdr:spPr>
        <a:xfrm>
          <a:off x="4813300" y="630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31433</xdr:rowOff>
    </xdr:from>
    <xdr:to>
      <xdr:col>19</xdr:col>
      <xdr:colOff>187325</xdr:colOff>
      <xdr:row>32</xdr:row>
      <xdr:rowOff>133033</xdr:rowOff>
    </xdr:to>
    <xdr:sp macro="" textlink="">
      <xdr:nvSpPr>
        <xdr:cNvPr id="87" name="楕円 86"/>
        <xdr:cNvSpPr/>
      </xdr:nvSpPr>
      <xdr:spPr>
        <a:xfrm>
          <a:off x="4000500" y="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82233</xdr:rowOff>
    </xdr:from>
    <xdr:to>
      <xdr:col>23</xdr:col>
      <xdr:colOff>85725</xdr:colOff>
      <xdr:row>32</xdr:row>
      <xdr:rowOff>114617</xdr:rowOff>
    </xdr:to>
    <xdr:cxnSp macro="">
      <xdr:nvCxnSpPr>
        <xdr:cNvPr id="88" name="直線コネクタ 87"/>
        <xdr:cNvCxnSpPr/>
      </xdr:nvCxnSpPr>
      <xdr:spPr>
        <a:xfrm>
          <a:off x="4051300" y="634015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162401</xdr:rowOff>
    </xdr:from>
    <xdr:to>
      <xdr:col>15</xdr:col>
      <xdr:colOff>187325</xdr:colOff>
      <xdr:row>32</xdr:row>
      <xdr:rowOff>92551</xdr:rowOff>
    </xdr:to>
    <xdr:sp macro="" textlink="">
      <xdr:nvSpPr>
        <xdr:cNvPr id="89" name="楕円 88"/>
        <xdr:cNvSpPr/>
      </xdr:nvSpPr>
      <xdr:spPr>
        <a:xfrm>
          <a:off x="3238500" y="62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41751</xdr:rowOff>
    </xdr:from>
    <xdr:to>
      <xdr:col>19</xdr:col>
      <xdr:colOff>136525</xdr:colOff>
      <xdr:row>32</xdr:row>
      <xdr:rowOff>82233</xdr:rowOff>
    </xdr:to>
    <xdr:cxnSp macro="">
      <xdr:nvCxnSpPr>
        <xdr:cNvPr id="90" name="直線コネクタ 89"/>
        <xdr:cNvCxnSpPr/>
      </xdr:nvCxnSpPr>
      <xdr:spPr>
        <a:xfrm>
          <a:off x="3289300" y="6299676"/>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1" name="楕円 90"/>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41751</xdr:rowOff>
    </xdr:to>
    <xdr:cxnSp macro="">
      <xdr:nvCxnSpPr>
        <xdr:cNvPr id="92" name="直線コネクタ 91"/>
        <xdr:cNvCxnSpPr/>
      </xdr:nvCxnSpPr>
      <xdr:spPr>
        <a:xfrm>
          <a:off x="2527300" y="624840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62547</xdr:rowOff>
    </xdr:from>
    <xdr:to>
      <xdr:col>7</xdr:col>
      <xdr:colOff>187325</xdr:colOff>
      <xdr:row>31</xdr:row>
      <xdr:rowOff>164147</xdr:rowOff>
    </xdr:to>
    <xdr:sp macro="" textlink="">
      <xdr:nvSpPr>
        <xdr:cNvPr id="93" name="楕円 92"/>
        <xdr:cNvSpPr/>
      </xdr:nvSpPr>
      <xdr:spPr>
        <a:xfrm>
          <a:off x="1714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113347</xdr:rowOff>
    </xdr:from>
    <xdr:to>
      <xdr:col>11</xdr:col>
      <xdr:colOff>136525</xdr:colOff>
      <xdr:row>31</xdr:row>
      <xdr:rowOff>161925</xdr:rowOff>
    </xdr:to>
    <xdr:cxnSp macro="">
      <xdr:nvCxnSpPr>
        <xdr:cNvPr id="94" name="直線コネクタ 93"/>
        <xdr:cNvCxnSpPr/>
      </xdr:nvCxnSpPr>
      <xdr:spPr>
        <a:xfrm>
          <a:off x="1765300" y="6199822"/>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124160</xdr:rowOff>
    </xdr:from>
    <xdr:ext cx="405111" cy="259045"/>
    <xdr:sp macro="" textlink="">
      <xdr:nvSpPr>
        <xdr:cNvPr id="99" name="n_1mainValue有形固定資産減価償却率"/>
        <xdr:cNvSpPr txBox="1"/>
      </xdr:nvSpPr>
      <xdr:spPr>
        <a:xfrm>
          <a:off x="3836044" y="638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83678</xdr:rowOff>
    </xdr:from>
    <xdr:ext cx="405111" cy="259045"/>
    <xdr:sp macro="" textlink="">
      <xdr:nvSpPr>
        <xdr:cNvPr id="100" name="n_2mainValue有形固定資産減価償却率"/>
        <xdr:cNvSpPr txBox="1"/>
      </xdr:nvSpPr>
      <xdr:spPr>
        <a:xfrm>
          <a:off x="3086744" y="63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1"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155274</xdr:rowOff>
    </xdr:from>
    <xdr:ext cx="405111" cy="259045"/>
    <xdr:sp macro="" textlink="">
      <xdr:nvSpPr>
        <xdr:cNvPr id="102" name="n_4mainValue有形固定資産減価償却率"/>
        <xdr:cNvSpPr txBox="1"/>
      </xdr:nvSpPr>
      <xdr:spPr>
        <a:xfrm>
          <a:off x="15627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河津町と一部事務組合で運営しているエコクリーンセンター東河の大規模改修により、将来負担額が近年増加した</a:t>
          </a:r>
          <a:r>
            <a:rPr kumimoji="1" lang="ja-JP" altLang="en-US" sz="1100">
              <a:solidFill>
                <a:schemeClr val="dk1"/>
              </a:solidFill>
              <a:effectLst/>
              <a:latin typeface="+mn-lt"/>
              <a:ea typeface="+mn-ea"/>
              <a:cs typeface="+mn-cs"/>
            </a:rPr>
            <a:t>が、新型コロナウイルス感染症の影響による、事業の執行停止を受けて、基金が増加したことにより、充当可能財源が増えた</a:t>
          </a:r>
          <a:r>
            <a:rPr kumimoji="1" lang="ja-JP" altLang="ja-JP" sz="1100">
              <a:solidFill>
                <a:schemeClr val="dk1"/>
              </a:solidFill>
              <a:effectLst/>
              <a:latin typeface="+mn-lt"/>
              <a:ea typeface="+mn-ea"/>
              <a:cs typeface="+mn-cs"/>
            </a:rPr>
            <a:t>ため、債務償還比率が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92522</xdr:rowOff>
    </xdr:from>
    <xdr:to>
      <xdr:col>76</xdr:col>
      <xdr:colOff>73025</xdr:colOff>
      <xdr:row>30</xdr:row>
      <xdr:rowOff>22672</xdr:rowOff>
    </xdr:to>
    <xdr:sp macro="" textlink="">
      <xdr:nvSpPr>
        <xdr:cNvPr id="145" name="楕円 144"/>
        <xdr:cNvSpPr/>
      </xdr:nvSpPr>
      <xdr:spPr>
        <a:xfrm>
          <a:off x="14744700" y="58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70949</xdr:rowOff>
    </xdr:from>
    <xdr:ext cx="469744" cy="259045"/>
    <xdr:sp macro="" textlink="">
      <xdr:nvSpPr>
        <xdr:cNvPr id="146" name="債務償還比率該当値テキスト"/>
        <xdr:cNvSpPr txBox="1"/>
      </xdr:nvSpPr>
      <xdr:spPr>
        <a:xfrm>
          <a:off x="14846300" y="58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33340</xdr:rowOff>
    </xdr:from>
    <xdr:to>
      <xdr:col>72</xdr:col>
      <xdr:colOff>123825</xdr:colOff>
      <xdr:row>30</xdr:row>
      <xdr:rowOff>134940</xdr:rowOff>
    </xdr:to>
    <xdr:sp macro="" textlink="">
      <xdr:nvSpPr>
        <xdr:cNvPr id="147" name="楕円 146"/>
        <xdr:cNvSpPr/>
      </xdr:nvSpPr>
      <xdr:spPr>
        <a:xfrm>
          <a:off x="14033500" y="59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143322</xdr:rowOff>
    </xdr:from>
    <xdr:to>
      <xdr:col>76</xdr:col>
      <xdr:colOff>22225</xdr:colOff>
      <xdr:row>30</xdr:row>
      <xdr:rowOff>84140</xdr:rowOff>
    </xdr:to>
    <xdr:cxnSp macro="">
      <xdr:nvCxnSpPr>
        <xdr:cNvPr id="148" name="直線コネクタ 147"/>
        <xdr:cNvCxnSpPr/>
      </xdr:nvCxnSpPr>
      <xdr:spPr>
        <a:xfrm flipV="1">
          <a:off x="14084300" y="5886897"/>
          <a:ext cx="711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13305</xdr:rowOff>
    </xdr:from>
    <xdr:to>
      <xdr:col>68</xdr:col>
      <xdr:colOff>123825</xdr:colOff>
      <xdr:row>30</xdr:row>
      <xdr:rowOff>114905</xdr:rowOff>
    </xdr:to>
    <xdr:sp macro="" textlink="">
      <xdr:nvSpPr>
        <xdr:cNvPr id="149" name="楕円 148"/>
        <xdr:cNvSpPr/>
      </xdr:nvSpPr>
      <xdr:spPr>
        <a:xfrm>
          <a:off x="13271500" y="592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64105</xdr:rowOff>
    </xdr:from>
    <xdr:to>
      <xdr:col>72</xdr:col>
      <xdr:colOff>73025</xdr:colOff>
      <xdr:row>30</xdr:row>
      <xdr:rowOff>84140</xdr:rowOff>
    </xdr:to>
    <xdr:cxnSp macro="">
      <xdr:nvCxnSpPr>
        <xdr:cNvPr id="150" name="直線コネクタ 149"/>
        <xdr:cNvCxnSpPr/>
      </xdr:nvCxnSpPr>
      <xdr:spPr>
        <a:xfrm>
          <a:off x="13322300" y="5979130"/>
          <a:ext cx="762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76891</xdr:rowOff>
    </xdr:from>
    <xdr:to>
      <xdr:col>64</xdr:col>
      <xdr:colOff>123825</xdr:colOff>
      <xdr:row>30</xdr:row>
      <xdr:rowOff>7041</xdr:rowOff>
    </xdr:to>
    <xdr:sp macro="" textlink="">
      <xdr:nvSpPr>
        <xdr:cNvPr id="151" name="楕円 150"/>
        <xdr:cNvSpPr/>
      </xdr:nvSpPr>
      <xdr:spPr>
        <a:xfrm>
          <a:off x="12509500" y="58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127691</xdr:rowOff>
    </xdr:from>
    <xdr:to>
      <xdr:col>68</xdr:col>
      <xdr:colOff>73025</xdr:colOff>
      <xdr:row>30</xdr:row>
      <xdr:rowOff>64105</xdr:rowOff>
    </xdr:to>
    <xdr:cxnSp macro="">
      <xdr:nvCxnSpPr>
        <xdr:cNvPr id="152" name="直線コネクタ 151"/>
        <xdr:cNvCxnSpPr/>
      </xdr:nvCxnSpPr>
      <xdr:spPr>
        <a:xfrm>
          <a:off x="12560300" y="5871266"/>
          <a:ext cx="762000" cy="10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38374</xdr:rowOff>
    </xdr:from>
    <xdr:to>
      <xdr:col>60</xdr:col>
      <xdr:colOff>123825</xdr:colOff>
      <xdr:row>29</xdr:row>
      <xdr:rowOff>139974</xdr:rowOff>
    </xdr:to>
    <xdr:sp macro="" textlink="">
      <xdr:nvSpPr>
        <xdr:cNvPr id="153" name="楕円 152"/>
        <xdr:cNvSpPr/>
      </xdr:nvSpPr>
      <xdr:spPr>
        <a:xfrm>
          <a:off x="11747500" y="57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89174</xdr:rowOff>
    </xdr:from>
    <xdr:to>
      <xdr:col>64</xdr:col>
      <xdr:colOff>73025</xdr:colOff>
      <xdr:row>29</xdr:row>
      <xdr:rowOff>127691</xdr:rowOff>
    </xdr:to>
    <xdr:cxnSp macro="">
      <xdr:nvCxnSpPr>
        <xdr:cNvPr id="154" name="直線コネクタ 153"/>
        <xdr:cNvCxnSpPr/>
      </xdr:nvCxnSpPr>
      <xdr:spPr>
        <a:xfrm>
          <a:off x="11798300" y="5832749"/>
          <a:ext cx="762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126067</xdr:rowOff>
    </xdr:from>
    <xdr:ext cx="469744" cy="259045"/>
    <xdr:sp macro="" textlink="">
      <xdr:nvSpPr>
        <xdr:cNvPr id="159" name="n_1mainValue債務償還比率"/>
        <xdr:cNvSpPr txBox="1"/>
      </xdr:nvSpPr>
      <xdr:spPr>
        <a:xfrm>
          <a:off x="13836727" y="604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106032</xdr:rowOff>
    </xdr:from>
    <xdr:ext cx="469744" cy="259045"/>
    <xdr:sp macro="" textlink="">
      <xdr:nvSpPr>
        <xdr:cNvPr id="160" name="n_2mainValue債務償還比率"/>
        <xdr:cNvSpPr txBox="1"/>
      </xdr:nvSpPr>
      <xdr:spPr>
        <a:xfrm>
          <a:off x="13087427" y="602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169618</xdr:rowOff>
    </xdr:from>
    <xdr:ext cx="469744" cy="259045"/>
    <xdr:sp macro="" textlink="">
      <xdr:nvSpPr>
        <xdr:cNvPr id="161" name="n_3mainValue債務償還比率"/>
        <xdr:cNvSpPr txBox="1"/>
      </xdr:nvSpPr>
      <xdr:spPr>
        <a:xfrm>
          <a:off x="12325427" y="591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131101</xdr:rowOff>
    </xdr:from>
    <xdr:ext cx="469744" cy="259045"/>
    <xdr:sp macro="" textlink="">
      <xdr:nvSpPr>
        <xdr:cNvPr id="162" name="n_4mainValue債務償還比率"/>
        <xdr:cNvSpPr txBox="1"/>
      </xdr:nvSpPr>
      <xdr:spPr>
        <a:xfrm>
          <a:off x="11563427" y="58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125984</xdr:rowOff>
    </xdr:from>
    <xdr:to>
      <xdr:col>24</xdr:col>
      <xdr:colOff>114300</xdr:colOff>
      <xdr:row>38</xdr:row>
      <xdr:rowOff>56135</xdr:rowOff>
    </xdr:to>
    <xdr:sp macro="" textlink="">
      <xdr:nvSpPr>
        <xdr:cNvPr id="71" name="楕円 70"/>
        <xdr:cNvSpPr/>
      </xdr:nvSpPr>
      <xdr:spPr>
        <a:xfrm>
          <a:off x="45847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104411</xdr:rowOff>
    </xdr:from>
    <xdr:ext cx="405111" cy="259045"/>
    <xdr:sp macro="" textlink="">
      <xdr:nvSpPr>
        <xdr:cNvPr id="72" name="【道路】&#10;有形固定資産減価償却率該当値テキスト"/>
        <xdr:cNvSpPr txBox="1"/>
      </xdr:nvSpPr>
      <xdr:spPr>
        <a:xfrm>
          <a:off x="4673600"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87122</xdr:rowOff>
    </xdr:from>
    <xdr:to>
      <xdr:col>20</xdr:col>
      <xdr:colOff>38100</xdr:colOff>
      <xdr:row>38</xdr:row>
      <xdr:rowOff>17272</xdr:rowOff>
    </xdr:to>
    <xdr:sp macro="" textlink="">
      <xdr:nvSpPr>
        <xdr:cNvPr id="73" name="楕円 72"/>
        <xdr:cNvSpPr/>
      </xdr:nvSpPr>
      <xdr:spPr>
        <a:xfrm>
          <a:off x="3746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137922</xdr:rowOff>
    </xdr:from>
    <xdr:to>
      <xdr:col>24</xdr:col>
      <xdr:colOff>63500</xdr:colOff>
      <xdr:row>38</xdr:row>
      <xdr:rowOff>5334</xdr:rowOff>
    </xdr:to>
    <xdr:cxnSp macro="">
      <xdr:nvCxnSpPr>
        <xdr:cNvPr id="74" name="直線コネクタ 73"/>
        <xdr:cNvCxnSpPr/>
      </xdr:nvCxnSpPr>
      <xdr:spPr>
        <a:xfrm>
          <a:off x="3797300" y="64815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137922</xdr:rowOff>
    </xdr:to>
    <xdr:cxnSp macro="">
      <xdr:nvCxnSpPr>
        <xdr:cNvPr id="76" name="直線コネクタ 75"/>
        <xdr:cNvCxnSpPr/>
      </xdr:nvCxnSpPr>
      <xdr:spPr>
        <a:xfrm>
          <a:off x="2908300" y="64427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7" name="楕円 76"/>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99060</xdr:rowOff>
    </xdr:to>
    <xdr:cxnSp macro="">
      <xdr:nvCxnSpPr>
        <xdr:cNvPr id="78" name="直線コネクタ 77"/>
        <xdr:cNvCxnSpPr/>
      </xdr:nvCxnSpPr>
      <xdr:spPr>
        <a:xfrm>
          <a:off x="2019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132842</xdr:rowOff>
    </xdr:from>
    <xdr:to>
      <xdr:col>6</xdr:col>
      <xdr:colOff>38100</xdr:colOff>
      <xdr:row>37</xdr:row>
      <xdr:rowOff>62992</xdr:rowOff>
    </xdr:to>
    <xdr:sp macro="" textlink="">
      <xdr:nvSpPr>
        <xdr:cNvPr id="79" name="楕円 78"/>
        <xdr:cNvSpPr/>
      </xdr:nvSpPr>
      <xdr:spPr>
        <a:xfrm>
          <a:off x="1079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xdr:rowOff>
    </xdr:from>
    <xdr:to>
      <xdr:col>10</xdr:col>
      <xdr:colOff>114300</xdr:colOff>
      <xdr:row>37</xdr:row>
      <xdr:rowOff>53340</xdr:rowOff>
    </xdr:to>
    <xdr:cxnSp macro="">
      <xdr:nvCxnSpPr>
        <xdr:cNvPr id="80" name="直線コネクタ 79"/>
        <xdr:cNvCxnSpPr/>
      </xdr:nvCxnSpPr>
      <xdr:spPr>
        <a:xfrm>
          <a:off x="1130300" y="63558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8399</xdr:rowOff>
    </xdr:from>
    <xdr:ext cx="405111" cy="259045"/>
    <xdr:sp macro="" textlink="">
      <xdr:nvSpPr>
        <xdr:cNvPr id="85" name="n_1mainValue【道路】&#10;有形固定資産減価償却率"/>
        <xdr:cNvSpPr txBox="1"/>
      </xdr:nvSpPr>
      <xdr:spPr>
        <a:xfrm>
          <a:off x="35820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6" name="n_2mainValue【道路】&#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7" name="n_3main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54119</xdr:rowOff>
    </xdr:from>
    <xdr:ext cx="405111" cy="259045"/>
    <xdr:sp macro="" textlink="">
      <xdr:nvSpPr>
        <xdr:cNvPr id="88" name="n_4mainValue【道路】&#10;有形固定資産減価償却率"/>
        <xdr:cNvSpPr txBox="1"/>
      </xdr:nvSpPr>
      <xdr:spPr>
        <a:xfrm>
          <a:off x="927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33877</xdr:rowOff>
    </xdr:from>
    <xdr:to>
      <xdr:col>55</xdr:col>
      <xdr:colOff>50800</xdr:colOff>
      <xdr:row>40</xdr:row>
      <xdr:rowOff>135477</xdr:rowOff>
    </xdr:to>
    <xdr:sp macro="" textlink="">
      <xdr:nvSpPr>
        <xdr:cNvPr id="128" name="楕円 127"/>
        <xdr:cNvSpPr/>
      </xdr:nvSpPr>
      <xdr:spPr>
        <a:xfrm>
          <a:off x="10426700" y="68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12304</xdr:rowOff>
    </xdr:from>
    <xdr:ext cx="534377" cy="259045"/>
    <xdr:sp macro="" textlink="">
      <xdr:nvSpPr>
        <xdr:cNvPr id="129" name="【道路】&#10;一人当たり延長該当値テキスト"/>
        <xdr:cNvSpPr txBox="1"/>
      </xdr:nvSpPr>
      <xdr:spPr>
        <a:xfrm>
          <a:off x="10515600" y="68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40469</xdr:rowOff>
    </xdr:from>
    <xdr:to>
      <xdr:col>50</xdr:col>
      <xdr:colOff>165100</xdr:colOff>
      <xdr:row>40</xdr:row>
      <xdr:rowOff>142069</xdr:rowOff>
    </xdr:to>
    <xdr:sp macro="" textlink="">
      <xdr:nvSpPr>
        <xdr:cNvPr id="130" name="楕円 129"/>
        <xdr:cNvSpPr/>
      </xdr:nvSpPr>
      <xdr:spPr>
        <a:xfrm>
          <a:off x="9588500" y="6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84677</xdr:rowOff>
    </xdr:from>
    <xdr:to>
      <xdr:col>55</xdr:col>
      <xdr:colOff>0</xdr:colOff>
      <xdr:row>40</xdr:row>
      <xdr:rowOff>91269</xdr:rowOff>
    </xdr:to>
    <xdr:cxnSp macro="">
      <xdr:nvCxnSpPr>
        <xdr:cNvPr id="131" name="直線コネクタ 130"/>
        <xdr:cNvCxnSpPr/>
      </xdr:nvCxnSpPr>
      <xdr:spPr>
        <a:xfrm flipV="1">
          <a:off x="9639300" y="694267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44965</xdr:rowOff>
    </xdr:from>
    <xdr:to>
      <xdr:col>46</xdr:col>
      <xdr:colOff>38100</xdr:colOff>
      <xdr:row>40</xdr:row>
      <xdr:rowOff>146565</xdr:rowOff>
    </xdr:to>
    <xdr:sp macro="" textlink="">
      <xdr:nvSpPr>
        <xdr:cNvPr id="132" name="楕円 131"/>
        <xdr:cNvSpPr/>
      </xdr:nvSpPr>
      <xdr:spPr>
        <a:xfrm>
          <a:off x="8699500" y="6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91269</xdr:rowOff>
    </xdr:from>
    <xdr:to>
      <xdr:col>50</xdr:col>
      <xdr:colOff>114300</xdr:colOff>
      <xdr:row>40</xdr:row>
      <xdr:rowOff>95765</xdr:rowOff>
    </xdr:to>
    <xdr:cxnSp macro="">
      <xdr:nvCxnSpPr>
        <xdr:cNvPr id="133" name="直線コネクタ 132"/>
        <xdr:cNvCxnSpPr/>
      </xdr:nvCxnSpPr>
      <xdr:spPr>
        <a:xfrm flipV="1">
          <a:off x="8750300" y="694926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50832</xdr:rowOff>
    </xdr:from>
    <xdr:to>
      <xdr:col>41</xdr:col>
      <xdr:colOff>101600</xdr:colOff>
      <xdr:row>40</xdr:row>
      <xdr:rowOff>152432</xdr:rowOff>
    </xdr:to>
    <xdr:sp macro="" textlink="">
      <xdr:nvSpPr>
        <xdr:cNvPr id="134" name="楕円 133"/>
        <xdr:cNvSpPr/>
      </xdr:nvSpPr>
      <xdr:spPr>
        <a:xfrm>
          <a:off x="7810500" y="6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95765</xdr:rowOff>
    </xdr:from>
    <xdr:to>
      <xdr:col>45</xdr:col>
      <xdr:colOff>177800</xdr:colOff>
      <xdr:row>40</xdr:row>
      <xdr:rowOff>101632</xdr:rowOff>
    </xdr:to>
    <xdr:cxnSp macro="">
      <xdr:nvCxnSpPr>
        <xdr:cNvPr id="135" name="直線コネクタ 134"/>
        <xdr:cNvCxnSpPr/>
      </xdr:nvCxnSpPr>
      <xdr:spPr>
        <a:xfrm flipV="1">
          <a:off x="7861300" y="695376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55747</xdr:rowOff>
    </xdr:from>
    <xdr:to>
      <xdr:col>36</xdr:col>
      <xdr:colOff>165100</xdr:colOff>
      <xdr:row>40</xdr:row>
      <xdr:rowOff>157347</xdr:rowOff>
    </xdr:to>
    <xdr:sp macro="" textlink="">
      <xdr:nvSpPr>
        <xdr:cNvPr id="136" name="楕円 135"/>
        <xdr:cNvSpPr/>
      </xdr:nvSpPr>
      <xdr:spPr>
        <a:xfrm>
          <a:off x="6921500" y="69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101632</xdr:rowOff>
    </xdr:from>
    <xdr:to>
      <xdr:col>41</xdr:col>
      <xdr:colOff>50800</xdr:colOff>
      <xdr:row>40</xdr:row>
      <xdr:rowOff>106547</xdr:rowOff>
    </xdr:to>
    <xdr:cxnSp macro="">
      <xdr:nvCxnSpPr>
        <xdr:cNvPr id="137" name="直線コネクタ 136"/>
        <xdr:cNvCxnSpPr/>
      </xdr:nvCxnSpPr>
      <xdr:spPr>
        <a:xfrm flipV="1">
          <a:off x="6972300" y="6959632"/>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133196</xdr:rowOff>
    </xdr:from>
    <xdr:ext cx="534377" cy="259045"/>
    <xdr:sp macro="" textlink="">
      <xdr:nvSpPr>
        <xdr:cNvPr id="142" name="n_1mainValue【道路】&#10;一人当たり延長"/>
        <xdr:cNvSpPr txBox="1"/>
      </xdr:nvSpPr>
      <xdr:spPr>
        <a:xfrm>
          <a:off x="9359411" y="69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137692</xdr:rowOff>
    </xdr:from>
    <xdr:ext cx="534377" cy="259045"/>
    <xdr:sp macro="" textlink="">
      <xdr:nvSpPr>
        <xdr:cNvPr id="143" name="n_2mainValue【道路】&#10;一人当たり延長"/>
        <xdr:cNvSpPr txBox="1"/>
      </xdr:nvSpPr>
      <xdr:spPr>
        <a:xfrm>
          <a:off x="8483111" y="69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143559</xdr:rowOff>
    </xdr:from>
    <xdr:ext cx="534377" cy="259045"/>
    <xdr:sp macro="" textlink="">
      <xdr:nvSpPr>
        <xdr:cNvPr id="144" name="n_3mainValue【道路】&#10;一人当たり延長"/>
        <xdr:cNvSpPr txBox="1"/>
      </xdr:nvSpPr>
      <xdr:spPr>
        <a:xfrm>
          <a:off x="7594111" y="7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148474</xdr:rowOff>
    </xdr:from>
    <xdr:ext cx="534377" cy="259045"/>
    <xdr:sp macro="" textlink="">
      <xdr:nvSpPr>
        <xdr:cNvPr id="145" name="n_4mainValue【道路】&#10;一人当たり延長"/>
        <xdr:cNvSpPr txBox="1"/>
      </xdr:nvSpPr>
      <xdr:spPr>
        <a:xfrm>
          <a:off x="6705111" y="70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7" name="楕円 186"/>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88"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9" name="楕円 188"/>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21227</xdr:rowOff>
    </xdr:to>
    <xdr:cxnSp macro="">
      <xdr:nvCxnSpPr>
        <xdr:cNvPr id="190" name="直線コネクタ 189"/>
        <xdr:cNvCxnSpPr/>
      </xdr:nvCxnSpPr>
      <xdr:spPr>
        <a:xfrm flipV="1">
          <a:off x="3797300" y="104453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1" name="楕円 190"/>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48985</xdr:rowOff>
    </xdr:to>
    <xdr:cxnSp macro="">
      <xdr:nvCxnSpPr>
        <xdr:cNvPr id="192" name="直線コネクタ 191"/>
        <xdr:cNvCxnSpPr/>
      </xdr:nvCxnSpPr>
      <xdr:spPr>
        <a:xfrm flipV="1">
          <a:off x="2908300" y="104796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3" name="楕円 192"/>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48985</xdr:rowOff>
    </xdr:to>
    <xdr:cxnSp macro="">
      <xdr:nvCxnSpPr>
        <xdr:cNvPr id="194" name="直線コネクタ 193"/>
        <xdr:cNvCxnSpPr/>
      </xdr:nvCxnSpPr>
      <xdr:spPr>
        <a:xfrm>
          <a:off x="2019300" y="1048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5" name="楕円 194"/>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24493</xdr:rowOff>
    </xdr:to>
    <xdr:cxnSp macro="">
      <xdr:nvCxnSpPr>
        <xdr:cNvPr id="196" name="直線コネクタ 195"/>
        <xdr:cNvCxnSpPr/>
      </xdr:nvCxnSpPr>
      <xdr:spPr>
        <a:xfrm>
          <a:off x="1130300" y="104813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1"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2" name="n_2mainValue【橋りょう・トンネ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3" name="n_3main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4"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36299</xdr:rowOff>
    </xdr:from>
    <xdr:to>
      <xdr:col>55</xdr:col>
      <xdr:colOff>50800</xdr:colOff>
      <xdr:row>62</xdr:row>
      <xdr:rowOff>137899</xdr:rowOff>
    </xdr:to>
    <xdr:sp macro="" textlink="">
      <xdr:nvSpPr>
        <xdr:cNvPr id="244" name="楕円 243"/>
        <xdr:cNvSpPr/>
      </xdr:nvSpPr>
      <xdr:spPr>
        <a:xfrm>
          <a:off x="10426700" y="106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14726</xdr:rowOff>
    </xdr:from>
    <xdr:ext cx="599010" cy="259045"/>
    <xdr:sp macro="" textlink="">
      <xdr:nvSpPr>
        <xdr:cNvPr id="245" name="【橋りょう・トンネル】&#10;一人当たり有形固定資産（償却資産）額該当値テキスト"/>
        <xdr:cNvSpPr txBox="1"/>
      </xdr:nvSpPr>
      <xdr:spPr>
        <a:xfrm>
          <a:off x="10515600" y="106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61737</xdr:rowOff>
    </xdr:from>
    <xdr:to>
      <xdr:col>50</xdr:col>
      <xdr:colOff>165100</xdr:colOff>
      <xdr:row>62</xdr:row>
      <xdr:rowOff>163337</xdr:rowOff>
    </xdr:to>
    <xdr:sp macro="" textlink="">
      <xdr:nvSpPr>
        <xdr:cNvPr id="246" name="楕円 245"/>
        <xdr:cNvSpPr/>
      </xdr:nvSpPr>
      <xdr:spPr>
        <a:xfrm>
          <a:off x="9588500" y="106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87099</xdr:rowOff>
    </xdr:from>
    <xdr:to>
      <xdr:col>55</xdr:col>
      <xdr:colOff>0</xdr:colOff>
      <xdr:row>62</xdr:row>
      <xdr:rowOff>112537</xdr:rowOff>
    </xdr:to>
    <xdr:cxnSp macro="">
      <xdr:nvCxnSpPr>
        <xdr:cNvPr id="247" name="直線コネクタ 246"/>
        <xdr:cNvCxnSpPr/>
      </xdr:nvCxnSpPr>
      <xdr:spPr>
        <a:xfrm flipV="1">
          <a:off x="9639300" y="10716999"/>
          <a:ext cx="8382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81291</xdr:rowOff>
    </xdr:from>
    <xdr:to>
      <xdr:col>46</xdr:col>
      <xdr:colOff>38100</xdr:colOff>
      <xdr:row>63</xdr:row>
      <xdr:rowOff>11441</xdr:rowOff>
    </xdr:to>
    <xdr:sp macro="" textlink="">
      <xdr:nvSpPr>
        <xdr:cNvPr id="248" name="楕円 247"/>
        <xdr:cNvSpPr/>
      </xdr:nvSpPr>
      <xdr:spPr>
        <a:xfrm>
          <a:off x="8699500" y="10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112537</xdr:rowOff>
    </xdr:from>
    <xdr:to>
      <xdr:col>50</xdr:col>
      <xdr:colOff>114300</xdr:colOff>
      <xdr:row>62</xdr:row>
      <xdr:rowOff>132091</xdr:rowOff>
    </xdr:to>
    <xdr:cxnSp macro="">
      <xdr:nvCxnSpPr>
        <xdr:cNvPr id="249" name="直線コネクタ 248"/>
        <xdr:cNvCxnSpPr/>
      </xdr:nvCxnSpPr>
      <xdr:spPr>
        <a:xfrm flipV="1">
          <a:off x="8750300" y="10742437"/>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90145</xdr:rowOff>
    </xdr:from>
    <xdr:to>
      <xdr:col>41</xdr:col>
      <xdr:colOff>101600</xdr:colOff>
      <xdr:row>63</xdr:row>
      <xdr:rowOff>20295</xdr:rowOff>
    </xdr:to>
    <xdr:sp macro="" textlink="">
      <xdr:nvSpPr>
        <xdr:cNvPr id="250" name="楕円 249"/>
        <xdr:cNvSpPr/>
      </xdr:nvSpPr>
      <xdr:spPr>
        <a:xfrm>
          <a:off x="7810500" y="10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132091</xdr:rowOff>
    </xdr:from>
    <xdr:to>
      <xdr:col>45</xdr:col>
      <xdr:colOff>177800</xdr:colOff>
      <xdr:row>62</xdr:row>
      <xdr:rowOff>140945</xdr:rowOff>
    </xdr:to>
    <xdr:cxnSp macro="">
      <xdr:nvCxnSpPr>
        <xdr:cNvPr id="251" name="直線コネクタ 250"/>
        <xdr:cNvCxnSpPr/>
      </xdr:nvCxnSpPr>
      <xdr:spPr>
        <a:xfrm flipV="1">
          <a:off x="7861300" y="10761991"/>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100795</xdr:rowOff>
    </xdr:from>
    <xdr:to>
      <xdr:col>36</xdr:col>
      <xdr:colOff>165100</xdr:colOff>
      <xdr:row>63</xdr:row>
      <xdr:rowOff>30945</xdr:rowOff>
    </xdr:to>
    <xdr:sp macro="" textlink="">
      <xdr:nvSpPr>
        <xdr:cNvPr id="252" name="楕円 251"/>
        <xdr:cNvSpPr/>
      </xdr:nvSpPr>
      <xdr:spPr>
        <a:xfrm>
          <a:off x="6921500" y="10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140945</xdr:rowOff>
    </xdr:from>
    <xdr:to>
      <xdr:col>41</xdr:col>
      <xdr:colOff>50800</xdr:colOff>
      <xdr:row>62</xdr:row>
      <xdr:rowOff>151595</xdr:rowOff>
    </xdr:to>
    <xdr:cxnSp macro="">
      <xdr:nvCxnSpPr>
        <xdr:cNvPr id="253" name="直線コネクタ 252"/>
        <xdr:cNvCxnSpPr/>
      </xdr:nvCxnSpPr>
      <xdr:spPr>
        <a:xfrm flipV="1">
          <a:off x="6972300" y="10770845"/>
          <a:ext cx="889000" cy="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154464</xdr:rowOff>
    </xdr:from>
    <xdr:ext cx="599010" cy="259045"/>
    <xdr:sp macro="" textlink="">
      <xdr:nvSpPr>
        <xdr:cNvPr id="258" name="n_1mainValue【橋りょう・トンネル】&#10;一人当たり有形固定資産（償却資産）額"/>
        <xdr:cNvSpPr txBox="1"/>
      </xdr:nvSpPr>
      <xdr:spPr>
        <a:xfrm>
          <a:off x="9327095" y="1078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2568</xdr:rowOff>
    </xdr:from>
    <xdr:ext cx="599010" cy="259045"/>
    <xdr:sp macro="" textlink="">
      <xdr:nvSpPr>
        <xdr:cNvPr id="259" name="n_2mainValue【橋りょう・トンネル】&#10;一人当たり有形固定資産（償却資産）額"/>
        <xdr:cNvSpPr txBox="1"/>
      </xdr:nvSpPr>
      <xdr:spPr>
        <a:xfrm>
          <a:off x="8450795" y="108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11422</xdr:rowOff>
    </xdr:from>
    <xdr:ext cx="599010" cy="259045"/>
    <xdr:sp macro="" textlink="">
      <xdr:nvSpPr>
        <xdr:cNvPr id="260" name="n_3mainValue【橋りょう・トンネル】&#10;一人当たり有形固定資産（償却資産）額"/>
        <xdr:cNvSpPr txBox="1"/>
      </xdr:nvSpPr>
      <xdr:spPr>
        <a:xfrm>
          <a:off x="7561795" y="1081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22072</xdr:rowOff>
    </xdr:from>
    <xdr:ext cx="599010" cy="259045"/>
    <xdr:sp macro="" textlink="">
      <xdr:nvSpPr>
        <xdr:cNvPr id="261" name="n_4mainValue【橋りょう・トンネル】&#10;一人当たり有形固定資産（償却資産）額"/>
        <xdr:cNvSpPr txBox="1"/>
      </xdr:nvSpPr>
      <xdr:spPr>
        <a:xfrm>
          <a:off x="6672795" y="1082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31114</xdr:rowOff>
    </xdr:from>
    <xdr:to>
      <xdr:col>24</xdr:col>
      <xdr:colOff>114300</xdr:colOff>
      <xdr:row>86</xdr:row>
      <xdr:rowOff>132714</xdr:rowOff>
    </xdr:to>
    <xdr:sp macro="" textlink="">
      <xdr:nvSpPr>
        <xdr:cNvPr id="302" name="楕円 301"/>
        <xdr:cNvSpPr/>
      </xdr:nvSpPr>
      <xdr:spPr>
        <a:xfrm>
          <a:off x="45847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117491</xdr:rowOff>
    </xdr:from>
    <xdr:ext cx="405111" cy="259045"/>
    <xdr:sp macro="" textlink="">
      <xdr:nvSpPr>
        <xdr:cNvPr id="303" name="【公営住宅】&#10;有形固定資産減価償却率該当値テキスト"/>
        <xdr:cNvSpPr txBox="1"/>
      </xdr:nvSpPr>
      <xdr:spPr>
        <a:xfrm>
          <a:off x="4673600" y="1469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13970</xdr:rowOff>
    </xdr:from>
    <xdr:to>
      <xdr:col>20</xdr:col>
      <xdr:colOff>38100</xdr:colOff>
      <xdr:row>86</xdr:row>
      <xdr:rowOff>115570</xdr:rowOff>
    </xdr:to>
    <xdr:sp macro="" textlink="">
      <xdr:nvSpPr>
        <xdr:cNvPr id="304" name="楕円 303"/>
        <xdr:cNvSpPr/>
      </xdr:nvSpPr>
      <xdr:spPr>
        <a:xfrm>
          <a:off x="3746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64770</xdr:rowOff>
    </xdr:from>
    <xdr:to>
      <xdr:col>24</xdr:col>
      <xdr:colOff>63500</xdr:colOff>
      <xdr:row>86</xdr:row>
      <xdr:rowOff>81914</xdr:rowOff>
    </xdr:to>
    <xdr:cxnSp macro="">
      <xdr:nvCxnSpPr>
        <xdr:cNvPr id="305" name="直線コネクタ 304"/>
        <xdr:cNvCxnSpPr/>
      </xdr:nvCxnSpPr>
      <xdr:spPr>
        <a:xfrm>
          <a:off x="3797300" y="148094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19686</xdr:rowOff>
    </xdr:from>
    <xdr:to>
      <xdr:col>15</xdr:col>
      <xdr:colOff>101600</xdr:colOff>
      <xdr:row>86</xdr:row>
      <xdr:rowOff>121286</xdr:rowOff>
    </xdr:to>
    <xdr:sp macro="" textlink="">
      <xdr:nvSpPr>
        <xdr:cNvPr id="306" name="楕円 305"/>
        <xdr:cNvSpPr/>
      </xdr:nvSpPr>
      <xdr:spPr>
        <a:xfrm>
          <a:off x="2857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64770</xdr:rowOff>
    </xdr:from>
    <xdr:to>
      <xdr:col>19</xdr:col>
      <xdr:colOff>177800</xdr:colOff>
      <xdr:row>86</xdr:row>
      <xdr:rowOff>70486</xdr:rowOff>
    </xdr:to>
    <xdr:cxnSp macro="">
      <xdr:nvCxnSpPr>
        <xdr:cNvPr id="307" name="直線コネクタ 306"/>
        <xdr:cNvCxnSpPr/>
      </xdr:nvCxnSpPr>
      <xdr:spPr>
        <a:xfrm flipV="1">
          <a:off x="2908300" y="14809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162561</xdr:rowOff>
    </xdr:from>
    <xdr:to>
      <xdr:col>10</xdr:col>
      <xdr:colOff>165100</xdr:colOff>
      <xdr:row>86</xdr:row>
      <xdr:rowOff>92711</xdr:rowOff>
    </xdr:to>
    <xdr:sp macro="" textlink="">
      <xdr:nvSpPr>
        <xdr:cNvPr id="308" name="楕円 307"/>
        <xdr:cNvSpPr/>
      </xdr:nvSpPr>
      <xdr:spPr>
        <a:xfrm>
          <a:off x="196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41911</xdr:rowOff>
    </xdr:from>
    <xdr:to>
      <xdr:col>15</xdr:col>
      <xdr:colOff>50800</xdr:colOff>
      <xdr:row>86</xdr:row>
      <xdr:rowOff>70486</xdr:rowOff>
    </xdr:to>
    <xdr:cxnSp macro="">
      <xdr:nvCxnSpPr>
        <xdr:cNvPr id="309" name="直線コネクタ 308"/>
        <xdr:cNvCxnSpPr/>
      </xdr:nvCxnSpPr>
      <xdr:spPr>
        <a:xfrm>
          <a:off x="2019300" y="14786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124461</xdr:rowOff>
    </xdr:from>
    <xdr:to>
      <xdr:col>6</xdr:col>
      <xdr:colOff>38100</xdr:colOff>
      <xdr:row>86</xdr:row>
      <xdr:rowOff>54611</xdr:rowOff>
    </xdr:to>
    <xdr:sp macro="" textlink="">
      <xdr:nvSpPr>
        <xdr:cNvPr id="310" name="楕円 309"/>
        <xdr:cNvSpPr/>
      </xdr:nvSpPr>
      <xdr:spPr>
        <a:xfrm>
          <a:off x="107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3811</xdr:rowOff>
    </xdr:from>
    <xdr:to>
      <xdr:col>10</xdr:col>
      <xdr:colOff>114300</xdr:colOff>
      <xdr:row>86</xdr:row>
      <xdr:rowOff>41911</xdr:rowOff>
    </xdr:to>
    <xdr:cxnSp macro="">
      <xdr:nvCxnSpPr>
        <xdr:cNvPr id="311" name="直線コネクタ 310"/>
        <xdr:cNvCxnSpPr/>
      </xdr:nvCxnSpPr>
      <xdr:spPr>
        <a:xfrm>
          <a:off x="1130300" y="14748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106697</xdr:rowOff>
    </xdr:from>
    <xdr:ext cx="405111" cy="259045"/>
    <xdr:sp macro="" textlink="">
      <xdr:nvSpPr>
        <xdr:cNvPr id="316" name="n_1mainValue【公営住宅】&#10;有形固定資産減価償却率"/>
        <xdr:cNvSpPr txBox="1"/>
      </xdr:nvSpPr>
      <xdr:spPr>
        <a:xfrm>
          <a:off x="35820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112413</xdr:rowOff>
    </xdr:from>
    <xdr:ext cx="405111" cy="259045"/>
    <xdr:sp macro="" textlink="">
      <xdr:nvSpPr>
        <xdr:cNvPr id="317" name="n_2mainValue【公営住宅】&#10;有形固定資産減価償却率"/>
        <xdr:cNvSpPr txBox="1"/>
      </xdr:nvSpPr>
      <xdr:spPr>
        <a:xfrm>
          <a:off x="27057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83838</xdr:rowOff>
    </xdr:from>
    <xdr:ext cx="405111" cy="259045"/>
    <xdr:sp macro="" textlink="">
      <xdr:nvSpPr>
        <xdr:cNvPr id="318" name="n_3mainValue【公営住宅】&#10;有形固定資産減価償却率"/>
        <xdr:cNvSpPr txBox="1"/>
      </xdr:nvSpPr>
      <xdr:spPr>
        <a:xfrm>
          <a:off x="1816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45738</xdr:rowOff>
    </xdr:from>
    <xdr:ext cx="405111" cy="259045"/>
    <xdr:sp macro="" textlink="">
      <xdr:nvSpPr>
        <xdr:cNvPr id="319" name="n_4mainValue【公営住宅】&#10;有形固定資産減価償却率"/>
        <xdr:cNvSpPr txBox="1"/>
      </xdr:nvSpPr>
      <xdr:spPr>
        <a:xfrm>
          <a:off x="927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149988</xdr:rowOff>
    </xdr:from>
    <xdr:to>
      <xdr:col>55</xdr:col>
      <xdr:colOff>50800</xdr:colOff>
      <xdr:row>86</xdr:row>
      <xdr:rowOff>80138</xdr:rowOff>
    </xdr:to>
    <xdr:sp macro="" textlink="">
      <xdr:nvSpPr>
        <xdr:cNvPr id="359" name="楕円 358"/>
        <xdr:cNvSpPr/>
      </xdr:nvSpPr>
      <xdr:spPr>
        <a:xfrm>
          <a:off x="104267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64915</xdr:rowOff>
    </xdr:from>
    <xdr:ext cx="469744" cy="259045"/>
    <xdr:sp macro="" textlink="">
      <xdr:nvSpPr>
        <xdr:cNvPr id="360" name="【公営住宅】&#10;一人当たり面積該当値テキスト"/>
        <xdr:cNvSpPr txBox="1"/>
      </xdr:nvSpPr>
      <xdr:spPr>
        <a:xfrm>
          <a:off x="10515600" y="1463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61" name="楕円 360"/>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29338</xdr:rowOff>
    </xdr:from>
    <xdr:to>
      <xdr:col>55</xdr:col>
      <xdr:colOff>0</xdr:colOff>
      <xdr:row>86</xdr:row>
      <xdr:rowOff>31242</xdr:rowOff>
    </xdr:to>
    <xdr:cxnSp macro="">
      <xdr:nvCxnSpPr>
        <xdr:cNvPr id="362" name="直線コネクタ 361"/>
        <xdr:cNvCxnSpPr/>
      </xdr:nvCxnSpPr>
      <xdr:spPr>
        <a:xfrm flipV="1">
          <a:off x="9639300" y="1477403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153225</xdr:rowOff>
    </xdr:from>
    <xdr:to>
      <xdr:col>46</xdr:col>
      <xdr:colOff>38100</xdr:colOff>
      <xdr:row>86</xdr:row>
      <xdr:rowOff>83375</xdr:rowOff>
    </xdr:to>
    <xdr:sp macro="" textlink="">
      <xdr:nvSpPr>
        <xdr:cNvPr id="363" name="楕円 362"/>
        <xdr:cNvSpPr/>
      </xdr:nvSpPr>
      <xdr:spPr>
        <a:xfrm>
          <a:off x="86995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32575</xdr:rowOff>
    </xdr:to>
    <xdr:cxnSp macro="">
      <xdr:nvCxnSpPr>
        <xdr:cNvPr id="364" name="直線コネクタ 363"/>
        <xdr:cNvCxnSpPr/>
      </xdr:nvCxnSpPr>
      <xdr:spPr>
        <a:xfrm flipV="1">
          <a:off x="8750300" y="1477594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154750</xdr:rowOff>
    </xdr:from>
    <xdr:to>
      <xdr:col>41</xdr:col>
      <xdr:colOff>101600</xdr:colOff>
      <xdr:row>86</xdr:row>
      <xdr:rowOff>84900</xdr:rowOff>
    </xdr:to>
    <xdr:sp macro="" textlink="">
      <xdr:nvSpPr>
        <xdr:cNvPr id="365" name="楕円 364"/>
        <xdr:cNvSpPr/>
      </xdr:nvSpPr>
      <xdr:spPr>
        <a:xfrm>
          <a:off x="78105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32575</xdr:rowOff>
    </xdr:from>
    <xdr:to>
      <xdr:col>45</xdr:col>
      <xdr:colOff>177800</xdr:colOff>
      <xdr:row>86</xdr:row>
      <xdr:rowOff>34100</xdr:rowOff>
    </xdr:to>
    <xdr:cxnSp macro="">
      <xdr:nvCxnSpPr>
        <xdr:cNvPr id="366" name="直線コネクタ 365"/>
        <xdr:cNvCxnSpPr/>
      </xdr:nvCxnSpPr>
      <xdr:spPr>
        <a:xfrm flipV="1">
          <a:off x="7861300" y="1477727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156274</xdr:rowOff>
    </xdr:from>
    <xdr:to>
      <xdr:col>36</xdr:col>
      <xdr:colOff>165100</xdr:colOff>
      <xdr:row>86</xdr:row>
      <xdr:rowOff>86424</xdr:rowOff>
    </xdr:to>
    <xdr:sp macro="" textlink="">
      <xdr:nvSpPr>
        <xdr:cNvPr id="367" name="楕円 366"/>
        <xdr:cNvSpPr/>
      </xdr:nvSpPr>
      <xdr:spPr>
        <a:xfrm>
          <a:off x="69215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34100</xdr:rowOff>
    </xdr:from>
    <xdr:to>
      <xdr:col>41</xdr:col>
      <xdr:colOff>50800</xdr:colOff>
      <xdr:row>86</xdr:row>
      <xdr:rowOff>35624</xdr:rowOff>
    </xdr:to>
    <xdr:cxnSp macro="">
      <xdr:nvCxnSpPr>
        <xdr:cNvPr id="368" name="直線コネクタ 367"/>
        <xdr:cNvCxnSpPr/>
      </xdr:nvCxnSpPr>
      <xdr:spPr>
        <a:xfrm flipV="1">
          <a:off x="6972300" y="147788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73" name="n_1mainValue【公営住宅】&#10;一人当たり面積"/>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74502</xdr:rowOff>
    </xdr:from>
    <xdr:ext cx="469744" cy="259045"/>
    <xdr:sp macro="" textlink="">
      <xdr:nvSpPr>
        <xdr:cNvPr id="374" name="n_2mainValue【公営住宅】&#10;一人当たり面積"/>
        <xdr:cNvSpPr txBox="1"/>
      </xdr:nvSpPr>
      <xdr:spPr>
        <a:xfrm>
          <a:off x="8515427" y="1481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76027</xdr:rowOff>
    </xdr:from>
    <xdr:ext cx="469744" cy="259045"/>
    <xdr:sp macro="" textlink="">
      <xdr:nvSpPr>
        <xdr:cNvPr id="375" name="n_3mainValue【公営住宅】&#10;一人当たり面積"/>
        <xdr:cNvSpPr txBox="1"/>
      </xdr:nvSpPr>
      <xdr:spPr>
        <a:xfrm>
          <a:off x="7626427" y="1482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77551</xdr:rowOff>
    </xdr:from>
    <xdr:ext cx="469744" cy="259045"/>
    <xdr:sp macro="" textlink="">
      <xdr:nvSpPr>
        <xdr:cNvPr id="376" name="n_4mainValue【公営住宅】&#10;一人当たり面積"/>
        <xdr:cNvSpPr txBox="1"/>
      </xdr:nvSpPr>
      <xdr:spPr>
        <a:xfrm>
          <a:off x="6737427" y="148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417" name="楕円 416"/>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121938</xdr:rowOff>
    </xdr:from>
    <xdr:ext cx="405111" cy="259045"/>
    <xdr:sp macro="" textlink="">
      <xdr:nvSpPr>
        <xdr:cNvPr id="418" name="【港湾・漁港】&#10;有形固定資産減価償却率該当値テキスト"/>
        <xdr:cNvSpPr txBox="1"/>
      </xdr:nvSpPr>
      <xdr:spPr>
        <a:xfrm>
          <a:off x="4673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107314</xdr:rowOff>
    </xdr:from>
    <xdr:to>
      <xdr:col>20</xdr:col>
      <xdr:colOff>38100</xdr:colOff>
      <xdr:row>105</xdr:row>
      <xdr:rowOff>37464</xdr:rowOff>
    </xdr:to>
    <xdr:sp macro="" textlink="">
      <xdr:nvSpPr>
        <xdr:cNvPr id="419" name="楕円 418"/>
        <xdr:cNvSpPr/>
      </xdr:nvSpPr>
      <xdr:spPr>
        <a:xfrm>
          <a:off x="3746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158114</xdr:rowOff>
    </xdr:from>
    <xdr:to>
      <xdr:col>24</xdr:col>
      <xdr:colOff>63500</xdr:colOff>
      <xdr:row>105</xdr:row>
      <xdr:rowOff>22861</xdr:rowOff>
    </xdr:to>
    <xdr:cxnSp macro="">
      <xdr:nvCxnSpPr>
        <xdr:cNvPr id="420" name="直線コネクタ 419"/>
        <xdr:cNvCxnSpPr/>
      </xdr:nvCxnSpPr>
      <xdr:spPr>
        <a:xfrm>
          <a:off x="3797300" y="179889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69214</xdr:rowOff>
    </xdr:from>
    <xdr:to>
      <xdr:col>15</xdr:col>
      <xdr:colOff>101600</xdr:colOff>
      <xdr:row>104</xdr:row>
      <xdr:rowOff>170814</xdr:rowOff>
    </xdr:to>
    <xdr:sp macro="" textlink="">
      <xdr:nvSpPr>
        <xdr:cNvPr id="421" name="楕円 420"/>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120014</xdr:rowOff>
    </xdr:from>
    <xdr:to>
      <xdr:col>19</xdr:col>
      <xdr:colOff>177800</xdr:colOff>
      <xdr:row>104</xdr:row>
      <xdr:rowOff>158114</xdr:rowOff>
    </xdr:to>
    <xdr:cxnSp macro="">
      <xdr:nvCxnSpPr>
        <xdr:cNvPr id="422" name="直線コネクタ 421"/>
        <xdr:cNvCxnSpPr/>
      </xdr:nvCxnSpPr>
      <xdr:spPr>
        <a:xfrm>
          <a:off x="2908300" y="1795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423" name="楕円 422"/>
        <xdr:cNvSpPr/>
      </xdr:nvSpPr>
      <xdr:spPr>
        <a:xfrm>
          <a:off x="196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120014</xdr:rowOff>
    </xdr:to>
    <xdr:cxnSp macro="">
      <xdr:nvCxnSpPr>
        <xdr:cNvPr id="424" name="直線コネクタ 423"/>
        <xdr:cNvCxnSpPr/>
      </xdr:nvCxnSpPr>
      <xdr:spPr>
        <a:xfrm>
          <a:off x="2019300" y="17916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168275</xdr:rowOff>
    </xdr:from>
    <xdr:to>
      <xdr:col>6</xdr:col>
      <xdr:colOff>38100</xdr:colOff>
      <xdr:row>104</xdr:row>
      <xdr:rowOff>98425</xdr:rowOff>
    </xdr:to>
    <xdr:sp macro="" textlink="">
      <xdr:nvSpPr>
        <xdr:cNvPr id="425" name="楕円 424"/>
        <xdr:cNvSpPr/>
      </xdr:nvSpPr>
      <xdr:spPr>
        <a:xfrm>
          <a:off x="1079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104</xdr:row>
      <xdr:rowOff>85725</xdr:rowOff>
    </xdr:to>
    <xdr:cxnSp macro="">
      <xdr:nvCxnSpPr>
        <xdr:cNvPr id="426" name="直線コネクタ 425"/>
        <xdr:cNvCxnSpPr/>
      </xdr:nvCxnSpPr>
      <xdr:spPr>
        <a:xfrm>
          <a:off x="1130300" y="1787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7" name="n_1ave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29" name="n_3aveValue【港湾・漁港】&#10;有形固定資産減価償却率"/>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28591</xdr:rowOff>
    </xdr:from>
    <xdr:ext cx="405111" cy="259045"/>
    <xdr:sp macro="" textlink="">
      <xdr:nvSpPr>
        <xdr:cNvPr id="431" name="n_1mainValue【港湾・漁港】&#10;有形固定資産減価償却率"/>
        <xdr:cNvSpPr txBox="1"/>
      </xdr:nvSpPr>
      <xdr:spPr>
        <a:xfrm>
          <a:off x="3582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161941</xdr:rowOff>
    </xdr:from>
    <xdr:ext cx="405111" cy="259045"/>
    <xdr:sp macro="" textlink="">
      <xdr:nvSpPr>
        <xdr:cNvPr id="432" name="n_2mainValue【港湾・漁港】&#10;有形固定資産減価償却率"/>
        <xdr:cNvSpPr txBox="1"/>
      </xdr:nvSpPr>
      <xdr:spPr>
        <a:xfrm>
          <a:off x="2705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127652</xdr:rowOff>
    </xdr:from>
    <xdr:ext cx="405111" cy="259045"/>
    <xdr:sp macro="" textlink="">
      <xdr:nvSpPr>
        <xdr:cNvPr id="433" name="n_3mainValue【港湾・漁港】&#10;有形固定資産減価償却率"/>
        <xdr:cNvSpPr txBox="1"/>
      </xdr:nvSpPr>
      <xdr:spPr>
        <a:xfrm>
          <a:off x="1816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89552</xdr:rowOff>
    </xdr:from>
    <xdr:ext cx="405111" cy="259045"/>
    <xdr:sp macro="" textlink="">
      <xdr:nvSpPr>
        <xdr:cNvPr id="434" name="n_4mainValue【港湾・漁港】&#10;有形固定資産減価償却率"/>
        <xdr:cNvSpPr txBox="1"/>
      </xdr:nvSpPr>
      <xdr:spPr>
        <a:xfrm>
          <a:off x="927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149385</xdr:rowOff>
    </xdr:from>
    <xdr:to>
      <xdr:col>55</xdr:col>
      <xdr:colOff>50800</xdr:colOff>
      <xdr:row>108</xdr:row>
      <xdr:rowOff>79535</xdr:rowOff>
    </xdr:to>
    <xdr:sp macro="" textlink="">
      <xdr:nvSpPr>
        <xdr:cNvPr id="472" name="楕円 471"/>
        <xdr:cNvSpPr/>
      </xdr:nvSpPr>
      <xdr:spPr>
        <a:xfrm>
          <a:off x="10426700" y="184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64312</xdr:rowOff>
    </xdr:from>
    <xdr:ext cx="599010" cy="259045"/>
    <xdr:sp macro="" textlink="">
      <xdr:nvSpPr>
        <xdr:cNvPr id="473" name="【港湾・漁港】&#10;一人当たり有形固定資産（償却資産）額該当値テキスト"/>
        <xdr:cNvSpPr txBox="1"/>
      </xdr:nvSpPr>
      <xdr:spPr>
        <a:xfrm>
          <a:off x="10515600" y="184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150440</xdr:rowOff>
    </xdr:from>
    <xdr:to>
      <xdr:col>50</xdr:col>
      <xdr:colOff>165100</xdr:colOff>
      <xdr:row>108</xdr:row>
      <xdr:rowOff>80590</xdr:rowOff>
    </xdr:to>
    <xdr:sp macro="" textlink="">
      <xdr:nvSpPr>
        <xdr:cNvPr id="474" name="楕円 473"/>
        <xdr:cNvSpPr/>
      </xdr:nvSpPr>
      <xdr:spPr>
        <a:xfrm>
          <a:off x="9588500" y="184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28735</xdr:rowOff>
    </xdr:from>
    <xdr:to>
      <xdr:col>55</xdr:col>
      <xdr:colOff>0</xdr:colOff>
      <xdr:row>108</xdr:row>
      <xdr:rowOff>29790</xdr:rowOff>
    </xdr:to>
    <xdr:cxnSp macro="">
      <xdr:nvCxnSpPr>
        <xdr:cNvPr id="475" name="直線コネクタ 474"/>
        <xdr:cNvCxnSpPr/>
      </xdr:nvCxnSpPr>
      <xdr:spPr>
        <a:xfrm flipV="1">
          <a:off x="9639300" y="18545335"/>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151163</xdr:rowOff>
    </xdr:from>
    <xdr:to>
      <xdr:col>46</xdr:col>
      <xdr:colOff>38100</xdr:colOff>
      <xdr:row>108</xdr:row>
      <xdr:rowOff>81313</xdr:rowOff>
    </xdr:to>
    <xdr:sp macro="" textlink="">
      <xdr:nvSpPr>
        <xdr:cNvPr id="476" name="楕円 475"/>
        <xdr:cNvSpPr/>
      </xdr:nvSpPr>
      <xdr:spPr>
        <a:xfrm>
          <a:off x="8699500" y="18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29790</xdr:rowOff>
    </xdr:from>
    <xdr:to>
      <xdr:col>50</xdr:col>
      <xdr:colOff>114300</xdr:colOff>
      <xdr:row>108</xdr:row>
      <xdr:rowOff>30513</xdr:rowOff>
    </xdr:to>
    <xdr:cxnSp macro="">
      <xdr:nvCxnSpPr>
        <xdr:cNvPr id="477" name="直線コネクタ 476"/>
        <xdr:cNvCxnSpPr/>
      </xdr:nvCxnSpPr>
      <xdr:spPr>
        <a:xfrm flipV="1">
          <a:off x="8750300" y="18546390"/>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152154</xdr:rowOff>
    </xdr:from>
    <xdr:to>
      <xdr:col>41</xdr:col>
      <xdr:colOff>101600</xdr:colOff>
      <xdr:row>108</xdr:row>
      <xdr:rowOff>82304</xdr:rowOff>
    </xdr:to>
    <xdr:sp macro="" textlink="">
      <xdr:nvSpPr>
        <xdr:cNvPr id="478" name="楕円 477"/>
        <xdr:cNvSpPr/>
      </xdr:nvSpPr>
      <xdr:spPr>
        <a:xfrm>
          <a:off x="7810500" y="18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30513</xdr:rowOff>
    </xdr:from>
    <xdr:to>
      <xdr:col>45</xdr:col>
      <xdr:colOff>177800</xdr:colOff>
      <xdr:row>108</xdr:row>
      <xdr:rowOff>31504</xdr:rowOff>
    </xdr:to>
    <xdr:cxnSp macro="">
      <xdr:nvCxnSpPr>
        <xdr:cNvPr id="479" name="直線コネクタ 478"/>
        <xdr:cNvCxnSpPr/>
      </xdr:nvCxnSpPr>
      <xdr:spPr>
        <a:xfrm flipV="1">
          <a:off x="7861300" y="1854711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152940</xdr:rowOff>
    </xdr:from>
    <xdr:to>
      <xdr:col>36</xdr:col>
      <xdr:colOff>165100</xdr:colOff>
      <xdr:row>108</xdr:row>
      <xdr:rowOff>83090</xdr:rowOff>
    </xdr:to>
    <xdr:sp macro="" textlink="">
      <xdr:nvSpPr>
        <xdr:cNvPr id="480" name="楕円 479"/>
        <xdr:cNvSpPr/>
      </xdr:nvSpPr>
      <xdr:spPr>
        <a:xfrm>
          <a:off x="6921500" y="18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31504</xdr:rowOff>
    </xdr:from>
    <xdr:to>
      <xdr:col>41</xdr:col>
      <xdr:colOff>50800</xdr:colOff>
      <xdr:row>108</xdr:row>
      <xdr:rowOff>32290</xdr:rowOff>
    </xdr:to>
    <xdr:cxnSp macro="">
      <xdr:nvCxnSpPr>
        <xdr:cNvPr id="481" name="直線コネクタ 480"/>
        <xdr:cNvCxnSpPr/>
      </xdr:nvCxnSpPr>
      <xdr:spPr>
        <a:xfrm flipV="1">
          <a:off x="6972300" y="18548104"/>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71717</xdr:rowOff>
    </xdr:from>
    <xdr:ext cx="599010" cy="259045"/>
    <xdr:sp macro="" textlink="">
      <xdr:nvSpPr>
        <xdr:cNvPr id="486" name="n_1mainValue【港湾・漁港】&#10;一人当たり有形固定資産（償却資産）額"/>
        <xdr:cNvSpPr txBox="1"/>
      </xdr:nvSpPr>
      <xdr:spPr>
        <a:xfrm>
          <a:off x="9327095" y="1858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72440</xdr:rowOff>
    </xdr:from>
    <xdr:ext cx="534377" cy="259045"/>
    <xdr:sp macro="" textlink="">
      <xdr:nvSpPr>
        <xdr:cNvPr id="487" name="n_2mainValue【港湾・漁港】&#10;一人当たり有形固定資産（償却資産）額"/>
        <xdr:cNvSpPr txBox="1"/>
      </xdr:nvSpPr>
      <xdr:spPr>
        <a:xfrm>
          <a:off x="8483111" y="1858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73431</xdr:rowOff>
    </xdr:from>
    <xdr:ext cx="534377" cy="259045"/>
    <xdr:sp macro="" textlink="">
      <xdr:nvSpPr>
        <xdr:cNvPr id="488" name="n_3mainValue【港湾・漁港】&#10;一人当たり有形固定資産（償却資産）額"/>
        <xdr:cNvSpPr txBox="1"/>
      </xdr:nvSpPr>
      <xdr:spPr>
        <a:xfrm>
          <a:off x="7594111" y="185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74217</xdr:rowOff>
    </xdr:from>
    <xdr:ext cx="534377" cy="259045"/>
    <xdr:sp macro="" textlink="">
      <xdr:nvSpPr>
        <xdr:cNvPr id="489" name="n_4mainValue【港湾・漁港】&#10;一人当たり有形固定資産（償却資産）額"/>
        <xdr:cNvSpPr txBox="1"/>
      </xdr:nvSpPr>
      <xdr:spPr>
        <a:xfrm>
          <a:off x="6705111" y="185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531" name="楕円 530"/>
        <xdr:cNvSpPr/>
      </xdr:nvSpPr>
      <xdr:spPr>
        <a:xfrm>
          <a:off x="16268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28683</xdr:rowOff>
    </xdr:from>
    <xdr:ext cx="405111" cy="259045"/>
    <xdr:sp macro="" textlink="">
      <xdr:nvSpPr>
        <xdr:cNvPr id="532" name="【認定こども園・幼稚園・保育所】&#10;有形固定資産減価償却率該当値テキスト"/>
        <xdr:cNvSpPr txBox="1"/>
      </xdr:nvSpPr>
      <xdr:spPr>
        <a:xfrm>
          <a:off x="16357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533" name="楕円 532"/>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56606</xdr:rowOff>
    </xdr:to>
    <xdr:cxnSp macro="">
      <xdr:nvCxnSpPr>
        <xdr:cNvPr id="534" name="直線コネクタ 533"/>
        <xdr:cNvCxnSpPr/>
      </xdr:nvCxnSpPr>
      <xdr:spPr>
        <a:xfrm>
          <a:off x="15481300" y="65602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35" name="楕円 534"/>
        <xdr:cNvSpPr/>
      </xdr:nvSpPr>
      <xdr:spPr>
        <a:xfrm>
          <a:off x="14541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38</xdr:row>
      <xdr:rowOff>45176</xdr:rowOff>
    </xdr:to>
    <xdr:cxnSp macro="">
      <xdr:nvCxnSpPr>
        <xdr:cNvPr id="536" name="直線コネクタ 535"/>
        <xdr:cNvCxnSpPr/>
      </xdr:nvCxnSpPr>
      <xdr:spPr>
        <a:xfrm>
          <a:off x="14592300" y="652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37" name="楕円 536"/>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5987</xdr:rowOff>
    </xdr:to>
    <xdr:cxnSp macro="">
      <xdr:nvCxnSpPr>
        <xdr:cNvPr id="538" name="直線コネクタ 537"/>
        <xdr:cNvCxnSpPr/>
      </xdr:nvCxnSpPr>
      <xdr:spPr>
        <a:xfrm>
          <a:off x="13703300" y="649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539" name="楕円 538"/>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107224</xdr:rowOff>
    </xdr:from>
    <xdr:to>
      <xdr:col>71</xdr:col>
      <xdr:colOff>177800</xdr:colOff>
      <xdr:row>37</xdr:row>
      <xdr:rowOff>152944</xdr:rowOff>
    </xdr:to>
    <xdr:cxnSp macro="">
      <xdr:nvCxnSpPr>
        <xdr:cNvPr id="540" name="直線コネクタ 539"/>
        <xdr:cNvCxnSpPr/>
      </xdr:nvCxnSpPr>
      <xdr:spPr>
        <a:xfrm>
          <a:off x="12814300" y="64508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2"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543"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4"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87103</xdr:rowOff>
    </xdr:from>
    <xdr:ext cx="405111" cy="259045"/>
    <xdr:sp macro="" textlink="">
      <xdr:nvSpPr>
        <xdr:cNvPr id="545" name="n_1mainValue【認定こども園・幼稚園・保育所】&#10;有形固定資産減価償却率"/>
        <xdr:cNvSpPr txBox="1"/>
      </xdr:nvSpPr>
      <xdr:spPr>
        <a:xfrm>
          <a:off x="15266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46" name="n_2mainValue【認定こども園・幼稚園・保育所】&#10;有形固定資産減価償却率"/>
        <xdr:cNvSpPr txBox="1"/>
      </xdr:nvSpPr>
      <xdr:spPr>
        <a:xfrm>
          <a:off x="14389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7" name="n_3main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548" name="n_4mainValue【認定こども園・幼稚園・保育所】&#10;有形固定資産減価償却率"/>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20828</xdr:rowOff>
    </xdr:from>
    <xdr:to>
      <xdr:col>116</xdr:col>
      <xdr:colOff>114300</xdr:colOff>
      <xdr:row>37</xdr:row>
      <xdr:rowOff>122428</xdr:rowOff>
    </xdr:to>
    <xdr:sp macro="" textlink="">
      <xdr:nvSpPr>
        <xdr:cNvPr id="586" name="楕円 585"/>
        <xdr:cNvSpPr/>
      </xdr:nvSpPr>
      <xdr:spPr>
        <a:xfrm>
          <a:off x="22110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43705</xdr:rowOff>
    </xdr:from>
    <xdr:ext cx="469744" cy="259045"/>
    <xdr:sp macro="" textlink="">
      <xdr:nvSpPr>
        <xdr:cNvPr id="587" name="【認定こども園・幼稚園・保育所】&#10;一人当たり面積該当値テキスト"/>
        <xdr:cNvSpPr txBox="1"/>
      </xdr:nvSpPr>
      <xdr:spPr>
        <a:xfrm>
          <a:off x="22199600"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588" name="楕円 587"/>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71628</xdr:rowOff>
    </xdr:from>
    <xdr:to>
      <xdr:col>116</xdr:col>
      <xdr:colOff>63500</xdr:colOff>
      <xdr:row>38</xdr:row>
      <xdr:rowOff>99060</xdr:rowOff>
    </xdr:to>
    <xdr:cxnSp macro="">
      <xdr:nvCxnSpPr>
        <xdr:cNvPr id="589" name="直線コネクタ 588"/>
        <xdr:cNvCxnSpPr/>
      </xdr:nvCxnSpPr>
      <xdr:spPr>
        <a:xfrm flipV="1">
          <a:off x="21323300" y="6415278"/>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57404</xdr:rowOff>
    </xdr:from>
    <xdr:to>
      <xdr:col>107</xdr:col>
      <xdr:colOff>101600</xdr:colOff>
      <xdr:row>38</xdr:row>
      <xdr:rowOff>159004</xdr:rowOff>
    </xdr:to>
    <xdr:sp macro="" textlink="">
      <xdr:nvSpPr>
        <xdr:cNvPr id="590" name="楕円 589"/>
        <xdr:cNvSpPr/>
      </xdr:nvSpPr>
      <xdr:spPr>
        <a:xfrm>
          <a:off x="2038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108204</xdr:rowOff>
    </xdr:to>
    <xdr:cxnSp macro="">
      <xdr:nvCxnSpPr>
        <xdr:cNvPr id="591" name="直線コネクタ 590"/>
        <xdr:cNvCxnSpPr/>
      </xdr:nvCxnSpPr>
      <xdr:spPr>
        <a:xfrm flipV="1">
          <a:off x="20434300" y="6614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50546</xdr:rowOff>
    </xdr:from>
    <xdr:to>
      <xdr:col>102</xdr:col>
      <xdr:colOff>165100</xdr:colOff>
      <xdr:row>38</xdr:row>
      <xdr:rowOff>152146</xdr:rowOff>
    </xdr:to>
    <xdr:sp macro="" textlink="">
      <xdr:nvSpPr>
        <xdr:cNvPr id="592" name="楕円 591"/>
        <xdr:cNvSpPr/>
      </xdr:nvSpPr>
      <xdr:spPr>
        <a:xfrm>
          <a:off x="19494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101346</xdr:rowOff>
    </xdr:from>
    <xdr:to>
      <xdr:col>107</xdr:col>
      <xdr:colOff>50800</xdr:colOff>
      <xdr:row>38</xdr:row>
      <xdr:rowOff>108204</xdr:rowOff>
    </xdr:to>
    <xdr:cxnSp macro="">
      <xdr:nvCxnSpPr>
        <xdr:cNvPr id="593" name="直線コネクタ 592"/>
        <xdr:cNvCxnSpPr/>
      </xdr:nvCxnSpPr>
      <xdr:spPr>
        <a:xfrm>
          <a:off x="19545300" y="66164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59690</xdr:rowOff>
    </xdr:from>
    <xdr:to>
      <xdr:col>98</xdr:col>
      <xdr:colOff>38100</xdr:colOff>
      <xdr:row>38</xdr:row>
      <xdr:rowOff>161290</xdr:rowOff>
    </xdr:to>
    <xdr:sp macro="" textlink="">
      <xdr:nvSpPr>
        <xdr:cNvPr id="594" name="楕円 593"/>
        <xdr:cNvSpPr/>
      </xdr:nvSpPr>
      <xdr:spPr>
        <a:xfrm>
          <a:off x="18605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101346</xdr:rowOff>
    </xdr:from>
    <xdr:to>
      <xdr:col>102</xdr:col>
      <xdr:colOff>114300</xdr:colOff>
      <xdr:row>38</xdr:row>
      <xdr:rowOff>110490</xdr:rowOff>
    </xdr:to>
    <xdr:cxnSp macro="">
      <xdr:nvCxnSpPr>
        <xdr:cNvPr id="595" name="直線コネクタ 594"/>
        <xdr:cNvCxnSpPr/>
      </xdr:nvCxnSpPr>
      <xdr:spPr>
        <a:xfrm flipV="1">
          <a:off x="18656300" y="66164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6"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7"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99"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600"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4081</xdr:rowOff>
    </xdr:from>
    <xdr:ext cx="469744" cy="259045"/>
    <xdr:sp macro="" textlink="">
      <xdr:nvSpPr>
        <xdr:cNvPr id="601" name="n_2mainValue【認定こども園・幼稚園・保育所】&#10;一人当たり面積"/>
        <xdr:cNvSpPr txBox="1"/>
      </xdr:nvSpPr>
      <xdr:spPr>
        <a:xfrm>
          <a:off x="20199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168673</xdr:rowOff>
    </xdr:from>
    <xdr:ext cx="469744" cy="259045"/>
    <xdr:sp macro="" textlink="">
      <xdr:nvSpPr>
        <xdr:cNvPr id="602" name="n_3mainValue【認定こども園・幼稚園・保育所】&#10;一人当たり面積"/>
        <xdr:cNvSpPr txBox="1"/>
      </xdr:nvSpPr>
      <xdr:spPr>
        <a:xfrm>
          <a:off x="19310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6367</xdr:rowOff>
    </xdr:from>
    <xdr:ext cx="469744" cy="259045"/>
    <xdr:sp macro="" textlink="">
      <xdr:nvSpPr>
        <xdr:cNvPr id="603" name="n_4mainValue【認定こども園・幼稚園・保育所】&#10;一人当たり面積"/>
        <xdr:cNvSpPr txBox="1"/>
      </xdr:nvSpPr>
      <xdr:spPr>
        <a:xfrm>
          <a:off x="18421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644" name="楕円 643"/>
        <xdr:cNvSpPr/>
      </xdr:nvSpPr>
      <xdr:spPr>
        <a:xfrm>
          <a:off x="16268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41292</xdr:rowOff>
    </xdr:from>
    <xdr:ext cx="405111" cy="259045"/>
    <xdr:sp macro="" textlink="">
      <xdr:nvSpPr>
        <xdr:cNvPr id="645" name="【学校施設】&#10;有形固定資産減価償却率該当値テキスト"/>
        <xdr:cNvSpPr txBox="1"/>
      </xdr:nvSpPr>
      <xdr:spPr>
        <a:xfrm>
          <a:off x="16357600"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646" name="楕円 645"/>
        <xdr:cNvSpPr/>
      </xdr:nvSpPr>
      <xdr:spPr>
        <a:xfrm>
          <a:off x="1543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63</xdr:row>
      <xdr:rowOff>5715</xdr:rowOff>
    </xdr:to>
    <xdr:cxnSp macro="">
      <xdr:nvCxnSpPr>
        <xdr:cNvPr id="647" name="直線コネクタ 646"/>
        <xdr:cNvCxnSpPr/>
      </xdr:nvCxnSpPr>
      <xdr:spPr>
        <a:xfrm>
          <a:off x="15481300" y="107803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76835</xdr:rowOff>
    </xdr:from>
    <xdr:to>
      <xdr:col>76</xdr:col>
      <xdr:colOff>165100</xdr:colOff>
      <xdr:row>63</xdr:row>
      <xdr:rowOff>6985</xdr:rowOff>
    </xdr:to>
    <xdr:sp macro="" textlink="">
      <xdr:nvSpPr>
        <xdr:cNvPr id="648" name="楕円 647"/>
        <xdr:cNvSpPr/>
      </xdr:nvSpPr>
      <xdr:spPr>
        <a:xfrm>
          <a:off x="1454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127635</xdr:rowOff>
    </xdr:from>
    <xdr:to>
      <xdr:col>81</xdr:col>
      <xdr:colOff>50800</xdr:colOff>
      <xdr:row>62</xdr:row>
      <xdr:rowOff>150495</xdr:rowOff>
    </xdr:to>
    <xdr:cxnSp macro="">
      <xdr:nvCxnSpPr>
        <xdr:cNvPr id="649" name="直線コネクタ 648"/>
        <xdr:cNvCxnSpPr/>
      </xdr:nvCxnSpPr>
      <xdr:spPr>
        <a:xfrm>
          <a:off x="14592300" y="10757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46355</xdr:rowOff>
    </xdr:from>
    <xdr:to>
      <xdr:col>72</xdr:col>
      <xdr:colOff>38100</xdr:colOff>
      <xdr:row>62</xdr:row>
      <xdr:rowOff>147955</xdr:rowOff>
    </xdr:to>
    <xdr:sp macro="" textlink="">
      <xdr:nvSpPr>
        <xdr:cNvPr id="650" name="楕円 649"/>
        <xdr:cNvSpPr/>
      </xdr:nvSpPr>
      <xdr:spPr>
        <a:xfrm>
          <a:off x="1365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62</xdr:row>
      <xdr:rowOff>127635</xdr:rowOff>
    </xdr:to>
    <xdr:cxnSp macro="">
      <xdr:nvCxnSpPr>
        <xdr:cNvPr id="651" name="直線コネクタ 650"/>
        <xdr:cNvCxnSpPr/>
      </xdr:nvCxnSpPr>
      <xdr:spPr>
        <a:xfrm>
          <a:off x="13703300" y="10727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xdr:rowOff>
    </xdr:from>
    <xdr:to>
      <xdr:col>67</xdr:col>
      <xdr:colOff>101600</xdr:colOff>
      <xdr:row>62</xdr:row>
      <xdr:rowOff>117475</xdr:rowOff>
    </xdr:to>
    <xdr:sp macro="" textlink="">
      <xdr:nvSpPr>
        <xdr:cNvPr id="652" name="楕円 651"/>
        <xdr:cNvSpPr/>
      </xdr:nvSpPr>
      <xdr:spPr>
        <a:xfrm>
          <a:off x="1276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66675</xdr:rowOff>
    </xdr:from>
    <xdr:to>
      <xdr:col>71</xdr:col>
      <xdr:colOff>177800</xdr:colOff>
      <xdr:row>62</xdr:row>
      <xdr:rowOff>97155</xdr:rowOff>
    </xdr:to>
    <xdr:cxnSp macro="">
      <xdr:nvCxnSpPr>
        <xdr:cNvPr id="653" name="直線コネクタ 652"/>
        <xdr:cNvCxnSpPr/>
      </xdr:nvCxnSpPr>
      <xdr:spPr>
        <a:xfrm>
          <a:off x="12814300" y="10696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5"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56"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7"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658" name="n_1mainValue【学校施設】&#10;有形固定資産減価償却率"/>
        <xdr:cNvSpPr txBox="1"/>
      </xdr:nvSpPr>
      <xdr:spPr>
        <a:xfrm>
          <a:off x="15266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169562</xdr:rowOff>
    </xdr:from>
    <xdr:ext cx="405111" cy="259045"/>
    <xdr:sp macro="" textlink="">
      <xdr:nvSpPr>
        <xdr:cNvPr id="659" name="n_2mainValue【学校施設】&#10;有形固定資産減価償却率"/>
        <xdr:cNvSpPr txBox="1"/>
      </xdr:nvSpPr>
      <xdr:spPr>
        <a:xfrm>
          <a:off x="14389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139082</xdr:rowOff>
    </xdr:from>
    <xdr:ext cx="405111" cy="259045"/>
    <xdr:sp macro="" textlink="">
      <xdr:nvSpPr>
        <xdr:cNvPr id="660" name="n_3mainValue【学校施設】&#10;有形固定資産減価償却率"/>
        <xdr:cNvSpPr txBox="1"/>
      </xdr:nvSpPr>
      <xdr:spPr>
        <a:xfrm>
          <a:off x="13500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108602</xdr:rowOff>
    </xdr:from>
    <xdr:ext cx="405111" cy="259045"/>
    <xdr:sp macro="" textlink="">
      <xdr:nvSpPr>
        <xdr:cNvPr id="661" name="n_4mainValue【学校施設】&#10;有形固定資産減価償却率"/>
        <xdr:cNvSpPr txBox="1"/>
      </xdr:nvSpPr>
      <xdr:spPr>
        <a:xfrm>
          <a:off x="12611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702" name="楕円 701"/>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703" name="【学校施設】&#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168275</xdr:rowOff>
    </xdr:from>
    <xdr:to>
      <xdr:col>112</xdr:col>
      <xdr:colOff>38100</xdr:colOff>
      <xdr:row>61</xdr:row>
      <xdr:rowOff>98425</xdr:rowOff>
    </xdr:to>
    <xdr:sp macro="" textlink="">
      <xdr:nvSpPr>
        <xdr:cNvPr id="704" name="楕円 703"/>
        <xdr:cNvSpPr/>
      </xdr:nvSpPr>
      <xdr:spPr>
        <a:xfrm>
          <a:off x="2127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47625</xdr:rowOff>
    </xdr:to>
    <xdr:cxnSp macro="">
      <xdr:nvCxnSpPr>
        <xdr:cNvPr id="705" name="直線コネクタ 704"/>
        <xdr:cNvCxnSpPr/>
      </xdr:nvCxnSpPr>
      <xdr:spPr>
        <a:xfrm flipV="1">
          <a:off x="21323300" y="10485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xdr:rowOff>
    </xdr:from>
    <xdr:to>
      <xdr:col>107</xdr:col>
      <xdr:colOff>101600</xdr:colOff>
      <xdr:row>61</xdr:row>
      <xdr:rowOff>112903</xdr:rowOff>
    </xdr:to>
    <xdr:sp macro="" textlink="">
      <xdr:nvSpPr>
        <xdr:cNvPr id="706" name="楕円 705"/>
        <xdr:cNvSpPr/>
      </xdr:nvSpPr>
      <xdr:spPr>
        <a:xfrm>
          <a:off x="20383500" y="10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47625</xdr:rowOff>
    </xdr:from>
    <xdr:to>
      <xdr:col>111</xdr:col>
      <xdr:colOff>177800</xdr:colOff>
      <xdr:row>61</xdr:row>
      <xdr:rowOff>62103</xdr:rowOff>
    </xdr:to>
    <xdr:cxnSp macro="">
      <xdr:nvCxnSpPr>
        <xdr:cNvPr id="707" name="直線コネクタ 706"/>
        <xdr:cNvCxnSpPr/>
      </xdr:nvCxnSpPr>
      <xdr:spPr>
        <a:xfrm flipV="1">
          <a:off x="20434300" y="105060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156845</xdr:rowOff>
    </xdr:from>
    <xdr:to>
      <xdr:col>102</xdr:col>
      <xdr:colOff>165100</xdr:colOff>
      <xdr:row>61</xdr:row>
      <xdr:rowOff>86995</xdr:rowOff>
    </xdr:to>
    <xdr:sp macro="" textlink="">
      <xdr:nvSpPr>
        <xdr:cNvPr id="708" name="楕円 707"/>
        <xdr:cNvSpPr/>
      </xdr:nvSpPr>
      <xdr:spPr>
        <a:xfrm>
          <a:off x="19494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36195</xdr:rowOff>
    </xdr:from>
    <xdr:to>
      <xdr:col>107</xdr:col>
      <xdr:colOff>50800</xdr:colOff>
      <xdr:row>61</xdr:row>
      <xdr:rowOff>62103</xdr:rowOff>
    </xdr:to>
    <xdr:cxnSp macro="">
      <xdr:nvCxnSpPr>
        <xdr:cNvPr id="709" name="直線コネクタ 708"/>
        <xdr:cNvCxnSpPr/>
      </xdr:nvCxnSpPr>
      <xdr:spPr>
        <a:xfrm>
          <a:off x="19545300" y="1049464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165608</xdr:rowOff>
    </xdr:from>
    <xdr:to>
      <xdr:col>98</xdr:col>
      <xdr:colOff>38100</xdr:colOff>
      <xdr:row>61</xdr:row>
      <xdr:rowOff>95758</xdr:rowOff>
    </xdr:to>
    <xdr:sp macro="" textlink="">
      <xdr:nvSpPr>
        <xdr:cNvPr id="710" name="楕円 709"/>
        <xdr:cNvSpPr/>
      </xdr:nvSpPr>
      <xdr:spPr>
        <a:xfrm>
          <a:off x="18605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36195</xdr:rowOff>
    </xdr:from>
    <xdr:to>
      <xdr:col>102</xdr:col>
      <xdr:colOff>114300</xdr:colOff>
      <xdr:row>61</xdr:row>
      <xdr:rowOff>44958</xdr:rowOff>
    </xdr:to>
    <xdr:cxnSp macro="">
      <xdr:nvCxnSpPr>
        <xdr:cNvPr id="711" name="直線コネクタ 710"/>
        <xdr:cNvCxnSpPr/>
      </xdr:nvCxnSpPr>
      <xdr:spPr>
        <a:xfrm flipV="1">
          <a:off x="18656300" y="104946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114952</xdr:rowOff>
    </xdr:from>
    <xdr:ext cx="469744" cy="259045"/>
    <xdr:sp macro="" textlink="">
      <xdr:nvSpPr>
        <xdr:cNvPr id="716" name="n_1mainValue【学校施設】&#10;一人当たり面積"/>
        <xdr:cNvSpPr txBox="1"/>
      </xdr:nvSpPr>
      <xdr:spPr>
        <a:xfrm>
          <a:off x="210757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129430</xdr:rowOff>
    </xdr:from>
    <xdr:ext cx="469744" cy="259045"/>
    <xdr:sp macro="" textlink="">
      <xdr:nvSpPr>
        <xdr:cNvPr id="717" name="n_2mainValue【学校施設】&#10;一人当たり面積"/>
        <xdr:cNvSpPr txBox="1"/>
      </xdr:nvSpPr>
      <xdr:spPr>
        <a:xfrm>
          <a:off x="20199427" y="102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103522</xdr:rowOff>
    </xdr:from>
    <xdr:ext cx="469744" cy="259045"/>
    <xdr:sp macro="" textlink="">
      <xdr:nvSpPr>
        <xdr:cNvPr id="718" name="n_3mainValue【学校施設】&#10;一人当たり面積"/>
        <xdr:cNvSpPr txBox="1"/>
      </xdr:nvSpPr>
      <xdr:spPr>
        <a:xfrm>
          <a:off x="193104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112285</xdr:rowOff>
    </xdr:from>
    <xdr:ext cx="469744" cy="259045"/>
    <xdr:sp macro="" textlink="">
      <xdr:nvSpPr>
        <xdr:cNvPr id="719" name="n_4mainValue【学校施設】&#10;一人当たり面積"/>
        <xdr:cNvSpPr txBox="1"/>
      </xdr:nvSpPr>
      <xdr:spPr>
        <a:xfrm>
          <a:off x="184214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道路</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財政的な事情から借り入れの抑制を行っており、道路の更新が進んでいないため、有形固定資産減価償却率は上昇傾向にある。一方で他の指標も同様であるが、人口減少により一人当たりの延長は微増傾向にあ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認定こども園・幼稚園・保育所</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町の資産は町内</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か所の幼稚園のみで、うち</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か所を</a:t>
          </a:r>
          <a:r>
            <a:rPr kumimoji="1" lang="en-US" altLang="ja-JP" sz="1000">
              <a:solidFill>
                <a:schemeClr val="dk1"/>
              </a:solidFill>
              <a:effectLst/>
              <a:latin typeface="+mn-lt"/>
              <a:ea typeface="+mn-ea"/>
              <a:cs typeface="+mn-cs"/>
            </a:rPr>
            <a:t>2008</a:t>
          </a:r>
          <a:r>
            <a:rPr kumimoji="1" lang="ja-JP" altLang="ja-JP" sz="1000">
              <a:solidFill>
                <a:schemeClr val="dk1"/>
              </a:solidFill>
              <a:effectLst/>
              <a:latin typeface="+mn-lt"/>
              <a:ea typeface="+mn-ea"/>
              <a:cs typeface="+mn-cs"/>
            </a:rPr>
            <a:t>年に建て替えたため、</a:t>
          </a:r>
          <a:r>
            <a:rPr kumimoji="1" lang="ja-JP" altLang="en-US" sz="1000">
              <a:solidFill>
                <a:schemeClr val="dk1"/>
              </a:solidFill>
              <a:effectLst/>
              <a:latin typeface="+mn-lt"/>
              <a:ea typeface="+mn-ea"/>
              <a:cs typeface="+mn-cs"/>
            </a:rPr>
            <a:t>減価償却率は</a:t>
          </a:r>
          <a:r>
            <a:rPr kumimoji="1" lang="ja-JP" altLang="ja-JP" sz="1000">
              <a:solidFill>
                <a:schemeClr val="dk1"/>
              </a:solidFill>
              <a:effectLst/>
              <a:latin typeface="+mn-lt"/>
              <a:ea typeface="+mn-ea"/>
              <a:cs typeface="+mn-cs"/>
            </a:rPr>
            <a:t>概ね類似団体内平均値と同程度となっている。</a:t>
          </a:r>
          <a:endParaRPr lang="ja-JP" altLang="ja-JP" sz="1100">
            <a:effectLst/>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橋りょう・トンネル</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橋りょう点検及び補修については計画的に行っており、令和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年度は道路メンテナンス補助事業において</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つの橋りょう工事を実施したため、有形固定資産減価償却率が減少した。一人当たりの有形固定資額は更新と人口減少の要因から増加傾向にある。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学校施設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小学校</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校、中学校</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校</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いずれの施設も建設年度が古</a:t>
          </a:r>
          <a:r>
            <a:rPr kumimoji="1" lang="ja-JP" altLang="en-US" sz="1000">
              <a:solidFill>
                <a:schemeClr val="dk1"/>
              </a:solidFill>
              <a:effectLst/>
              <a:latin typeface="+mn-lt"/>
              <a:ea typeface="+mn-ea"/>
              <a:cs typeface="+mn-cs"/>
            </a:rPr>
            <a:t>く、少子化による学校の統廃合を検討しているが、統合の構想が具体的でないため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計画的な</a:t>
          </a:r>
          <a:r>
            <a:rPr kumimoji="1" lang="ja-JP" altLang="ja-JP" sz="1000">
              <a:solidFill>
                <a:schemeClr val="dk1"/>
              </a:solidFill>
              <a:effectLst/>
              <a:latin typeface="+mn-lt"/>
              <a:ea typeface="+mn-ea"/>
              <a:cs typeface="+mn-cs"/>
            </a:rPr>
            <a:t>更新、長寿命化が</a:t>
          </a:r>
          <a:r>
            <a:rPr kumimoji="1" lang="ja-JP" altLang="en-US" sz="1000">
              <a:solidFill>
                <a:schemeClr val="dk1"/>
              </a:solidFill>
              <a:effectLst/>
              <a:latin typeface="+mn-lt"/>
              <a:ea typeface="+mn-ea"/>
              <a:cs typeface="+mn-cs"/>
            </a:rPr>
            <a:t>できていない。令和</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年度には</a:t>
          </a:r>
          <a:r>
            <a:rPr kumimoji="1" lang="ja-JP" altLang="ja-JP" sz="1000">
              <a:solidFill>
                <a:schemeClr val="dk1"/>
              </a:solidFill>
              <a:effectLst/>
              <a:latin typeface="+mn-lt"/>
              <a:ea typeface="+mn-ea"/>
              <a:cs typeface="+mn-cs"/>
            </a:rPr>
            <a:t>、幼稚園</a:t>
          </a:r>
          <a:r>
            <a:rPr kumimoji="1" lang="ja-JP" altLang="en-US" sz="1000">
              <a:solidFill>
                <a:schemeClr val="dk1"/>
              </a:solidFill>
              <a:effectLst/>
              <a:latin typeface="+mn-lt"/>
              <a:ea typeface="+mn-ea"/>
              <a:cs typeface="+mn-cs"/>
            </a:rPr>
            <a:t>を統合する。今後は</a:t>
          </a:r>
          <a:r>
            <a:rPr kumimoji="1" lang="ja-JP" altLang="ja-JP" sz="1000">
              <a:solidFill>
                <a:schemeClr val="dk1"/>
              </a:solidFill>
              <a:effectLst/>
              <a:latin typeface="+mn-lt"/>
              <a:ea typeface="+mn-ea"/>
              <a:cs typeface="+mn-cs"/>
            </a:rPr>
            <a:t>、小中学校の再編を</a:t>
          </a:r>
          <a:r>
            <a:rPr kumimoji="1" lang="ja-JP" altLang="en-US" sz="1000">
              <a:solidFill>
                <a:schemeClr val="dk1"/>
              </a:solidFill>
              <a:effectLst/>
              <a:latin typeface="+mn-lt"/>
              <a:ea typeface="+mn-ea"/>
              <a:cs typeface="+mn-cs"/>
            </a:rPr>
            <a:t>計画的に</a:t>
          </a:r>
          <a:r>
            <a:rPr kumimoji="1" lang="ja-JP" altLang="ja-JP" sz="1000">
              <a:solidFill>
                <a:schemeClr val="dk1"/>
              </a:solidFill>
              <a:effectLst/>
              <a:latin typeface="+mn-lt"/>
              <a:ea typeface="+mn-ea"/>
              <a:cs typeface="+mn-cs"/>
            </a:rPr>
            <a:t>進め、施設の集約化、長寿命化により有形固定資産原価償却率を下げていきたい。</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公営住宅</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町内</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カ所に、計</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棟あるが、</a:t>
          </a:r>
          <a:r>
            <a:rPr kumimoji="1" lang="en-US" altLang="ja-JP" sz="1000">
              <a:solidFill>
                <a:schemeClr val="dk1"/>
              </a:solidFill>
              <a:effectLst/>
              <a:latin typeface="+mn-lt"/>
              <a:ea typeface="+mn-ea"/>
              <a:cs typeface="+mn-cs"/>
            </a:rPr>
            <a:t>1972</a:t>
          </a:r>
          <a:r>
            <a:rPr kumimoji="1" lang="ja-JP" altLang="ja-JP" sz="1000">
              <a:solidFill>
                <a:schemeClr val="dk1"/>
              </a:solidFill>
              <a:effectLst/>
              <a:latin typeface="+mn-lt"/>
              <a:ea typeface="+mn-ea"/>
              <a:cs typeface="+mn-cs"/>
            </a:rPr>
            <a:t>年から</a:t>
          </a:r>
          <a:r>
            <a:rPr kumimoji="1" lang="en-US" altLang="ja-JP" sz="1000">
              <a:solidFill>
                <a:schemeClr val="dk1"/>
              </a:solidFill>
              <a:effectLst/>
              <a:latin typeface="+mn-lt"/>
              <a:ea typeface="+mn-ea"/>
              <a:cs typeface="+mn-cs"/>
            </a:rPr>
            <a:t>1975</a:t>
          </a:r>
          <a:r>
            <a:rPr kumimoji="1" lang="ja-JP" altLang="ja-JP" sz="1000">
              <a:solidFill>
                <a:schemeClr val="dk1"/>
              </a:solidFill>
              <a:effectLst/>
              <a:latin typeface="+mn-lt"/>
              <a:ea typeface="+mn-ea"/>
              <a:cs typeface="+mn-cs"/>
            </a:rPr>
            <a:t>年の建設以降更新等を行っておらず、老朽化が進んでいる。</a:t>
          </a:r>
          <a:r>
            <a:rPr kumimoji="1" lang="ja-JP" altLang="en-US" sz="1000">
              <a:solidFill>
                <a:schemeClr val="dk1"/>
              </a:solidFill>
              <a:effectLst/>
              <a:latin typeface="+mn-lt"/>
              <a:ea typeface="+mn-ea"/>
              <a:cs typeface="+mn-cs"/>
            </a:rPr>
            <a:t>入居者も減少傾向のため、</a:t>
          </a:r>
          <a:r>
            <a:rPr kumimoji="1" lang="ja-JP" altLang="ja-JP" sz="1000">
              <a:solidFill>
                <a:schemeClr val="dk1"/>
              </a:solidFill>
              <a:effectLst/>
              <a:latin typeface="+mn-lt"/>
              <a:ea typeface="+mn-ea"/>
              <a:cs typeface="+mn-cs"/>
            </a:rPr>
            <a:t>今後は公共施設個別管理計画により、施設の除却、集約化、長寿命化を進めていく。</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港湾・漁港</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資産の大部分が防波堤や護岸であり、維持修繕などは行っているが、大規模な更新は実施していないため、有形固定資産減価償却率は増加傾向にある。</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図書館】&#10;有形固定資産減価償却率該当値テキスト"/>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17417</xdr:rowOff>
    </xdr:from>
    <xdr:to>
      <xdr:col>24</xdr:col>
      <xdr:colOff>63500</xdr:colOff>
      <xdr:row>39</xdr:row>
      <xdr:rowOff>37012</xdr:rowOff>
    </xdr:to>
    <xdr:cxnSp macro="">
      <xdr:nvCxnSpPr>
        <xdr:cNvPr id="77" name="直線コネクタ 76"/>
        <xdr:cNvCxnSpPr/>
      </xdr:nvCxnSpPr>
      <xdr:spPr>
        <a:xfrm>
          <a:off x="3797300" y="670396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17417</xdr:rowOff>
    </xdr:to>
    <xdr:cxnSp macro="">
      <xdr:nvCxnSpPr>
        <xdr:cNvPr id="79" name="直線コネクタ 78"/>
        <xdr:cNvCxnSpPr/>
      </xdr:nvCxnSpPr>
      <xdr:spPr>
        <a:xfrm>
          <a:off x="2908300" y="6677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85816</xdr:rowOff>
    </xdr:from>
    <xdr:to>
      <xdr:col>10</xdr:col>
      <xdr:colOff>165100</xdr:colOff>
      <xdr:row>39</xdr:row>
      <xdr:rowOff>15966</xdr:rowOff>
    </xdr:to>
    <xdr:sp macro="" textlink="">
      <xdr:nvSpPr>
        <xdr:cNvPr id="80" name="楕円 79"/>
        <xdr:cNvSpPr/>
      </xdr:nvSpPr>
      <xdr:spPr>
        <a:xfrm>
          <a:off x="1968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136616</xdr:rowOff>
    </xdr:from>
    <xdr:to>
      <xdr:col>15</xdr:col>
      <xdr:colOff>50800</xdr:colOff>
      <xdr:row>38</xdr:row>
      <xdr:rowOff>162741</xdr:rowOff>
    </xdr:to>
    <xdr:cxnSp macro="">
      <xdr:nvCxnSpPr>
        <xdr:cNvPr id="81" name="直線コネクタ 80"/>
        <xdr:cNvCxnSpPr/>
      </xdr:nvCxnSpPr>
      <xdr:spPr>
        <a:xfrm>
          <a:off x="2019300" y="66517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2" name="楕円 81"/>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136616</xdr:rowOff>
    </xdr:to>
    <xdr:cxnSp macro="">
      <xdr:nvCxnSpPr>
        <xdr:cNvPr id="83" name="直線コネクタ 82"/>
        <xdr:cNvCxnSpPr/>
      </xdr:nvCxnSpPr>
      <xdr:spPr>
        <a:xfrm>
          <a:off x="1130300" y="662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8" name="n_1mainValue【図書館】&#10;有形固定資産減価償却率"/>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9" name="n_2mainValue【図書館】&#10;有形固定資産減価償却率"/>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7093</xdr:rowOff>
    </xdr:from>
    <xdr:ext cx="405111" cy="259045"/>
    <xdr:sp macro="" textlink="">
      <xdr:nvSpPr>
        <xdr:cNvPr id="90" name="n_3mainValue【図書館】&#10;有形固定資産減価償却率"/>
        <xdr:cNvSpPr txBox="1"/>
      </xdr:nvSpPr>
      <xdr:spPr>
        <a:xfrm>
          <a:off x="1816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91" name="n_4mainValue【図書館】&#10;有形固定資産減価償却率"/>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124460</xdr:rowOff>
    </xdr:from>
    <xdr:to>
      <xdr:col>55</xdr:col>
      <xdr:colOff>50800</xdr:colOff>
      <xdr:row>33</xdr:row>
      <xdr:rowOff>54610</xdr:rowOff>
    </xdr:to>
    <xdr:sp macro="" textlink="">
      <xdr:nvSpPr>
        <xdr:cNvPr id="131" name="楕円 130"/>
        <xdr:cNvSpPr/>
      </xdr:nvSpPr>
      <xdr:spPr>
        <a:xfrm>
          <a:off x="104267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77487</xdr:rowOff>
    </xdr:from>
    <xdr:ext cx="469744" cy="259045"/>
    <xdr:sp macro="" textlink="">
      <xdr:nvSpPr>
        <xdr:cNvPr id="132" name="【図書館】&#10;一人当たり面積該当値テキスト"/>
        <xdr:cNvSpPr txBox="1"/>
      </xdr:nvSpPr>
      <xdr:spPr>
        <a:xfrm>
          <a:off x="10515600"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158750</xdr:rowOff>
    </xdr:from>
    <xdr:to>
      <xdr:col>50</xdr:col>
      <xdr:colOff>165100</xdr:colOff>
      <xdr:row>33</xdr:row>
      <xdr:rowOff>88900</xdr:rowOff>
    </xdr:to>
    <xdr:sp macro="" textlink="">
      <xdr:nvSpPr>
        <xdr:cNvPr id="133" name="楕円 132"/>
        <xdr:cNvSpPr/>
      </xdr:nvSpPr>
      <xdr:spPr>
        <a:xfrm>
          <a:off x="9588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3810</xdr:rowOff>
    </xdr:from>
    <xdr:to>
      <xdr:col>55</xdr:col>
      <xdr:colOff>0</xdr:colOff>
      <xdr:row>33</xdr:row>
      <xdr:rowOff>38100</xdr:rowOff>
    </xdr:to>
    <xdr:cxnSp macro="">
      <xdr:nvCxnSpPr>
        <xdr:cNvPr id="134" name="直線コネクタ 133"/>
        <xdr:cNvCxnSpPr/>
      </xdr:nvCxnSpPr>
      <xdr:spPr>
        <a:xfrm flipV="1">
          <a:off x="9639300" y="5661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10160</xdr:rowOff>
    </xdr:from>
    <xdr:to>
      <xdr:col>46</xdr:col>
      <xdr:colOff>38100</xdr:colOff>
      <xdr:row>33</xdr:row>
      <xdr:rowOff>111760</xdr:rowOff>
    </xdr:to>
    <xdr:sp macro="" textlink="">
      <xdr:nvSpPr>
        <xdr:cNvPr id="135" name="楕円 134"/>
        <xdr:cNvSpPr/>
      </xdr:nvSpPr>
      <xdr:spPr>
        <a:xfrm>
          <a:off x="8699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38100</xdr:rowOff>
    </xdr:from>
    <xdr:to>
      <xdr:col>50</xdr:col>
      <xdr:colOff>114300</xdr:colOff>
      <xdr:row>33</xdr:row>
      <xdr:rowOff>60960</xdr:rowOff>
    </xdr:to>
    <xdr:cxnSp macro="">
      <xdr:nvCxnSpPr>
        <xdr:cNvPr id="136" name="直線コネクタ 135"/>
        <xdr:cNvCxnSpPr/>
      </xdr:nvCxnSpPr>
      <xdr:spPr>
        <a:xfrm flipV="1">
          <a:off x="8750300" y="5695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40640</xdr:rowOff>
    </xdr:from>
    <xdr:to>
      <xdr:col>41</xdr:col>
      <xdr:colOff>101600</xdr:colOff>
      <xdr:row>33</xdr:row>
      <xdr:rowOff>142240</xdr:rowOff>
    </xdr:to>
    <xdr:sp macro="" textlink="">
      <xdr:nvSpPr>
        <xdr:cNvPr id="137" name="楕円 136"/>
        <xdr:cNvSpPr/>
      </xdr:nvSpPr>
      <xdr:spPr>
        <a:xfrm>
          <a:off x="7810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60960</xdr:rowOff>
    </xdr:from>
    <xdr:to>
      <xdr:col>45</xdr:col>
      <xdr:colOff>177800</xdr:colOff>
      <xdr:row>33</xdr:row>
      <xdr:rowOff>91440</xdr:rowOff>
    </xdr:to>
    <xdr:cxnSp macro="">
      <xdr:nvCxnSpPr>
        <xdr:cNvPr id="138" name="直線コネクタ 137"/>
        <xdr:cNvCxnSpPr/>
      </xdr:nvCxnSpPr>
      <xdr:spPr>
        <a:xfrm flipV="1">
          <a:off x="7861300" y="5718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74930</xdr:rowOff>
    </xdr:from>
    <xdr:to>
      <xdr:col>36</xdr:col>
      <xdr:colOff>165100</xdr:colOff>
      <xdr:row>34</xdr:row>
      <xdr:rowOff>5080</xdr:rowOff>
    </xdr:to>
    <xdr:sp macro="" textlink="">
      <xdr:nvSpPr>
        <xdr:cNvPr id="139" name="楕円 138"/>
        <xdr:cNvSpPr/>
      </xdr:nvSpPr>
      <xdr:spPr>
        <a:xfrm>
          <a:off x="6921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91440</xdr:rowOff>
    </xdr:from>
    <xdr:to>
      <xdr:col>41</xdr:col>
      <xdr:colOff>50800</xdr:colOff>
      <xdr:row>33</xdr:row>
      <xdr:rowOff>125730</xdr:rowOff>
    </xdr:to>
    <xdr:cxnSp macro="">
      <xdr:nvCxnSpPr>
        <xdr:cNvPr id="140" name="直線コネクタ 139"/>
        <xdr:cNvCxnSpPr/>
      </xdr:nvCxnSpPr>
      <xdr:spPr>
        <a:xfrm flipV="1">
          <a:off x="6972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105427</xdr:rowOff>
    </xdr:from>
    <xdr:ext cx="469744" cy="259045"/>
    <xdr:sp macro="" textlink="">
      <xdr:nvSpPr>
        <xdr:cNvPr id="145" name="n_1mainValue【図書館】&#10;一人当たり面積"/>
        <xdr:cNvSpPr txBox="1"/>
      </xdr:nvSpPr>
      <xdr:spPr>
        <a:xfrm>
          <a:off x="9391727"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128287</xdr:rowOff>
    </xdr:from>
    <xdr:ext cx="469744" cy="259045"/>
    <xdr:sp macro="" textlink="">
      <xdr:nvSpPr>
        <xdr:cNvPr id="146" name="n_2mainValue【図書館】&#10;一人当たり面積"/>
        <xdr:cNvSpPr txBox="1"/>
      </xdr:nvSpPr>
      <xdr:spPr>
        <a:xfrm>
          <a:off x="8515427"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158767</xdr:rowOff>
    </xdr:from>
    <xdr:ext cx="469744" cy="259045"/>
    <xdr:sp macro="" textlink="">
      <xdr:nvSpPr>
        <xdr:cNvPr id="147" name="n_3mainValue【図書館】&#10;一人当たり面積"/>
        <xdr:cNvSpPr txBox="1"/>
      </xdr:nvSpPr>
      <xdr:spPr>
        <a:xfrm>
          <a:off x="76264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21607</xdr:rowOff>
    </xdr:from>
    <xdr:ext cx="469744" cy="259045"/>
    <xdr:sp macro="" textlink="">
      <xdr:nvSpPr>
        <xdr:cNvPr id="148" name="n_4mainValue【図書館】&#10;一人当たり面積"/>
        <xdr:cNvSpPr txBox="1"/>
      </xdr:nvSpPr>
      <xdr:spPr>
        <a:xfrm>
          <a:off x="6737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90" name="楕円 189"/>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22696</xdr:rowOff>
    </xdr:from>
    <xdr:ext cx="405111" cy="259045"/>
    <xdr:sp macro="" textlink="">
      <xdr:nvSpPr>
        <xdr:cNvPr id="191" name="【体育館・プール】&#10;有形固定資産減価償却率該当値テキスト"/>
        <xdr:cNvSpPr txBox="1"/>
      </xdr:nvSpPr>
      <xdr:spPr>
        <a:xfrm>
          <a:off x="4673600" y="1030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xdr:rowOff>
    </xdr:from>
    <xdr:to>
      <xdr:col>20</xdr:col>
      <xdr:colOff>38100</xdr:colOff>
      <xdr:row>62</xdr:row>
      <xdr:rowOff>104684</xdr:rowOff>
    </xdr:to>
    <xdr:sp macro="" textlink="">
      <xdr:nvSpPr>
        <xdr:cNvPr id="192" name="楕円 191"/>
        <xdr:cNvSpPr/>
      </xdr:nvSpPr>
      <xdr:spPr>
        <a:xfrm>
          <a:off x="3746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62</xdr:row>
      <xdr:rowOff>53884</xdr:rowOff>
    </xdr:to>
    <xdr:cxnSp macro="">
      <xdr:nvCxnSpPr>
        <xdr:cNvPr id="193" name="直線コネクタ 192"/>
        <xdr:cNvCxnSpPr/>
      </xdr:nvCxnSpPr>
      <xdr:spPr>
        <a:xfrm flipV="1">
          <a:off x="3797300" y="10509069"/>
          <a:ext cx="8382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4" name="楕円 193"/>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53884</xdr:rowOff>
    </xdr:to>
    <xdr:cxnSp macro="">
      <xdr:nvCxnSpPr>
        <xdr:cNvPr id="195" name="直線コネクタ 194"/>
        <xdr:cNvCxnSpPr/>
      </xdr:nvCxnSpPr>
      <xdr:spPr>
        <a:xfrm>
          <a:off x="2908300" y="106250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196" name="楕円 195"/>
        <xdr:cNvSpPr/>
      </xdr:nvSpPr>
      <xdr:spPr>
        <a:xfrm>
          <a:off x="1968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106135</xdr:rowOff>
    </xdr:from>
    <xdr:to>
      <xdr:col>15</xdr:col>
      <xdr:colOff>50800</xdr:colOff>
      <xdr:row>61</xdr:row>
      <xdr:rowOff>166551</xdr:rowOff>
    </xdr:to>
    <xdr:cxnSp macro="">
      <xdr:nvCxnSpPr>
        <xdr:cNvPr id="197" name="直線コネクタ 196"/>
        <xdr:cNvCxnSpPr/>
      </xdr:nvCxnSpPr>
      <xdr:spPr>
        <a:xfrm>
          <a:off x="2019300" y="1056458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8" name="楕円 197"/>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106135</xdr:rowOff>
    </xdr:to>
    <xdr:cxnSp macro="">
      <xdr:nvCxnSpPr>
        <xdr:cNvPr id="199" name="直線コネクタ 198"/>
        <xdr:cNvCxnSpPr/>
      </xdr:nvCxnSpPr>
      <xdr:spPr>
        <a:xfrm>
          <a:off x="1130300" y="1050417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95811</xdr:rowOff>
    </xdr:from>
    <xdr:ext cx="405111" cy="259045"/>
    <xdr:sp macro="" textlink="">
      <xdr:nvSpPr>
        <xdr:cNvPr id="204" name="n_1mainValue【体育館・プール】&#10;有形固定資産減価償却率"/>
        <xdr:cNvSpPr txBox="1"/>
      </xdr:nvSpPr>
      <xdr:spPr>
        <a:xfrm>
          <a:off x="3582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5" name="n_2mainValue【体育館・プール】&#10;有形固定資産減価償却率"/>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206" name="n_3mainValue【体育館・プール】&#10;有形固定資産減価償却率"/>
        <xdr:cNvSpPr txBox="1"/>
      </xdr:nvSpPr>
      <xdr:spPr>
        <a:xfrm>
          <a:off x="1816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7"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30843</xdr:rowOff>
    </xdr:from>
    <xdr:to>
      <xdr:col>55</xdr:col>
      <xdr:colOff>50800</xdr:colOff>
      <xdr:row>58</xdr:row>
      <xdr:rowOff>132443</xdr:rowOff>
    </xdr:to>
    <xdr:sp macro="" textlink="">
      <xdr:nvSpPr>
        <xdr:cNvPr id="249" name="楕円 248"/>
        <xdr:cNvSpPr/>
      </xdr:nvSpPr>
      <xdr:spPr>
        <a:xfrm>
          <a:off x="10426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53720</xdr:rowOff>
    </xdr:from>
    <xdr:ext cx="469744" cy="259045"/>
    <xdr:sp macro="" textlink="">
      <xdr:nvSpPr>
        <xdr:cNvPr id="250" name="【体育館・プール】&#10;一人当たり面積該当値テキスト"/>
        <xdr:cNvSpPr txBox="1"/>
      </xdr:nvSpPr>
      <xdr:spPr>
        <a:xfrm>
          <a:off x="10515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55335</xdr:rowOff>
    </xdr:from>
    <xdr:to>
      <xdr:col>50</xdr:col>
      <xdr:colOff>165100</xdr:colOff>
      <xdr:row>58</xdr:row>
      <xdr:rowOff>156935</xdr:rowOff>
    </xdr:to>
    <xdr:sp macro="" textlink="">
      <xdr:nvSpPr>
        <xdr:cNvPr id="251" name="楕円 250"/>
        <xdr:cNvSpPr/>
      </xdr:nvSpPr>
      <xdr:spPr>
        <a:xfrm>
          <a:off x="9588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81643</xdr:rowOff>
    </xdr:from>
    <xdr:to>
      <xdr:col>55</xdr:col>
      <xdr:colOff>0</xdr:colOff>
      <xdr:row>58</xdr:row>
      <xdr:rowOff>106135</xdr:rowOff>
    </xdr:to>
    <xdr:cxnSp macro="">
      <xdr:nvCxnSpPr>
        <xdr:cNvPr id="252" name="直線コネクタ 251"/>
        <xdr:cNvCxnSpPr/>
      </xdr:nvCxnSpPr>
      <xdr:spPr>
        <a:xfrm flipV="1">
          <a:off x="9639300" y="1002574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71665</xdr:rowOff>
    </xdr:from>
    <xdr:to>
      <xdr:col>46</xdr:col>
      <xdr:colOff>38100</xdr:colOff>
      <xdr:row>59</xdr:row>
      <xdr:rowOff>1815</xdr:rowOff>
    </xdr:to>
    <xdr:sp macro="" textlink="">
      <xdr:nvSpPr>
        <xdr:cNvPr id="253" name="楕円 252"/>
        <xdr:cNvSpPr/>
      </xdr:nvSpPr>
      <xdr:spPr>
        <a:xfrm>
          <a:off x="8699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106135</xdr:rowOff>
    </xdr:from>
    <xdr:to>
      <xdr:col>50</xdr:col>
      <xdr:colOff>114300</xdr:colOff>
      <xdr:row>58</xdr:row>
      <xdr:rowOff>122465</xdr:rowOff>
    </xdr:to>
    <xdr:cxnSp macro="">
      <xdr:nvCxnSpPr>
        <xdr:cNvPr id="254" name="直線コネクタ 253"/>
        <xdr:cNvCxnSpPr/>
      </xdr:nvCxnSpPr>
      <xdr:spPr>
        <a:xfrm flipV="1">
          <a:off x="8750300" y="100502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91259</xdr:rowOff>
    </xdr:from>
    <xdr:to>
      <xdr:col>41</xdr:col>
      <xdr:colOff>101600</xdr:colOff>
      <xdr:row>59</xdr:row>
      <xdr:rowOff>21409</xdr:rowOff>
    </xdr:to>
    <xdr:sp macro="" textlink="">
      <xdr:nvSpPr>
        <xdr:cNvPr id="255" name="楕円 254"/>
        <xdr:cNvSpPr/>
      </xdr:nvSpPr>
      <xdr:spPr>
        <a:xfrm>
          <a:off x="7810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122465</xdr:rowOff>
    </xdr:from>
    <xdr:to>
      <xdr:col>45</xdr:col>
      <xdr:colOff>177800</xdr:colOff>
      <xdr:row>58</xdr:row>
      <xdr:rowOff>142059</xdr:rowOff>
    </xdr:to>
    <xdr:cxnSp macro="">
      <xdr:nvCxnSpPr>
        <xdr:cNvPr id="256" name="直線コネクタ 255"/>
        <xdr:cNvCxnSpPr/>
      </xdr:nvCxnSpPr>
      <xdr:spPr>
        <a:xfrm flipV="1">
          <a:off x="7861300" y="100665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109220</xdr:rowOff>
    </xdr:from>
    <xdr:to>
      <xdr:col>36</xdr:col>
      <xdr:colOff>165100</xdr:colOff>
      <xdr:row>59</xdr:row>
      <xdr:rowOff>39370</xdr:rowOff>
    </xdr:to>
    <xdr:sp macro="" textlink="">
      <xdr:nvSpPr>
        <xdr:cNvPr id="257" name="楕円 256"/>
        <xdr:cNvSpPr/>
      </xdr:nvSpPr>
      <xdr:spPr>
        <a:xfrm>
          <a:off x="692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142059</xdr:rowOff>
    </xdr:from>
    <xdr:to>
      <xdr:col>41</xdr:col>
      <xdr:colOff>50800</xdr:colOff>
      <xdr:row>58</xdr:row>
      <xdr:rowOff>160020</xdr:rowOff>
    </xdr:to>
    <xdr:cxnSp macro="">
      <xdr:nvCxnSpPr>
        <xdr:cNvPr id="258" name="直線コネクタ 257"/>
        <xdr:cNvCxnSpPr/>
      </xdr:nvCxnSpPr>
      <xdr:spPr>
        <a:xfrm flipV="1">
          <a:off x="6972300" y="100861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2012</xdr:rowOff>
    </xdr:from>
    <xdr:ext cx="469744" cy="259045"/>
    <xdr:sp macro="" textlink="">
      <xdr:nvSpPr>
        <xdr:cNvPr id="263" name="n_1mainValue【体育館・プール】&#10;一人当たり面積"/>
        <xdr:cNvSpPr txBox="1"/>
      </xdr:nvSpPr>
      <xdr:spPr>
        <a:xfrm>
          <a:off x="9391727" y="977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18342</xdr:rowOff>
    </xdr:from>
    <xdr:ext cx="469744" cy="259045"/>
    <xdr:sp macro="" textlink="">
      <xdr:nvSpPr>
        <xdr:cNvPr id="264" name="n_2mainValue【体育館・プール】&#10;一人当たり面積"/>
        <xdr:cNvSpPr txBox="1"/>
      </xdr:nvSpPr>
      <xdr:spPr>
        <a:xfrm>
          <a:off x="8515427" y="97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37936</xdr:rowOff>
    </xdr:from>
    <xdr:ext cx="469744" cy="259045"/>
    <xdr:sp macro="" textlink="">
      <xdr:nvSpPr>
        <xdr:cNvPr id="265" name="n_3mainValue【体育館・プール】&#10;一人当たり面積"/>
        <xdr:cNvSpPr txBox="1"/>
      </xdr:nvSpPr>
      <xdr:spPr>
        <a:xfrm>
          <a:off x="7626427" y="981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55897</xdr:rowOff>
    </xdr:from>
    <xdr:ext cx="469744" cy="259045"/>
    <xdr:sp macro="" textlink="">
      <xdr:nvSpPr>
        <xdr:cNvPr id="266" name="n_4mainValue【体育館・プール】&#10;一人当たり面積"/>
        <xdr:cNvSpPr txBox="1"/>
      </xdr:nvSpPr>
      <xdr:spPr>
        <a:xfrm>
          <a:off x="6737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312" name="【市民会館】&#10;有形固定資産減価償却率平均値テキスト"/>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166370</xdr:rowOff>
    </xdr:from>
    <xdr:to>
      <xdr:col>10</xdr:col>
      <xdr:colOff>165100</xdr:colOff>
      <xdr:row>105</xdr:row>
      <xdr:rowOff>96520</xdr:rowOff>
    </xdr:to>
    <xdr:sp macro="" textlink="">
      <xdr:nvSpPr>
        <xdr:cNvPr id="323" name="楕円 322"/>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74930</xdr:rowOff>
    </xdr:from>
    <xdr:to>
      <xdr:col>6</xdr:col>
      <xdr:colOff>38100</xdr:colOff>
      <xdr:row>105</xdr:row>
      <xdr:rowOff>5080</xdr:rowOff>
    </xdr:to>
    <xdr:sp macro="" textlink="">
      <xdr:nvSpPr>
        <xdr:cNvPr id="324" name="楕円 323"/>
        <xdr:cNvSpPr/>
      </xdr:nvSpPr>
      <xdr:spPr>
        <a:xfrm>
          <a:off x="1079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125730</xdr:rowOff>
    </xdr:from>
    <xdr:to>
      <xdr:col>10</xdr:col>
      <xdr:colOff>114300</xdr:colOff>
      <xdr:row>105</xdr:row>
      <xdr:rowOff>45720</xdr:rowOff>
    </xdr:to>
    <xdr:cxnSp macro="">
      <xdr:nvCxnSpPr>
        <xdr:cNvPr id="325" name="直線コネクタ 324"/>
        <xdr:cNvCxnSpPr/>
      </xdr:nvCxnSpPr>
      <xdr:spPr>
        <a:xfrm>
          <a:off x="1130300" y="17956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26"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27"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28"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29"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30" name="n_3mainValue【市民会館】&#10;有形固定資産減価償却率"/>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167657</xdr:rowOff>
    </xdr:from>
    <xdr:ext cx="405111" cy="259045"/>
    <xdr:sp macro="" textlink="">
      <xdr:nvSpPr>
        <xdr:cNvPr id="331" name="n_4mainValue【市民会館】&#10;有形固定資産減価償却率"/>
        <xdr:cNvSpPr txBox="1"/>
      </xdr:nvSpPr>
      <xdr:spPr>
        <a:xfrm>
          <a:off x="927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2" name="直線コネクタ 3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3" name="テキスト ボックス 3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4" name="直線コネクタ 3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5" name="テキスト ボックス 3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6" name="直線コネクタ 3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7" name="テキスト ボックス 3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8" name="直線コネクタ 3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9" name="テキスト ボックス 3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0" name="直線コネクタ 3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1" name="テキスト ボックス 3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2" name="直線コネクタ 3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3" name="テキスト ボックス 3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57" name="直線コネクタ 356"/>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8"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9" name="直線コネクタ 358"/>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0"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1" name="直線コネクタ 360"/>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62" name="【市民会館】&#10;一人当たり面積平均値テキスト"/>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63" name="フローチャート: 判断 362"/>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64" name="フローチャート: 判断 363"/>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65" name="フローチャート: 判断 364"/>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66" name="フローチャート: 判断 365"/>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67" name="フローチャート: 判断 366"/>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71120</xdr:rowOff>
    </xdr:from>
    <xdr:to>
      <xdr:col>41</xdr:col>
      <xdr:colOff>101600</xdr:colOff>
      <xdr:row>103</xdr:row>
      <xdr:rowOff>1270</xdr:rowOff>
    </xdr:to>
    <xdr:sp macro="" textlink="">
      <xdr:nvSpPr>
        <xdr:cNvPr id="373" name="楕円 372"/>
        <xdr:cNvSpPr/>
      </xdr:nvSpPr>
      <xdr:spPr>
        <a:xfrm>
          <a:off x="781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90714</xdr:rowOff>
    </xdr:from>
    <xdr:to>
      <xdr:col>36</xdr:col>
      <xdr:colOff>165100</xdr:colOff>
      <xdr:row>103</xdr:row>
      <xdr:rowOff>20864</xdr:rowOff>
    </xdr:to>
    <xdr:sp macro="" textlink="">
      <xdr:nvSpPr>
        <xdr:cNvPr id="374" name="楕円 373"/>
        <xdr:cNvSpPr/>
      </xdr:nvSpPr>
      <xdr:spPr>
        <a:xfrm>
          <a:off x="692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121920</xdr:rowOff>
    </xdr:from>
    <xdr:to>
      <xdr:col>41</xdr:col>
      <xdr:colOff>50800</xdr:colOff>
      <xdr:row>102</xdr:row>
      <xdr:rowOff>141514</xdr:rowOff>
    </xdr:to>
    <xdr:cxnSp macro="">
      <xdr:nvCxnSpPr>
        <xdr:cNvPr id="375" name="直線コネクタ 374"/>
        <xdr:cNvCxnSpPr/>
      </xdr:nvCxnSpPr>
      <xdr:spPr>
        <a:xfrm flipV="1">
          <a:off x="6972300" y="176098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76"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77"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78"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79" name="n_4ave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17797</xdr:rowOff>
    </xdr:from>
    <xdr:ext cx="469744" cy="259045"/>
    <xdr:sp macro="" textlink="">
      <xdr:nvSpPr>
        <xdr:cNvPr id="380" name="n_3mainValue【市民会館】&#10;一人当たり面積"/>
        <xdr:cNvSpPr txBox="1"/>
      </xdr:nvSpPr>
      <xdr:spPr>
        <a:xfrm>
          <a:off x="7626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37391</xdr:rowOff>
    </xdr:from>
    <xdr:ext cx="469744" cy="259045"/>
    <xdr:sp macro="" textlink="">
      <xdr:nvSpPr>
        <xdr:cNvPr id="381" name="n_4mainValue【市民会館】&#10;一人当たり面積"/>
        <xdr:cNvSpPr txBox="1"/>
      </xdr:nvSpPr>
      <xdr:spPr>
        <a:xfrm>
          <a:off x="6737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06" name="直線コネクタ 405"/>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8" name="直線コネクタ 40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09"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10" name="直線コネクタ 409"/>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11"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12" name="フローチャート: 判断 411"/>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13" name="フローチャート: 判断 41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14" name="フローチャート: 判断 413"/>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15" name="フローチャート: 判断 414"/>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16" name="フローチャート: 判断 415"/>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422" name="楕円 421"/>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423" name="【一般廃棄物処理施設】&#10;有形固定資産減価償却率該当値テキスト"/>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424" name="楕円 423"/>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35</xdr:row>
      <xdr:rowOff>142875</xdr:rowOff>
    </xdr:to>
    <xdr:cxnSp macro="">
      <xdr:nvCxnSpPr>
        <xdr:cNvPr id="425" name="直線コネクタ 424"/>
        <xdr:cNvCxnSpPr/>
      </xdr:nvCxnSpPr>
      <xdr:spPr>
        <a:xfrm>
          <a:off x="15481300" y="60483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楕円 425"/>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37</xdr:row>
      <xdr:rowOff>26670</xdr:rowOff>
    </xdr:to>
    <xdr:cxnSp macro="">
      <xdr:nvCxnSpPr>
        <xdr:cNvPr id="427" name="直線コネクタ 426"/>
        <xdr:cNvCxnSpPr/>
      </xdr:nvCxnSpPr>
      <xdr:spPr>
        <a:xfrm flipV="1">
          <a:off x="14592300" y="6048375"/>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28" name="楕円 427"/>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26670</xdr:rowOff>
    </xdr:to>
    <xdr:cxnSp macro="">
      <xdr:nvCxnSpPr>
        <xdr:cNvPr id="429" name="直線コネクタ 428"/>
        <xdr:cNvCxnSpPr/>
      </xdr:nvCxnSpPr>
      <xdr:spPr>
        <a:xfrm>
          <a:off x="13703300" y="631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122555</xdr:rowOff>
    </xdr:from>
    <xdr:to>
      <xdr:col>67</xdr:col>
      <xdr:colOff>101600</xdr:colOff>
      <xdr:row>38</xdr:row>
      <xdr:rowOff>52705</xdr:rowOff>
    </xdr:to>
    <xdr:sp macro="" textlink="">
      <xdr:nvSpPr>
        <xdr:cNvPr id="430" name="楕円 429"/>
        <xdr:cNvSpPr/>
      </xdr:nvSpPr>
      <xdr:spPr>
        <a:xfrm>
          <a:off x="1276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38</xdr:row>
      <xdr:rowOff>1905</xdr:rowOff>
    </xdr:to>
    <xdr:cxnSp macro="">
      <xdr:nvCxnSpPr>
        <xdr:cNvPr id="431" name="直線コネクタ 430"/>
        <xdr:cNvCxnSpPr/>
      </xdr:nvCxnSpPr>
      <xdr:spPr>
        <a:xfrm flipV="1">
          <a:off x="12814300" y="631698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32"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33"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34"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35"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436" name="n_1mainValue【一般廃棄物処理施設】&#10;有形固定資産減価償却率"/>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37" name="n_2mainValue【一般廃棄物処理施設】&#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38" name="n_3mainValue【一般廃棄物処理施設】&#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39" name="n_4mainValue【一般廃棄物処理施設】&#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0" name="直線コネクタ 4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1" name="テキスト ボックス 4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2" name="直線コネクタ 4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3" name="テキスト ボックス 4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4" name="直線コネクタ 4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5" name="テキスト ボックス 4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6" name="直線コネクタ 4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7" name="テキスト ボックス 4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61" name="直線コネクタ 460"/>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62"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63" name="直線コネクタ 462"/>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64"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65" name="直線コネクタ 464"/>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66"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67" name="フローチャート: 判断 466"/>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68" name="フローチャート: 判断 467"/>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69" name="フローチャート: 判断 468"/>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70" name="フローチャート: 判断 469"/>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71" name="フローチャート: 判断 470"/>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170581</xdr:rowOff>
    </xdr:from>
    <xdr:to>
      <xdr:col>116</xdr:col>
      <xdr:colOff>114300</xdr:colOff>
      <xdr:row>35</xdr:row>
      <xdr:rowOff>100731</xdr:rowOff>
    </xdr:to>
    <xdr:sp macro="" textlink="">
      <xdr:nvSpPr>
        <xdr:cNvPr id="477" name="楕円 476"/>
        <xdr:cNvSpPr/>
      </xdr:nvSpPr>
      <xdr:spPr>
        <a:xfrm>
          <a:off x="22110700" y="59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22008</xdr:rowOff>
    </xdr:from>
    <xdr:ext cx="599010" cy="259045"/>
    <xdr:sp macro="" textlink="">
      <xdr:nvSpPr>
        <xdr:cNvPr id="478" name="【一般廃棄物処理施設】&#10;一人当たり有形固定資産（償却資産）額該当値テキスト"/>
        <xdr:cNvSpPr txBox="1"/>
      </xdr:nvSpPr>
      <xdr:spPr>
        <a:xfrm>
          <a:off x="22199600" y="585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59343</xdr:rowOff>
    </xdr:from>
    <xdr:to>
      <xdr:col>112</xdr:col>
      <xdr:colOff>38100</xdr:colOff>
      <xdr:row>35</xdr:row>
      <xdr:rowOff>160943</xdr:rowOff>
    </xdr:to>
    <xdr:sp macro="" textlink="">
      <xdr:nvSpPr>
        <xdr:cNvPr id="479" name="楕円 478"/>
        <xdr:cNvSpPr/>
      </xdr:nvSpPr>
      <xdr:spPr>
        <a:xfrm>
          <a:off x="21272500" y="60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49931</xdr:rowOff>
    </xdr:from>
    <xdr:to>
      <xdr:col>116</xdr:col>
      <xdr:colOff>63500</xdr:colOff>
      <xdr:row>35</xdr:row>
      <xdr:rowOff>110143</xdr:rowOff>
    </xdr:to>
    <xdr:cxnSp macro="">
      <xdr:nvCxnSpPr>
        <xdr:cNvPr id="480" name="直線コネクタ 479"/>
        <xdr:cNvCxnSpPr/>
      </xdr:nvCxnSpPr>
      <xdr:spPr>
        <a:xfrm flipV="1">
          <a:off x="21323300" y="6050681"/>
          <a:ext cx="8382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66287</xdr:rowOff>
    </xdr:from>
    <xdr:to>
      <xdr:col>107</xdr:col>
      <xdr:colOff>101600</xdr:colOff>
      <xdr:row>37</xdr:row>
      <xdr:rowOff>167887</xdr:rowOff>
    </xdr:to>
    <xdr:sp macro="" textlink="">
      <xdr:nvSpPr>
        <xdr:cNvPr id="481" name="楕円 480"/>
        <xdr:cNvSpPr/>
      </xdr:nvSpPr>
      <xdr:spPr>
        <a:xfrm>
          <a:off x="20383500" y="64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110143</xdr:rowOff>
    </xdr:from>
    <xdr:to>
      <xdr:col>111</xdr:col>
      <xdr:colOff>177800</xdr:colOff>
      <xdr:row>37</xdr:row>
      <xdr:rowOff>117087</xdr:rowOff>
    </xdr:to>
    <xdr:cxnSp macro="">
      <xdr:nvCxnSpPr>
        <xdr:cNvPr id="482" name="直線コネクタ 481"/>
        <xdr:cNvCxnSpPr/>
      </xdr:nvCxnSpPr>
      <xdr:spPr>
        <a:xfrm flipV="1">
          <a:off x="20434300" y="6110893"/>
          <a:ext cx="889000" cy="3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66456</xdr:rowOff>
    </xdr:from>
    <xdr:to>
      <xdr:col>102</xdr:col>
      <xdr:colOff>165100</xdr:colOff>
      <xdr:row>37</xdr:row>
      <xdr:rowOff>168056</xdr:rowOff>
    </xdr:to>
    <xdr:sp macro="" textlink="">
      <xdr:nvSpPr>
        <xdr:cNvPr id="483" name="楕円 482"/>
        <xdr:cNvSpPr/>
      </xdr:nvSpPr>
      <xdr:spPr>
        <a:xfrm>
          <a:off x="194945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117087</xdr:rowOff>
    </xdr:from>
    <xdr:to>
      <xdr:col>107</xdr:col>
      <xdr:colOff>50800</xdr:colOff>
      <xdr:row>37</xdr:row>
      <xdr:rowOff>117256</xdr:rowOff>
    </xdr:to>
    <xdr:cxnSp macro="">
      <xdr:nvCxnSpPr>
        <xdr:cNvPr id="484" name="直線コネクタ 483"/>
        <xdr:cNvCxnSpPr/>
      </xdr:nvCxnSpPr>
      <xdr:spPr>
        <a:xfrm flipV="1">
          <a:off x="19545300" y="646073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96924</xdr:rowOff>
    </xdr:from>
    <xdr:to>
      <xdr:col>98</xdr:col>
      <xdr:colOff>38100</xdr:colOff>
      <xdr:row>41</xdr:row>
      <xdr:rowOff>27074</xdr:rowOff>
    </xdr:to>
    <xdr:sp macro="" textlink="">
      <xdr:nvSpPr>
        <xdr:cNvPr id="485" name="楕円 484"/>
        <xdr:cNvSpPr/>
      </xdr:nvSpPr>
      <xdr:spPr>
        <a:xfrm>
          <a:off x="18605500" y="69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117256</xdr:rowOff>
    </xdr:from>
    <xdr:to>
      <xdr:col>102</xdr:col>
      <xdr:colOff>114300</xdr:colOff>
      <xdr:row>40</xdr:row>
      <xdr:rowOff>147724</xdr:rowOff>
    </xdr:to>
    <xdr:cxnSp macro="">
      <xdr:nvCxnSpPr>
        <xdr:cNvPr id="486" name="直線コネクタ 485"/>
        <xdr:cNvCxnSpPr/>
      </xdr:nvCxnSpPr>
      <xdr:spPr>
        <a:xfrm flipV="1">
          <a:off x="18656300" y="6460906"/>
          <a:ext cx="889000" cy="5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487"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488"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489"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90"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6020</xdr:rowOff>
    </xdr:from>
    <xdr:ext cx="599010" cy="259045"/>
    <xdr:sp macro="" textlink="">
      <xdr:nvSpPr>
        <xdr:cNvPr id="491" name="n_1mainValue【一般廃棄物処理施設】&#10;一人当たり有形固定資産（償却資産）額"/>
        <xdr:cNvSpPr txBox="1"/>
      </xdr:nvSpPr>
      <xdr:spPr>
        <a:xfrm>
          <a:off x="21011095" y="58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12964</xdr:rowOff>
    </xdr:from>
    <xdr:ext cx="599010" cy="259045"/>
    <xdr:sp macro="" textlink="">
      <xdr:nvSpPr>
        <xdr:cNvPr id="492" name="n_2mainValue【一般廃棄物処理施設】&#10;一人当たり有形固定資産（償却資産）額"/>
        <xdr:cNvSpPr txBox="1"/>
      </xdr:nvSpPr>
      <xdr:spPr>
        <a:xfrm>
          <a:off x="20134795" y="61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13133</xdr:rowOff>
    </xdr:from>
    <xdr:ext cx="599010" cy="259045"/>
    <xdr:sp macro="" textlink="">
      <xdr:nvSpPr>
        <xdr:cNvPr id="493" name="n_3mainValue【一般廃棄物処理施設】&#10;一人当たり有形固定資産（償却資産）額"/>
        <xdr:cNvSpPr txBox="1"/>
      </xdr:nvSpPr>
      <xdr:spPr>
        <a:xfrm>
          <a:off x="19245795" y="61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18201</xdr:rowOff>
    </xdr:from>
    <xdr:ext cx="534377" cy="259045"/>
    <xdr:sp macro="" textlink="">
      <xdr:nvSpPr>
        <xdr:cNvPr id="494" name="n_4mainValue【一般廃棄物処理施設】&#10;一人当たり有形固定資産（償却資産）額"/>
        <xdr:cNvSpPr txBox="1"/>
      </xdr:nvSpPr>
      <xdr:spPr>
        <a:xfrm>
          <a:off x="18389111" y="70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7" name="テキスト ボックス 5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7" name="テキスト ボックス 5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19" name="直線コネクタ 518"/>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20"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21" name="直線コネクタ 520"/>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22"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23" name="直線コネクタ 52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24"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25" name="フローチャート: 判断 52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26" name="フローチャート: 判断 525"/>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27" name="フローチャート: 判断 526"/>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28" name="フローチャート: 判断 527"/>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29" name="フローチャート: 判断 528"/>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35" name="楕円 534"/>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536" name="【保健センター・保健所】&#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537" name="楕円 536"/>
        <xdr:cNvSpPr/>
      </xdr:nvSpPr>
      <xdr:spPr>
        <a:xfrm>
          <a:off x="1543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146685</xdr:rowOff>
    </xdr:from>
    <xdr:to>
      <xdr:col>85</xdr:col>
      <xdr:colOff>127000</xdr:colOff>
      <xdr:row>60</xdr:row>
      <xdr:rowOff>163830</xdr:rowOff>
    </xdr:to>
    <xdr:cxnSp macro="">
      <xdr:nvCxnSpPr>
        <xdr:cNvPr id="538" name="直線コネクタ 537"/>
        <xdr:cNvCxnSpPr/>
      </xdr:nvCxnSpPr>
      <xdr:spPr>
        <a:xfrm>
          <a:off x="15481300" y="104336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539" name="楕円 538"/>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146685</xdr:rowOff>
    </xdr:to>
    <xdr:cxnSp macro="">
      <xdr:nvCxnSpPr>
        <xdr:cNvPr id="540" name="直線コネクタ 539"/>
        <xdr:cNvCxnSpPr/>
      </xdr:nvCxnSpPr>
      <xdr:spPr>
        <a:xfrm>
          <a:off x="14592300" y="104070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541" name="楕円 540"/>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120015</xdr:rowOff>
    </xdr:to>
    <xdr:cxnSp macro="">
      <xdr:nvCxnSpPr>
        <xdr:cNvPr id="542" name="直線コネクタ 541"/>
        <xdr:cNvCxnSpPr/>
      </xdr:nvCxnSpPr>
      <xdr:spPr>
        <a:xfrm>
          <a:off x="13703300" y="10393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38735</xdr:rowOff>
    </xdr:from>
    <xdr:to>
      <xdr:col>67</xdr:col>
      <xdr:colOff>101600</xdr:colOff>
      <xdr:row>60</xdr:row>
      <xdr:rowOff>140335</xdr:rowOff>
    </xdr:to>
    <xdr:sp macro="" textlink="">
      <xdr:nvSpPr>
        <xdr:cNvPr id="543" name="楕円 542"/>
        <xdr:cNvSpPr/>
      </xdr:nvSpPr>
      <xdr:spPr>
        <a:xfrm>
          <a:off x="12763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89535</xdr:rowOff>
    </xdr:from>
    <xdr:to>
      <xdr:col>71</xdr:col>
      <xdr:colOff>177800</xdr:colOff>
      <xdr:row>60</xdr:row>
      <xdr:rowOff>106680</xdr:rowOff>
    </xdr:to>
    <xdr:cxnSp macro="">
      <xdr:nvCxnSpPr>
        <xdr:cNvPr id="544" name="直線コネクタ 543"/>
        <xdr:cNvCxnSpPr/>
      </xdr:nvCxnSpPr>
      <xdr:spPr>
        <a:xfrm>
          <a:off x="12814300" y="103765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45"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46" name="n_2aveValue【保健センター・保健所】&#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47" name="n_3aveValue【保健センター・保健所】&#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48"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549" name="n_1mainValue【保健センター・保健所】&#10;有形固定資産減価償却率"/>
        <xdr:cNvSpPr txBox="1"/>
      </xdr:nvSpPr>
      <xdr:spPr>
        <a:xfrm>
          <a:off x="15266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550" name="n_2mainValue【保健センター・保健所】&#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551" name="n_3mainValue【保健センター・保健所】&#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52" name="n_4mainValue【保健センター・保健所】&#10;有形固定資産減価償却率"/>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4" name="テキスト ボックス 5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6" name="テキスト ボックス 5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8" name="テキスト ボックス 5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0" name="テキスト ボックス 5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2" name="テキスト ボックス 5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76" name="直線コネクタ 575"/>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77"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78" name="直線コネクタ 577"/>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79"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80" name="直線コネクタ 579"/>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81"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2" name="フローチャート: 判断 581"/>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83" name="フローチャート: 判断 582"/>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84" name="フローチャート: 判断 583"/>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85" name="フローチャート: 判断 584"/>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86" name="フローチャート: 判断 585"/>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55880</xdr:rowOff>
    </xdr:from>
    <xdr:to>
      <xdr:col>116</xdr:col>
      <xdr:colOff>114300</xdr:colOff>
      <xdr:row>58</xdr:row>
      <xdr:rowOff>157480</xdr:rowOff>
    </xdr:to>
    <xdr:sp macro="" textlink="">
      <xdr:nvSpPr>
        <xdr:cNvPr id="592" name="楕円 591"/>
        <xdr:cNvSpPr/>
      </xdr:nvSpPr>
      <xdr:spPr>
        <a:xfrm>
          <a:off x="22110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78757</xdr:rowOff>
    </xdr:from>
    <xdr:ext cx="469744" cy="259045"/>
    <xdr:sp macro="" textlink="">
      <xdr:nvSpPr>
        <xdr:cNvPr id="593" name="【保健センター・保健所】&#10;一人当たり面積該当値テキスト"/>
        <xdr:cNvSpPr txBox="1"/>
      </xdr:nvSpPr>
      <xdr:spPr>
        <a:xfrm>
          <a:off x="22199600"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78740</xdr:rowOff>
    </xdr:from>
    <xdr:to>
      <xdr:col>112</xdr:col>
      <xdr:colOff>38100</xdr:colOff>
      <xdr:row>59</xdr:row>
      <xdr:rowOff>8890</xdr:rowOff>
    </xdr:to>
    <xdr:sp macro="" textlink="">
      <xdr:nvSpPr>
        <xdr:cNvPr id="594" name="楕円 593"/>
        <xdr:cNvSpPr/>
      </xdr:nvSpPr>
      <xdr:spPr>
        <a:xfrm>
          <a:off x="2127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106680</xdr:rowOff>
    </xdr:from>
    <xdr:to>
      <xdr:col>116</xdr:col>
      <xdr:colOff>63500</xdr:colOff>
      <xdr:row>58</xdr:row>
      <xdr:rowOff>129540</xdr:rowOff>
    </xdr:to>
    <xdr:cxnSp macro="">
      <xdr:nvCxnSpPr>
        <xdr:cNvPr id="595" name="直線コネクタ 594"/>
        <xdr:cNvCxnSpPr/>
      </xdr:nvCxnSpPr>
      <xdr:spPr>
        <a:xfrm flipV="1">
          <a:off x="21323300" y="10050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93980</xdr:rowOff>
    </xdr:from>
    <xdr:to>
      <xdr:col>107</xdr:col>
      <xdr:colOff>101600</xdr:colOff>
      <xdr:row>59</xdr:row>
      <xdr:rowOff>24130</xdr:rowOff>
    </xdr:to>
    <xdr:sp macro="" textlink="">
      <xdr:nvSpPr>
        <xdr:cNvPr id="596" name="楕円 595"/>
        <xdr:cNvSpPr/>
      </xdr:nvSpPr>
      <xdr:spPr>
        <a:xfrm>
          <a:off x="2038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129540</xdr:rowOff>
    </xdr:from>
    <xdr:to>
      <xdr:col>111</xdr:col>
      <xdr:colOff>177800</xdr:colOff>
      <xdr:row>58</xdr:row>
      <xdr:rowOff>144780</xdr:rowOff>
    </xdr:to>
    <xdr:cxnSp macro="">
      <xdr:nvCxnSpPr>
        <xdr:cNvPr id="597" name="直線コネクタ 596"/>
        <xdr:cNvCxnSpPr/>
      </xdr:nvCxnSpPr>
      <xdr:spPr>
        <a:xfrm flipV="1">
          <a:off x="20434300" y="10073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113030</xdr:rowOff>
    </xdr:from>
    <xdr:to>
      <xdr:col>102</xdr:col>
      <xdr:colOff>165100</xdr:colOff>
      <xdr:row>59</xdr:row>
      <xdr:rowOff>43180</xdr:rowOff>
    </xdr:to>
    <xdr:sp macro="" textlink="">
      <xdr:nvSpPr>
        <xdr:cNvPr id="598" name="楕円 597"/>
        <xdr:cNvSpPr/>
      </xdr:nvSpPr>
      <xdr:spPr>
        <a:xfrm>
          <a:off x="19494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144780</xdr:rowOff>
    </xdr:from>
    <xdr:to>
      <xdr:col>107</xdr:col>
      <xdr:colOff>50800</xdr:colOff>
      <xdr:row>58</xdr:row>
      <xdr:rowOff>163830</xdr:rowOff>
    </xdr:to>
    <xdr:cxnSp macro="">
      <xdr:nvCxnSpPr>
        <xdr:cNvPr id="599" name="直線コネクタ 598"/>
        <xdr:cNvCxnSpPr/>
      </xdr:nvCxnSpPr>
      <xdr:spPr>
        <a:xfrm flipV="1">
          <a:off x="19545300" y="10088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128270</xdr:rowOff>
    </xdr:from>
    <xdr:to>
      <xdr:col>98</xdr:col>
      <xdr:colOff>38100</xdr:colOff>
      <xdr:row>59</xdr:row>
      <xdr:rowOff>58420</xdr:rowOff>
    </xdr:to>
    <xdr:sp macro="" textlink="">
      <xdr:nvSpPr>
        <xdr:cNvPr id="600" name="楕円 599"/>
        <xdr:cNvSpPr/>
      </xdr:nvSpPr>
      <xdr:spPr>
        <a:xfrm>
          <a:off x="18605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163830</xdr:rowOff>
    </xdr:from>
    <xdr:to>
      <xdr:col>102</xdr:col>
      <xdr:colOff>114300</xdr:colOff>
      <xdr:row>59</xdr:row>
      <xdr:rowOff>7620</xdr:rowOff>
    </xdr:to>
    <xdr:cxnSp macro="">
      <xdr:nvCxnSpPr>
        <xdr:cNvPr id="601" name="直線コネクタ 600"/>
        <xdr:cNvCxnSpPr/>
      </xdr:nvCxnSpPr>
      <xdr:spPr>
        <a:xfrm flipV="1">
          <a:off x="18656300" y="10107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602" name="n_1aveValue【保健センター・保健所】&#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03" name="n_2ave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604" name="n_3aveValue【保健センター・保健所】&#10;一人当たり面積"/>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605" name="n_4aveValue【保健センター・保健所】&#10;一人当たり面積"/>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25417</xdr:rowOff>
    </xdr:from>
    <xdr:ext cx="469744" cy="259045"/>
    <xdr:sp macro="" textlink="">
      <xdr:nvSpPr>
        <xdr:cNvPr id="606" name="n_1mainValue【保健センター・保健所】&#10;一人当たり面積"/>
        <xdr:cNvSpPr txBox="1"/>
      </xdr:nvSpPr>
      <xdr:spPr>
        <a:xfrm>
          <a:off x="210757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40657</xdr:rowOff>
    </xdr:from>
    <xdr:ext cx="469744" cy="259045"/>
    <xdr:sp macro="" textlink="">
      <xdr:nvSpPr>
        <xdr:cNvPr id="607" name="n_2mainValue【保健センター・保健所】&#10;一人当たり面積"/>
        <xdr:cNvSpPr txBox="1"/>
      </xdr:nvSpPr>
      <xdr:spPr>
        <a:xfrm>
          <a:off x="201994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59707</xdr:rowOff>
    </xdr:from>
    <xdr:ext cx="469744" cy="259045"/>
    <xdr:sp macro="" textlink="">
      <xdr:nvSpPr>
        <xdr:cNvPr id="608" name="n_3mainValue【保健センター・保健所】&#10;一人当たり面積"/>
        <xdr:cNvSpPr txBox="1"/>
      </xdr:nvSpPr>
      <xdr:spPr>
        <a:xfrm>
          <a:off x="19310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74947</xdr:rowOff>
    </xdr:from>
    <xdr:ext cx="469744" cy="259045"/>
    <xdr:sp macro="" textlink="">
      <xdr:nvSpPr>
        <xdr:cNvPr id="609" name="n_4mainValue【保健センター・保健所】&#10;一人当たり面積"/>
        <xdr:cNvSpPr txBox="1"/>
      </xdr:nvSpPr>
      <xdr:spPr>
        <a:xfrm>
          <a:off x="184214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35" name="直線コネクタ 634"/>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36"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37" name="直線コネクタ 636"/>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38"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39" name="直線コネクタ 638"/>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40"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41" name="フローチャート: 判断 640"/>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42" name="フローチャート: 判断 641"/>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43" name="フローチャート: 判断 642"/>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44" name="フローチャート: 判断 64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45" name="フローチャート: 判断 644"/>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64044</xdr:rowOff>
    </xdr:from>
    <xdr:to>
      <xdr:col>85</xdr:col>
      <xdr:colOff>177800</xdr:colOff>
      <xdr:row>84</xdr:row>
      <xdr:rowOff>165644</xdr:rowOff>
    </xdr:to>
    <xdr:sp macro="" textlink="">
      <xdr:nvSpPr>
        <xdr:cNvPr id="651" name="楕円 650"/>
        <xdr:cNvSpPr/>
      </xdr:nvSpPr>
      <xdr:spPr>
        <a:xfrm>
          <a:off x="16268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42471</xdr:rowOff>
    </xdr:from>
    <xdr:ext cx="405111" cy="259045"/>
    <xdr:sp macro="" textlink="">
      <xdr:nvSpPr>
        <xdr:cNvPr id="652" name="【消防施設】&#10;有形固定資産減価償却率該当値テキスト"/>
        <xdr:cNvSpPr txBox="1"/>
      </xdr:nvSpPr>
      <xdr:spPr>
        <a:xfrm>
          <a:off x="16357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653" name="楕円 652"/>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114844</xdr:rowOff>
    </xdr:to>
    <xdr:cxnSp macro="">
      <xdr:nvCxnSpPr>
        <xdr:cNvPr id="654" name="直線コネクタ 653"/>
        <xdr:cNvCxnSpPr/>
      </xdr:nvCxnSpPr>
      <xdr:spPr>
        <a:xfrm>
          <a:off x="15481300" y="14485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655" name="楕円 654"/>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83820</xdr:rowOff>
    </xdr:to>
    <xdr:cxnSp macro="">
      <xdr:nvCxnSpPr>
        <xdr:cNvPr id="656" name="直線コネクタ 655"/>
        <xdr:cNvCxnSpPr/>
      </xdr:nvCxnSpPr>
      <xdr:spPr>
        <a:xfrm>
          <a:off x="14592300" y="144562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57" name="楕円 656"/>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54429</xdr:rowOff>
    </xdr:to>
    <xdr:cxnSp macro="">
      <xdr:nvCxnSpPr>
        <xdr:cNvPr id="658" name="直線コネクタ 657"/>
        <xdr:cNvCxnSpPr/>
      </xdr:nvCxnSpPr>
      <xdr:spPr>
        <a:xfrm>
          <a:off x="13703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659" name="楕円 658"/>
        <xdr:cNvSpPr/>
      </xdr:nvSpPr>
      <xdr:spPr>
        <a:xfrm>
          <a:off x="12763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7076</xdr:rowOff>
    </xdr:from>
    <xdr:to>
      <xdr:col>71</xdr:col>
      <xdr:colOff>177800</xdr:colOff>
      <xdr:row>84</xdr:row>
      <xdr:rowOff>21771</xdr:rowOff>
    </xdr:to>
    <xdr:cxnSp macro="">
      <xdr:nvCxnSpPr>
        <xdr:cNvPr id="660" name="直線コネクタ 659"/>
        <xdr:cNvCxnSpPr/>
      </xdr:nvCxnSpPr>
      <xdr:spPr>
        <a:xfrm>
          <a:off x="12814300" y="1440887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61"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62"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63"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64"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125747</xdr:rowOff>
    </xdr:from>
    <xdr:ext cx="405111" cy="259045"/>
    <xdr:sp macro="" textlink="">
      <xdr:nvSpPr>
        <xdr:cNvPr id="665" name="n_1mainValue【消防施設】&#10;有形固定資産減価償却率"/>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666" name="n_2mainValue【消防施設】&#10;有形固定資産減価償却率"/>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667" name="n_3mainValue【消防施設】&#10;有形固定資産減価償却率"/>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668" name="n_4mainValue【消防施設】&#10;有形固定資産減価償却率"/>
        <xdr:cNvSpPr txBox="1"/>
      </xdr:nvSpPr>
      <xdr:spPr>
        <a:xfrm>
          <a:off x="12611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92" name="直線コネクタ 691"/>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93"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94" name="直線コネクタ 693"/>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95"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96" name="直線コネクタ 695"/>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97"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98" name="フローチャート: 判断 697"/>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99" name="フローチャート: 判断 698"/>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00" name="フローチャート: 判断 699"/>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1" name="フローチャート: 判断 700"/>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02" name="フローチャート: 判断 701"/>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708" name="楕円 707"/>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709"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132080</xdr:rowOff>
    </xdr:from>
    <xdr:to>
      <xdr:col>112</xdr:col>
      <xdr:colOff>38100</xdr:colOff>
      <xdr:row>83</xdr:row>
      <xdr:rowOff>62230</xdr:rowOff>
    </xdr:to>
    <xdr:sp macro="" textlink="">
      <xdr:nvSpPr>
        <xdr:cNvPr id="710" name="楕円 709"/>
        <xdr:cNvSpPr/>
      </xdr:nvSpPr>
      <xdr:spPr>
        <a:xfrm>
          <a:off x="21272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11430</xdr:rowOff>
    </xdr:to>
    <xdr:cxnSp macro="">
      <xdr:nvCxnSpPr>
        <xdr:cNvPr id="711" name="直線コネクタ 710"/>
        <xdr:cNvCxnSpPr/>
      </xdr:nvCxnSpPr>
      <xdr:spPr>
        <a:xfrm flipV="1">
          <a:off x="21323300" y="1423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141605</xdr:rowOff>
    </xdr:from>
    <xdr:to>
      <xdr:col>107</xdr:col>
      <xdr:colOff>101600</xdr:colOff>
      <xdr:row>83</xdr:row>
      <xdr:rowOff>71755</xdr:rowOff>
    </xdr:to>
    <xdr:sp macro="" textlink="">
      <xdr:nvSpPr>
        <xdr:cNvPr id="712" name="楕円 711"/>
        <xdr:cNvSpPr/>
      </xdr:nvSpPr>
      <xdr:spPr>
        <a:xfrm>
          <a:off x="20383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xdr:rowOff>
    </xdr:from>
    <xdr:to>
      <xdr:col>111</xdr:col>
      <xdr:colOff>177800</xdr:colOff>
      <xdr:row>83</xdr:row>
      <xdr:rowOff>20955</xdr:rowOff>
    </xdr:to>
    <xdr:cxnSp macro="">
      <xdr:nvCxnSpPr>
        <xdr:cNvPr id="713" name="直線コネクタ 712"/>
        <xdr:cNvCxnSpPr/>
      </xdr:nvCxnSpPr>
      <xdr:spPr>
        <a:xfrm flipV="1">
          <a:off x="20434300" y="1424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151130</xdr:rowOff>
    </xdr:from>
    <xdr:to>
      <xdr:col>102</xdr:col>
      <xdr:colOff>165100</xdr:colOff>
      <xdr:row>83</xdr:row>
      <xdr:rowOff>81280</xdr:rowOff>
    </xdr:to>
    <xdr:sp macro="" textlink="">
      <xdr:nvSpPr>
        <xdr:cNvPr id="714" name="楕円 713"/>
        <xdr:cNvSpPr/>
      </xdr:nvSpPr>
      <xdr:spPr>
        <a:xfrm>
          <a:off x="19494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20955</xdr:rowOff>
    </xdr:from>
    <xdr:to>
      <xdr:col>107</xdr:col>
      <xdr:colOff>50800</xdr:colOff>
      <xdr:row>83</xdr:row>
      <xdr:rowOff>30480</xdr:rowOff>
    </xdr:to>
    <xdr:cxnSp macro="">
      <xdr:nvCxnSpPr>
        <xdr:cNvPr id="715" name="直線コネクタ 714"/>
        <xdr:cNvCxnSpPr/>
      </xdr:nvCxnSpPr>
      <xdr:spPr>
        <a:xfrm flipV="1">
          <a:off x="19545300" y="142513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48261</xdr:rowOff>
    </xdr:from>
    <xdr:to>
      <xdr:col>98</xdr:col>
      <xdr:colOff>38100</xdr:colOff>
      <xdr:row>83</xdr:row>
      <xdr:rowOff>149861</xdr:rowOff>
    </xdr:to>
    <xdr:sp macro="" textlink="">
      <xdr:nvSpPr>
        <xdr:cNvPr id="716" name="楕円 715"/>
        <xdr:cNvSpPr/>
      </xdr:nvSpPr>
      <xdr:spPr>
        <a:xfrm>
          <a:off x="18605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30480</xdr:rowOff>
    </xdr:from>
    <xdr:to>
      <xdr:col>102</xdr:col>
      <xdr:colOff>114300</xdr:colOff>
      <xdr:row>83</xdr:row>
      <xdr:rowOff>99061</xdr:rowOff>
    </xdr:to>
    <xdr:cxnSp macro="">
      <xdr:nvCxnSpPr>
        <xdr:cNvPr id="717" name="直線コネクタ 716"/>
        <xdr:cNvCxnSpPr/>
      </xdr:nvCxnSpPr>
      <xdr:spPr>
        <a:xfrm flipV="1">
          <a:off x="18656300" y="14260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718"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19"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20"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721" name="n_4ave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78757</xdr:rowOff>
    </xdr:from>
    <xdr:ext cx="469744" cy="259045"/>
    <xdr:sp macro="" textlink="">
      <xdr:nvSpPr>
        <xdr:cNvPr id="722" name="n_1mainValue【消防施設】&#10;一人当たり面積"/>
        <xdr:cNvSpPr txBox="1"/>
      </xdr:nvSpPr>
      <xdr:spPr>
        <a:xfrm>
          <a:off x="210757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88282</xdr:rowOff>
    </xdr:from>
    <xdr:ext cx="469744" cy="259045"/>
    <xdr:sp macro="" textlink="">
      <xdr:nvSpPr>
        <xdr:cNvPr id="723" name="n_2mainValue【消防施設】&#10;一人当たり面積"/>
        <xdr:cNvSpPr txBox="1"/>
      </xdr:nvSpPr>
      <xdr:spPr>
        <a:xfrm>
          <a:off x="20199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97807</xdr:rowOff>
    </xdr:from>
    <xdr:ext cx="469744" cy="259045"/>
    <xdr:sp macro="" textlink="">
      <xdr:nvSpPr>
        <xdr:cNvPr id="724" name="n_3mainValue【消防施設】&#10;一人当たり面積"/>
        <xdr:cNvSpPr txBox="1"/>
      </xdr:nvSpPr>
      <xdr:spPr>
        <a:xfrm>
          <a:off x="19310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166388</xdr:rowOff>
    </xdr:from>
    <xdr:ext cx="469744" cy="259045"/>
    <xdr:sp macro="" textlink="">
      <xdr:nvSpPr>
        <xdr:cNvPr id="725" name="n_4mainValue【消防施設】&#10;一人当たり面積"/>
        <xdr:cNvSpPr txBox="1"/>
      </xdr:nvSpPr>
      <xdr:spPr>
        <a:xfrm>
          <a:off x="18421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51" name="直線コネクタ 750"/>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5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53" name="直線コネクタ 75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5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55" name="直線コネクタ 75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56"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57" name="フローチャート: 判断 756"/>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58" name="フローチャート: 判断 757"/>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59" name="フローチャート: 判断 758"/>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60" name="フローチャート: 判断 759"/>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61" name="フローチャート: 判断 760"/>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767" name="楕円 766"/>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768" name="【庁舎】&#10;有形固定資産減価償却率該当値テキスト"/>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769" name="楕円 768"/>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89263</xdr:rowOff>
    </xdr:to>
    <xdr:cxnSp macro="">
      <xdr:nvCxnSpPr>
        <xdr:cNvPr id="770" name="直線コネクタ 769"/>
        <xdr:cNvCxnSpPr/>
      </xdr:nvCxnSpPr>
      <xdr:spPr>
        <a:xfrm>
          <a:off x="15481300" y="182254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1" name="楕円 770"/>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51707</xdr:rowOff>
    </xdr:to>
    <xdr:cxnSp macro="">
      <xdr:nvCxnSpPr>
        <xdr:cNvPr id="772" name="直線コネクタ 771"/>
        <xdr:cNvCxnSpPr/>
      </xdr:nvCxnSpPr>
      <xdr:spPr>
        <a:xfrm>
          <a:off x="14592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73" name="楕円 772"/>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20682</xdr:rowOff>
    </xdr:to>
    <xdr:cxnSp macro="">
      <xdr:nvCxnSpPr>
        <xdr:cNvPr id="774" name="直線コネクタ 773"/>
        <xdr:cNvCxnSpPr/>
      </xdr:nvCxnSpPr>
      <xdr:spPr>
        <a:xfrm>
          <a:off x="13703300" y="1815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775" name="楕円 774"/>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118655</xdr:rowOff>
    </xdr:from>
    <xdr:to>
      <xdr:col>71</xdr:col>
      <xdr:colOff>177800</xdr:colOff>
      <xdr:row>105</xdr:row>
      <xdr:rowOff>156211</xdr:rowOff>
    </xdr:to>
    <xdr:cxnSp macro="">
      <xdr:nvCxnSpPr>
        <xdr:cNvPr id="776" name="直線コネクタ 775"/>
        <xdr:cNvCxnSpPr/>
      </xdr:nvCxnSpPr>
      <xdr:spPr>
        <a:xfrm>
          <a:off x="12814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77"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78"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79"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80"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781" name="n_1mainValue【庁舎】&#10;有形固定資産減価償却率"/>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82" name="n_2mainValue【庁舎】&#10;有形固定資産減価償却率"/>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83"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84" name="n_4mainValue【庁舎】&#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5" name="直線コネクタ 7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6" name="テキスト ボックス 7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7" name="直線コネクタ 7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8" name="テキスト ボックス 7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9" name="直線コネクタ 7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0" name="テキスト ボックス 7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1" name="直線コネクタ 8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2" name="テキスト ボックス 8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06" name="直線コネクタ 805"/>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07"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08" name="直線コネクタ 807"/>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09"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10" name="直線コネクタ 809"/>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811"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12" name="フローチャート: 判断 811"/>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13" name="フローチャート: 判断 812"/>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14" name="フローチャート: 判断 813"/>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15" name="フローチャート: 判断 814"/>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16" name="フローチャート: 判断 815"/>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40487</xdr:rowOff>
    </xdr:from>
    <xdr:to>
      <xdr:col>116</xdr:col>
      <xdr:colOff>114300</xdr:colOff>
      <xdr:row>106</xdr:row>
      <xdr:rowOff>142087</xdr:rowOff>
    </xdr:to>
    <xdr:sp macro="" textlink="">
      <xdr:nvSpPr>
        <xdr:cNvPr id="822" name="楕円 821"/>
        <xdr:cNvSpPr/>
      </xdr:nvSpPr>
      <xdr:spPr>
        <a:xfrm>
          <a:off x="22110700" y="18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63364</xdr:rowOff>
    </xdr:from>
    <xdr:ext cx="469744" cy="259045"/>
    <xdr:sp macro="" textlink="">
      <xdr:nvSpPr>
        <xdr:cNvPr id="823" name="【庁舎】&#10;一人当たり面積該当値テキスト"/>
        <xdr:cNvSpPr txBox="1"/>
      </xdr:nvSpPr>
      <xdr:spPr>
        <a:xfrm>
          <a:off x="22199600" y="180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47803</xdr:rowOff>
    </xdr:from>
    <xdr:to>
      <xdr:col>112</xdr:col>
      <xdr:colOff>38100</xdr:colOff>
      <xdr:row>106</xdr:row>
      <xdr:rowOff>149403</xdr:rowOff>
    </xdr:to>
    <xdr:sp macro="" textlink="">
      <xdr:nvSpPr>
        <xdr:cNvPr id="824" name="楕円 823"/>
        <xdr:cNvSpPr/>
      </xdr:nvSpPr>
      <xdr:spPr>
        <a:xfrm>
          <a:off x="21272500" y="182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91287</xdr:rowOff>
    </xdr:from>
    <xdr:to>
      <xdr:col>116</xdr:col>
      <xdr:colOff>63500</xdr:colOff>
      <xdr:row>106</xdr:row>
      <xdr:rowOff>98603</xdr:rowOff>
    </xdr:to>
    <xdr:cxnSp macro="">
      <xdr:nvCxnSpPr>
        <xdr:cNvPr id="825" name="直線コネクタ 824"/>
        <xdr:cNvCxnSpPr/>
      </xdr:nvCxnSpPr>
      <xdr:spPr>
        <a:xfrm flipV="1">
          <a:off x="21323300" y="1826498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54660</xdr:rowOff>
    </xdr:from>
    <xdr:to>
      <xdr:col>107</xdr:col>
      <xdr:colOff>101600</xdr:colOff>
      <xdr:row>106</xdr:row>
      <xdr:rowOff>156260</xdr:rowOff>
    </xdr:to>
    <xdr:sp macro="" textlink="">
      <xdr:nvSpPr>
        <xdr:cNvPr id="826" name="楕円 825"/>
        <xdr:cNvSpPr/>
      </xdr:nvSpPr>
      <xdr:spPr>
        <a:xfrm>
          <a:off x="20383500" y="18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98603</xdr:rowOff>
    </xdr:from>
    <xdr:to>
      <xdr:col>111</xdr:col>
      <xdr:colOff>177800</xdr:colOff>
      <xdr:row>106</xdr:row>
      <xdr:rowOff>105460</xdr:rowOff>
    </xdr:to>
    <xdr:cxnSp macro="">
      <xdr:nvCxnSpPr>
        <xdr:cNvPr id="827" name="直線コネクタ 826"/>
        <xdr:cNvCxnSpPr/>
      </xdr:nvCxnSpPr>
      <xdr:spPr>
        <a:xfrm flipV="1">
          <a:off x="20434300" y="1827230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60604</xdr:rowOff>
    </xdr:from>
    <xdr:to>
      <xdr:col>102</xdr:col>
      <xdr:colOff>165100</xdr:colOff>
      <xdr:row>106</xdr:row>
      <xdr:rowOff>162204</xdr:rowOff>
    </xdr:to>
    <xdr:sp macro="" textlink="">
      <xdr:nvSpPr>
        <xdr:cNvPr id="828" name="楕円 827"/>
        <xdr:cNvSpPr/>
      </xdr:nvSpPr>
      <xdr:spPr>
        <a:xfrm>
          <a:off x="19494500" y="182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105460</xdr:rowOff>
    </xdr:from>
    <xdr:to>
      <xdr:col>107</xdr:col>
      <xdr:colOff>50800</xdr:colOff>
      <xdr:row>106</xdr:row>
      <xdr:rowOff>111404</xdr:rowOff>
    </xdr:to>
    <xdr:cxnSp macro="">
      <xdr:nvCxnSpPr>
        <xdr:cNvPr id="829" name="直線コネクタ 828"/>
        <xdr:cNvCxnSpPr/>
      </xdr:nvCxnSpPr>
      <xdr:spPr>
        <a:xfrm flipV="1">
          <a:off x="19545300" y="1827916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65176</xdr:rowOff>
    </xdr:from>
    <xdr:to>
      <xdr:col>98</xdr:col>
      <xdr:colOff>38100</xdr:colOff>
      <xdr:row>106</xdr:row>
      <xdr:rowOff>166776</xdr:rowOff>
    </xdr:to>
    <xdr:sp macro="" textlink="">
      <xdr:nvSpPr>
        <xdr:cNvPr id="830" name="楕円 829"/>
        <xdr:cNvSpPr/>
      </xdr:nvSpPr>
      <xdr:spPr>
        <a:xfrm>
          <a:off x="18605500" y="182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111404</xdr:rowOff>
    </xdr:from>
    <xdr:to>
      <xdr:col>102</xdr:col>
      <xdr:colOff>114300</xdr:colOff>
      <xdr:row>106</xdr:row>
      <xdr:rowOff>115976</xdr:rowOff>
    </xdr:to>
    <xdr:cxnSp macro="">
      <xdr:nvCxnSpPr>
        <xdr:cNvPr id="831" name="直線コネクタ 830"/>
        <xdr:cNvCxnSpPr/>
      </xdr:nvCxnSpPr>
      <xdr:spPr>
        <a:xfrm flipV="1">
          <a:off x="18656300" y="18285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832"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833"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34"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835"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165930</xdr:rowOff>
    </xdr:from>
    <xdr:ext cx="469744" cy="259045"/>
    <xdr:sp macro="" textlink="">
      <xdr:nvSpPr>
        <xdr:cNvPr id="836" name="n_1mainValue【庁舎】&#10;一人当たり面積"/>
        <xdr:cNvSpPr txBox="1"/>
      </xdr:nvSpPr>
      <xdr:spPr>
        <a:xfrm>
          <a:off x="21075727" y="1799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1337</xdr:rowOff>
    </xdr:from>
    <xdr:ext cx="469744" cy="259045"/>
    <xdr:sp macro="" textlink="">
      <xdr:nvSpPr>
        <xdr:cNvPr id="837" name="n_2mainValue【庁舎】&#10;一人当たり面積"/>
        <xdr:cNvSpPr txBox="1"/>
      </xdr:nvSpPr>
      <xdr:spPr>
        <a:xfrm>
          <a:off x="20199427" y="180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7281</xdr:rowOff>
    </xdr:from>
    <xdr:ext cx="469744" cy="259045"/>
    <xdr:sp macro="" textlink="">
      <xdr:nvSpPr>
        <xdr:cNvPr id="838" name="n_3mainValue【庁舎】&#10;一人当たり面積"/>
        <xdr:cNvSpPr txBox="1"/>
      </xdr:nvSpPr>
      <xdr:spPr>
        <a:xfrm>
          <a:off x="19310427" y="180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11853</xdr:rowOff>
    </xdr:from>
    <xdr:ext cx="469744" cy="259045"/>
    <xdr:sp macro="" textlink="">
      <xdr:nvSpPr>
        <xdr:cNvPr id="839" name="n_4mainValue【庁舎】&#10;一人当たり面積"/>
        <xdr:cNvSpPr txBox="1"/>
      </xdr:nvSpPr>
      <xdr:spPr>
        <a:xfrm>
          <a:off x="18421427" y="180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図書館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町内に</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か所だけだが、バブル期（</a:t>
          </a:r>
          <a:r>
            <a:rPr kumimoji="1" lang="en-US" altLang="ja-JP" sz="1000">
              <a:solidFill>
                <a:schemeClr val="dk1"/>
              </a:solidFill>
              <a:effectLst/>
              <a:latin typeface="+mn-lt"/>
              <a:ea typeface="+mn-ea"/>
              <a:cs typeface="+mn-cs"/>
            </a:rPr>
            <a:t>1992</a:t>
          </a:r>
          <a:r>
            <a:rPr kumimoji="1" lang="ja-JP" altLang="ja-JP" sz="1000">
              <a:solidFill>
                <a:schemeClr val="dk1"/>
              </a:solidFill>
              <a:effectLst/>
              <a:latin typeface="+mn-lt"/>
              <a:ea typeface="+mn-ea"/>
              <a:cs typeface="+mn-cs"/>
            </a:rPr>
            <a:t>年）に建設されたため、比較的大規模な施設であり、有形固定資産減価償却率、一人当たり面積ともに類似団体内平均値を大きく上回っている。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一般廃棄物処理施設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観光地の特性上、住民数に対して規模の大きな施設を保有する必要があり、一人当たり面積は類似団体内平均値を大きく上回っている。河津町と一部事務組合で運営しているエコクリーンセンター東河の大規模改修により、有形固定資産減価償却率は大幅に改善した。</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保健センター・保健所</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保健福祉センターはバブル期（</a:t>
          </a:r>
          <a:r>
            <a:rPr kumimoji="1" lang="en-US" altLang="ja-JP" sz="1000">
              <a:solidFill>
                <a:schemeClr val="dk1"/>
              </a:solidFill>
              <a:effectLst/>
              <a:latin typeface="+mn-lt"/>
              <a:ea typeface="+mn-ea"/>
              <a:cs typeface="+mn-cs"/>
            </a:rPr>
            <a:t>1995</a:t>
          </a:r>
          <a:r>
            <a:rPr kumimoji="1" lang="ja-JP" altLang="ja-JP" sz="1000">
              <a:solidFill>
                <a:schemeClr val="dk1"/>
              </a:solidFill>
              <a:effectLst/>
              <a:latin typeface="+mn-lt"/>
              <a:ea typeface="+mn-ea"/>
              <a:cs typeface="+mn-cs"/>
            </a:rPr>
            <a:t>年）に建設されたため、比較的大規模な施設であり、有形固定資産減価償却率、一人当たり面積ともに類似団体内平均値を大きく上回っている</a:t>
          </a:r>
          <a:r>
            <a:rPr kumimoji="1" lang="ja-JP" altLang="en-US" sz="1000">
              <a:solidFill>
                <a:schemeClr val="dk1"/>
              </a:solidFill>
              <a:effectLst/>
              <a:latin typeface="+mn-lt"/>
              <a:ea typeface="+mn-ea"/>
              <a:cs typeface="+mn-cs"/>
            </a:rPr>
            <a:t>が、施設更新を行っていないため、減価償却率は増加傾向にある。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消防施設</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宿泊施設が各地区に多く点在するため、消防用車両を</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個分団</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車両配置し、消火栓や防火貯水槽なども整備してあるが、その多くが減価償却を終えているため類似団体と比較し有形固定資産減価償却率が高い。また近年、北川地区及び片瀬地区防の災センターへの整備を行ったため、類似団体より一人当たり面積が多い。</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市民会館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年度に売却した</a:t>
          </a:r>
          <a:r>
            <a:rPr kumimoji="1" lang="ja-JP" altLang="en-US" sz="1000">
              <a:solidFill>
                <a:schemeClr val="dk1"/>
              </a:solidFill>
              <a:effectLst/>
              <a:latin typeface="+mn-lt"/>
              <a:ea typeface="+mn-ea"/>
              <a:cs typeface="+mn-cs"/>
            </a:rPr>
            <a:t>ため、現在は該当なし。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庁舎</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近年は維持修繕にとどまり更新を行っていないため、減価償却率が増加傾向にある。面積は変わらないが、人口減少に伴い一人当たりの面積は増えている。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令和２年度の財政力指数（３か年平均）は</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で、単年度の財政力指数では、平成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0.627</a:t>
          </a:r>
          <a:r>
            <a:rPr kumimoji="1" lang="ja-JP" altLang="en-US" sz="1300">
              <a:latin typeface="ＭＳ Ｐゴシック" panose="020B0600070205080204" pitchFamily="50" charset="-128"/>
              <a:ea typeface="ＭＳ Ｐゴシック" panose="020B0600070205080204" pitchFamily="50" charset="-128"/>
            </a:rPr>
            <a:t>、令和元年度が</a:t>
          </a:r>
          <a:r>
            <a:rPr kumimoji="1" lang="en-US" altLang="ja-JP" sz="1300">
              <a:latin typeface="ＭＳ Ｐゴシック" panose="020B0600070205080204" pitchFamily="50" charset="-128"/>
              <a:ea typeface="ＭＳ Ｐゴシック" panose="020B0600070205080204" pitchFamily="50" charset="-128"/>
            </a:rPr>
            <a:t>0.624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0.609</a:t>
          </a:r>
          <a:r>
            <a:rPr kumimoji="1" lang="ja-JP" altLang="en-US" sz="1300">
              <a:latin typeface="ＭＳ Ｐゴシック" panose="020B0600070205080204" pitchFamily="50" charset="-128"/>
              <a:ea typeface="ＭＳ Ｐゴシック" panose="020B0600070205080204" pitchFamily="50" charset="-128"/>
            </a:rPr>
            <a:t>となっている。地方消費税交付金の増等によって基準財政収入額が増額となったが、臨時財政対策債償還金の増等による基準財政需要額の増額の方が大きく、結果的に令和２年度（単年度）の財政力指数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104926</xdr:rowOff>
    </xdr:to>
    <xdr:cxnSp macro="">
      <xdr:nvCxnSpPr>
        <xdr:cNvPr id="70" name="直線コネクタ 69"/>
        <xdr:cNvCxnSpPr/>
      </xdr:nvCxnSpPr>
      <xdr:spPr>
        <a:xfrm>
          <a:off x="4114800" y="71228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93435</xdr:rowOff>
    </xdr:to>
    <xdr:cxnSp macro="">
      <xdr:nvCxnSpPr>
        <xdr:cNvPr id="79" name="直線コネクタ 78"/>
        <xdr:cNvCxnSpPr/>
      </xdr:nvCxnSpPr>
      <xdr:spPr>
        <a:xfrm>
          <a:off x="1447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経常収支比率は近年の増加傾向と異なり、昨年度対比でマイナス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ポイント、類似団体内平均値を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た。緊急事態宣言などを受け、事業の執行停止や縮小を行ったことにより経常経費充当一般財源が減少したことが減少の要因である。しかしながら、執行停止した事業についても将来的には再開しなければならないことを踏まえ、収納率向上による財源確保は当然として、公共施設総合管理計画に基づき、施設の適正配置を図ることで、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120862</xdr:rowOff>
    </xdr:to>
    <xdr:cxnSp macro="">
      <xdr:nvCxnSpPr>
        <xdr:cNvPr id="133" name="直線コネクタ 132"/>
        <xdr:cNvCxnSpPr/>
      </xdr:nvCxnSpPr>
      <xdr:spPr>
        <a:xfrm flipV="1">
          <a:off x="4114800" y="1056576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120862</xdr:rowOff>
    </xdr:to>
    <xdr:cxnSp macro="">
      <xdr:nvCxnSpPr>
        <xdr:cNvPr id="136" name="直線コネクタ 135"/>
        <xdr:cNvCxnSpPr/>
      </xdr:nvCxnSpPr>
      <xdr:spPr>
        <a:xfrm>
          <a:off x="3225800" y="107386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108796</xdr:rowOff>
    </xdr:to>
    <xdr:cxnSp macro="">
      <xdr:nvCxnSpPr>
        <xdr:cNvPr id="139" name="直線コネクタ 138"/>
        <xdr:cNvCxnSpPr/>
      </xdr:nvCxnSpPr>
      <xdr:spPr>
        <a:xfrm>
          <a:off x="2336800" y="106783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62</xdr:row>
      <xdr:rowOff>48471</xdr:rowOff>
    </xdr:to>
    <xdr:cxnSp macro="">
      <xdr:nvCxnSpPr>
        <xdr:cNvPr id="142" name="直線コネクタ 141"/>
        <xdr:cNvCxnSpPr/>
      </xdr:nvCxnSpPr>
      <xdr:spPr>
        <a:xfrm>
          <a:off x="1447800" y="1057380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2" name="楕円 151"/>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53" name="財政構造の弾力性該当値テキスト"/>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5" name="テキスト ボックス 154"/>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7" name="テキスト ボックス 156"/>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8" name="楕円 157"/>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109448</xdr:rowOff>
    </xdr:from>
    <xdr:ext cx="762000" cy="259045"/>
    <xdr:sp macro="" textlink="">
      <xdr:nvSpPr>
        <xdr:cNvPr id="159" name="テキスト ボックス 158"/>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60" name="楕円 159"/>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61" name="テキスト ボックス 160"/>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エコクリーンセンター東河大規模改修完了に伴い、他市町へのごみ運搬の収集業務委託料が減となったことなどにより、物件費が減少した。</a:t>
          </a:r>
        </a:p>
        <a:p>
          <a:r>
            <a:rPr kumimoji="1" lang="ja-JP" altLang="en-US" sz="1300">
              <a:latin typeface="ＭＳ Ｐゴシック" panose="020B0600070205080204" pitchFamily="50" charset="-128"/>
              <a:ea typeface="ＭＳ Ｐゴシック" panose="020B0600070205080204" pitchFamily="50" charset="-128"/>
            </a:rPr>
            <a:t>会計年度任用職員報酬が人件費となったことで、人件費は増となったが、物件費との合計は減少した。しかし、人口が１年で</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人減少したため、一人当たりに換算すると増となった。</a:t>
          </a:r>
        </a:p>
        <a:p>
          <a:r>
            <a:rPr kumimoji="1" lang="ja-JP" altLang="en-US" sz="1300">
              <a:latin typeface="ＭＳ Ｐゴシック" panose="020B0600070205080204" pitchFamily="50" charset="-128"/>
              <a:ea typeface="ＭＳ Ｐゴシック" panose="020B0600070205080204" pitchFamily="50" charset="-128"/>
            </a:rPr>
            <a:t>今後も人口減少のスピードは加速して進行するため、そのスピードに対応した行政改革を進める必要がある。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4967</xdr:rowOff>
    </xdr:from>
    <xdr:to>
      <xdr:col>23</xdr:col>
      <xdr:colOff>133350</xdr:colOff>
      <xdr:row>81</xdr:row>
      <xdr:rowOff>8151</xdr:rowOff>
    </xdr:to>
    <xdr:cxnSp macro="">
      <xdr:nvCxnSpPr>
        <xdr:cNvPr id="198" name="直線コネクタ 197"/>
        <xdr:cNvCxnSpPr/>
      </xdr:nvCxnSpPr>
      <xdr:spPr>
        <a:xfrm flipV="1">
          <a:off x="4114800" y="13892417"/>
          <a:ext cx="8382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167244</xdr:rowOff>
    </xdr:from>
    <xdr:to>
      <xdr:col>19</xdr:col>
      <xdr:colOff>133350</xdr:colOff>
      <xdr:row>81</xdr:row>
      <xdr:rowOff>8151</xdr:rowOff>
    </xdr:to>
    <xdr:cxnSp macro="">
      <xdr:nvCxnSpPr>
        <xdr:cNvPr id="201" name="直線コネクタ 200"/>
        <xdr:cNvCxnSpPr/>
      </xdr:nvCxnSpPr>
      <xdr:spPr>
        <a:xfrm>
          <a:off x="3225800" y="13883244"/>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150819</xdr:rowOff>
    </xdr:from>
    <xdr:to>
      <xdr:col>15</xdr:col>
      <xdr:colOff>82550</xdr:colOff>
      <xdr:row>80</xdr:row>
      <xdr:rowOff>167244</xdr:rowOff>
    </xdr:to>
    <xdr:cxnSp macro="">
      <xdr:nvCxnSpPr>
        <xdr:cNvPr id="204" name="直線コネクタ 203"/>
        <xdr:cNvCxnSpPr/>
      </xdr:nvCxnSpPr>
      <xdr:spPr>
        <a:xfrm>
          <a:off x="2336800" y="1386681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126358</xdr:rowOff>
    </xdr:from>
    <xdr:to>
      <xdr:col>11</xdr:col>
      <xdr:colOff>31750</xdr:colOff>
      <xdr:row>80</xdr:row>
      <xdr:rowOff>150819</xdr:rowOff>
    </xdr:to>
    <xdr:cxnSp macro="">
      <xdr:nvCxnSpPr>
        <xdr:cNvPr id="207" name="直線コネクタ 206"/>
        <xdr:cNvCxnSpPr/>
      </xdr:nvCxnSpPr>
      <xdr:spPr>
        <a:xfrm>
          <a:off x="1447800" y="1384235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125617</xdr:rowOff>
    </xdr:from>
    <xdr:to>
      <xdr:col>23</xdr:col>
      <xdr:colOff>184150</xdr:colOff>
      <xdr:row>81</xdr:row>
      <xdr:rowOff>55767</xdr:rowOff>
    </xdr:to>
    <xdr:sp macro="" textlink="">
      <xdr:nvSpPr>
        <xdr:cNvPr id="217" name="楕円 216"/>
        <xdr:cNvSpPr/>
      </xdr:nvSpPr>
      <xdr:spPr>
        <a:xfrm>
          <a:off x="4902200" y="138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46894</xdr:rowOff>
    </xdr:from>
    <xdr:ext cx="762000" cy="259045"/>
    <xdr:sp macro="" textlink="">
      <xdr:nvSpPr>
        <xdr:cNvPr id="218" name="人件費・物件費等の状況該当値テキスト"/>
        <xdr:cNvSpPr txBox="1"/>
      </xdr:nvSpPr>
      <xdr:spPr>
        <a:xfrm>
          <a:off x="5041900" y="137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128801</xdr:rowOff>
    </xdr:from>
    <xdr:to>
      <xdr:col>19</xdr:col>
      <xdr:colOff>184150</xdr:colOff>
      <xdr:row>81</xdr:row>
      <xdr:rowOff>58951</xdr:rowOff>
    </xdr:to>
    <xdr:sp macro="" textlink="">
      <xdr:nvSpPr>
        <xdr:cNvPr id="219" name="楕円 218"/>
        <xdr:cNvSpPr/>
      </xdr:nvSpPr>
      <xdr:spPr>
        <a:xfrm>
          <a:off x="4064000" y="138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69128</xdr:rowOff>
    </xdr:from>
    <xdr:ext cx="736600" cy="259045"/>
    <xdr:sp macro="" textlink="">
      <xdr:nvSpPr>
        <xdr:cNvPr id="220" name="テキスト ボックス 219"/>
        <xdr:cNvSpPr txBox="1"/>
      </xdr:nvSpPr>
      <xdr:spPr>
        <a:xfrm>
          <a:off x="3733800" y="136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116444</xdr:rowOff>
    </xdr:from>
    <xdr:to>
      <xdr:col>15</xdr:col>
      <xdr:colOff>133350</xdr:colOff>
      <xdr:row>81</xdr:row>
      <xdr:rowOff>46594</xdr:rowOff>
    </xdr:to>
    <xdr:sp macro="" textlink="">
      <xdr:nvSpPr>
        <xdr:cNvPr id="221" name="楕円 220"/>
        <xdr:cNvSpPr/>
      </xdr:nvSpPr>
      <xdr:spPr>
        <a:xfrm>
          <a:off x="3175000" y="138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56771</xdr:rowOff>
    </xdr:from>
    <xdr:ext cx="762000" cy="259045"/>
    <xdr:sp macro="" textlink="">
      <xdr:nvSpPr>
        <xdr:cNvPr id="222" name="テキスト ボックス 221"/>
        <xdr:cNvSpPr txBox="1"/>
      </xdr:nvSpPr>
      <xdr:spPr>
        <a:xfrm>
          <a:off x="2844800" y="136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100019</xdr:rowOff>
    </xdr:from>
    <xdr:to>
      <xdr:col>11</xdr:col>
      <xdr:colOff>82550</xdr:colOff>
      <xdr:row>81</xdr:row>
      <xdr:rowOff>30169</xdr:rowOff>
    </xdr:to>
    <xdr:sp macro="" textlink="">
      <xdr:nvSpPr>
        <xdr:cNvPr id="223" name="楕円 222"/>
        <xdr:cNvSpPr/>
      </xdr:nvSpPr>
      <xdr:spPr>
        <a:xfrm>
          <a:off x="2286000" y="13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40346</xdr:rowOff>
    </xdr:from>
    <xdr:ext cx="762000" cy="259045"/>
    <xdr:sp macro="" textlink="">
      <xdr:nvSpPr>
        <xdr:cNvPr id="224" name="テキスト ボックス 223"/>
        <xdr:cNvSpPr txBox="1"/>
      </xdr:nvSpPr>
      <xdr:spPr>
        <a:xfrm>
          <a:off x="1955800" y="1358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75558</xdr:rowOff>
    </xdr:from>
    <xdr:to>
      <xdr:col>7</xdr:col>
      <xdr:colOff>31750</xdr:colOff>
      <xdr:row>81</xdr:row>
      <xdr:rowOff>5708</xdr:rowOff>
    </xdr:to>
    <xdr:sp macro="" textlink="">
      <xdr:nvSpPr>
        <xdr:cNvPr id="225" name="楕円 224"/>
        <xdr:cNvSpPr/>
      </xdr:nvSpPr>
      <xdr:spPr>
        <a:xfrm>
          <a:off x="1397000" y="137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15885</xdr:rowOff>
    </xdr:from>
    <xdr:ext cx="762000" cy="259045"/>
    <xdr:sp macro="" textlink="">
      <xdr:nvSpPr>
        <xdr:cNvPr id="226" name="テキスト ボックス 225"/>
        <xdr:cNvSpPr txBox="1"/>
      </xdr:nvSpPr>
      <xdr:spPr>
        <a:xfrm>
          <a:off x="1066800" y="135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定員管理適正化計画に従い、新規職員採用人数を抑え、職員数の削減を図った結果、類似団体平均を下回っている。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特に、大学卒のラスパイレス指数が低く、係長以上に昇格する年齢層が他団体と比べて高いことが、指数が低い要因である。</a:t>
          </a:r>
        </a:p>
        <a:p>
          <a:r>
            <a:rPr kumimoji="1" lang="ja-JP" altLang="en-US" sz="1300">
              <a:latin typeface="ＭＳ Ｐゴシック" panose="020B0600070205080204" pitchFamily="50" charset="-128"/>
              <a:ea typeface="ＭＳ Ｐゴシック" panose="020B0600070205080204" pitchFamily="50" charset="-128"/>
            </a:rPr>
            <a:t>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53823</xdr:rowOff>
    </xdr:to>
    <xdr:cxnSp macro="">
      <xdr:nvCxnSpPr>
        <xdr:cNvPr id="262" name="直線コネクタ 261"/>
        <xdr:cNvCxnSpPr/>
      </xdr:nvCxnSpPr>
      <xdr:spPr>
        <a:xfrm flipV="1">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31750</xdr:rowOff>
    </xdr:to>
    <xdr:cxnSp macro="">
      <xdr:nvCxnSpPr>
        <xdr:cNvPr id="265" name="直線コネクタ 264"/>
        <xdr:cNvCxnSpPr/>
      </xdr:nvCxnSpPr>
      <xdr:spPr>
        <a:xfrm flipV="1">
          <a:off x="15290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85</xdr:row>
      <xdr:rowOff>31750</xdr:rowOff>
    </xdr:to>
    <xdr:cxnSp macro="">
      <xdr:nvCxnSpPr>
        <xdr:cNvPr id="268" name="直線コネクタ 267"/>
        <xdr:cNvCxnSpPr/>
      </xdr:nvCxnSpPr>
      <xdr:spPr>
        <a:xfrm>
          <a:off x="14401800" y="145130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168729</xdr:rowOff>
    </xdr:to>
    <xdr:cxnSp macro="">
      <xdr:nvCxnSpPr>
        <xdr:cNvPr id="271" name="直線コネクタ 270"/>
        <xdr:cNvCxnSpPr/>
      </xdr:nvCxnSpPr>
      <xdr:spPr>
        <a:xfrm flipV="1">
          <a:off x="13512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1" name="楕円 280"/>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2"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3" name="楕円 282"/>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4" name="テキスト ボックス 28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5" name="楕円 284"/>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6" name="テキスト ボックス 28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7" name="楕円 286"/>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8" name="テキスト ボックス 287"/>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9" name="楕円 288"/>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90" name="テキスト ボックス 289"/>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定員管理適正化計画に従い、新規職員採用人数を抑え、職員数の削減を図り、職員数は前年対比で３人減となった。しかし人口減少が著しく、人口千人当たりの職員数は前年対比で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ポイントの減にとどまった。</a:t>
          </a:r>
        </a:p>
        <a:p>
          <a:r>
            <a:rPr kumimoji="1" lang="ja-JP" altLang="en-US" sz="1300">
              <a:latin typeface="ＭＳ Ｐゴシック" panose="020B0600070205080204" pitchFamily="50" charset="-128"/>
              <a:ea typeface="ＭＳ Ｐゴシック" panose="020B0600070205080204" pitchFamily="50" charset="-128"/>
            </a:rPr>
            <a:t>今後も人口減少は続くものと考えられるが、人口が減少しても、業務量の即時減少には繋がらない。人口減少のスピードに対応した行政改革や職員配置を実施していかなければならない。</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82220</xdr:rowOff>
    </xdr:from>
    <xdr:to>
      <xdr:col>81</xdr:col>
      <xdr:colOff>44450</xdr:colOff>
      <xdr:row>61</xdr:row>
      <xdr:rowOff>83668</xdr:rowOff>
    </xdr:to>
    <xdr:cxnSp macro="">
      <xdr:nvCxnSpPr>
        <xdr:cNvPr id="322" name="直線コネクタ 321"/>
        <xdr:cNvCxnSpPr/>
      </xdr:nvCxnSpPr>
      <xdr:spPr>
        <a:xfrm flipV="1">
          <a:off x="16179800" y="1054067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76429</xdr:rowOff>
    </xdr:from>
    <xdr:to>
      <xdr:col>77</xdr:col>
      <xdr:colOff>44450</xdr:colOff>
      <xdr:row>61</xdr:row>
      <xdr:rowOff>83668</xdr:rowOff>
    </xdr:to>
    <xdr:cxnSp macro="">
      <xdr:nvCxnSpPr>
        <xdr:cNvPr id="325" name="直線コネクタ 324"/>
        <xdr:cNvCxnSpPr/>
      </xdr:nvCxnSpPr>
      <xdr:spPr>
        <a:xfrm>
          <a:off x="15290800" y="105348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71603</xdr:rowOff>
    </xdr:from>
    <xdr:to>
      <xdr:col>72</xdr:col>
      <xdr:colOff>203200</xdr:colOff>
      <xdr:row>61</xdr:row>
      <xdr:rowOff>76429</xdr:rowOff>
    </xdr:to>
    <xdr:cxnSp macro="">
      <xdr:nvCxnSpPr>
        <xdr:cNvPr id="328" name="直線コネクタ 327"/>
        <xdr:cNvCxnSpPr/>
      </xdr:nvCxnSpPr>
      <xdr:spPr>
        <a:xfrm>
          <a:off x="14401800" y="105300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71603</xdr:rowOff>
    </xdr:from>
    <xdr:to>
      <xdr:col>68</xdr:col>
      <xdr:colOff>152400</xdr:colOff>
      <xdr:row>61</xdr:row>
      <xdr:rowOff>74499</xdr:rowOff>
    </xdr:to>
    <xdr:cxnSp macro="">
      <xdr:nvCxnSpPr>
        <xdr:cNvPr id="331" name="直線コネクタ 330"/>
        <xdr:cNvCxnSpPr/>
      </xdr:nvCxnSpPr>
      <xdr:spPr>
        <a:xfrm flipV="1">
          <a:off x="13512800" y="105300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31420</xdr:rowOff>
    </xdr:from>
    <xdr:to>
      <xdr:col>81</xdr:col>
      <xdr:colOff>95250</xdr:colOff>
      <xdr:row>61</xdr:row>
      <xdr:rowOff>133020</xdr:rowOff>
    </xdr:to>
    <xdr:sp macro="" textlink="">
      <xdr:nvSpPr>
        <xdr:cNvPr id="341" name="楕円 340"/>
        <xdr:cNvSpPr/>
      </xdr:nvSpPr>
      <xdr:spPr>
        <a:xfrm>
          <a:off x="169672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47947</xdr:rowOff>
    </xdr:from>
    <xdr:ext cx="762000" cy="259045"/>
    <xdr:sp macro="" textlink="">
      <xdr:nvSpPr>
        <xdr:cNvPr id="342" name="定員管理の状況該当値テキスト"/>
        <xdr:cNvSpPr txBox="1"/>
      </xdr:nvSpPr>
      <xdr:spPr>
        <a:xfrm>
          <a:off x="17106900" y="1033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32868</xdr:rowOff>
    </xdr:from>
    <xdr:to>
      <xdr:col>77</xdr:col>
      <xdr:colOff>95250</xdr:colOff>
      <xdr:row>61</xdr:row>
      <xdr:rowOff>134468</xdr:rowOff>
    </xdr:to>
    <xdr:sp macro="" textlink="">
      <xdr:nvSpPr>
        <xdr:cNvPr id="343" name="楕円 342"/>
        <xdr:cNvSpPr/>
      </xdr:nvSpPr>
      <xdr:spPr>
        <a:xfrm>
          <a:off x="16129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144645</xdr:rowOff>
    </xdr:from>
    <xdr:ext cx="736600" cy="259045"/>
    <xdr:sp macro="" textlink="">
      <xdr:nvSpPr>
        <xdr:cNvPr id="344" name="テキスト ボックス 343"/>
        <xdr:cNvSpPr txBox="1"/>
      </xdr:nvSpPr>
      <xdr:spPr>
        <a:xfrm>
          <a:off x="15798800" y="1026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25629</xdr:rowOff>
    </xdr:from>
    <xdr:to>
      <xdr:col>73</xdr:col>
      <xdr:colOff>44450</xdr:colOff>
      <xdr:row>61</xdr:row>
      <xdr:rowOff>127229</xdr:rowOff>
    </xdr:to>
    <xdr:sp macro="" textlink="">
      <xdr:nvSpPr>
        <xdr:cNvPr id="345" name="楕円 344"/>
        <xdr:cNvSpPr/>
      </xdr:nvSpPr>
      <xdr:spPr>
        <a:xfrm>
          <a:off x="15240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137406</xdr:rowOff>
    </xdr:from>
    <xdr:ext cx="762000" cy="259045"/>
    <xdr:sp macro="" textlink="">
      <xdr:nvSpPr>
        <xdr:cNvPr id="346" name="テキスト ボックス 345"/>
        <xdr:cNvSpPr txBox="1"/>
      </xdr:nvSpPr>
      <xdr:spPr>
        <a:xfrm>
          <a:off x="14909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20803</xdr:rowOff>
    </xdr:from>
    <xdr:to>
      <xdr:col>68</xdr:col>
      <xdr:colOff>203200</xdr:colOff>
      <xdr:row>61</xdr:row>
      <xdr:rowOff>122403</xdr:rowOff>
    </xdr:to>
    <xdr:sp macro="" textlink="">
      <xdr:nvSpPr>
        <xdr:cNvPr id="347" name="楕円 346"/>
        <xdr:cNvSpPr/>
      </xdr:nvSpPr>
      <xdr:spPr>
        <a:xfrm>
          <a:off x="143510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132580</xdr:rowOff>
    </xdr:from>
    <xdr:ext cx="762000" cy="259045"/>
    <xdr:sp macro="" textlink="">
      <xdr:nvSpPr>
        <xdr:cNvPr id="348" name="テキスト ボックス 347"/>
        <xdr:cNvSpPr txBox="1"/>
      </xdr:nvSpPr>
      <xdr:spPr>
        <a:xfrm>
          <a:off x="14020800" y="1024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23699</xdr:rowOff>
    </xdr:from>
    <xdr:to>
      <xdr:col>64</xdr:col>
      <xdr:colOff>152400</xdr:colOff>
      <xdr:row>61</xdr:row>
      <xdr:rowOff>125299</xdr:rowOff>
    </xdr:to>
    <xdr:sp macro="" textlink="">
      <xdr:nvSpPr>
        <xdr:cNvPr id="349" name="楕円 348"/>
        <xdr:cNvSpPr/>
      </xdr:nvSpPr>
      <xdr:spPr>
        <a:xfrm>
          <a:off x="13462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135476</xdr:rowOff>
    </xdr:from>
    <xdr:ext cx="762000" cy="259045"/>
    <xdr:sp macro="" textlink="">
      <xdr:nvSpPr>
        <xdr:cNvPr id="350" name="テキスト ボックス 349"/>
        <xdr:cNvSpPr txBox="1"/>
      </xdr:nvSpPr>
      <xdr:spPr>
        <a:xfrm>
          <a:off x="13131800" y="1025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起債抑制の効果や、平成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年度に完済した一部事務組合のエコクリーンセンター東河建設当初の地方債償還が、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か年平均に計上されなくなったこともあり、実質公債費比率は前年対比で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しかし、令和元年度エコクリーンセンター東河大規模改修の起債償還については、令和２度は利子のみの償還であるが、今後は元金の償還や、道路・橋りょうの修繕等、大規模事業が見込まれる。比率の悪化は避けられないが、公共施設総合管理計画を基に、適正かつ必要最小限の起債発行とな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136652</xdr:rowOff>
    </xdr:to>
    <xdr:cxnSp macro="">
      <xdr:nvCxnSpPr>
        <xdr:cNvPr id="381" name="直線コネクタ 380"/>
        <xdr:cNvCxnSpPr/>
      </xdr:nvCxnSpPr>
      <xdr:spPr>
        <a:xfrm flipV="1">
          <a:off x="16179800" y="698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160782</xdr:rowOff>
    </xdr:to>
    <xdr:cxnSp macro="">
      <xdr:nvCxnSpPr>
        <xdr:cNvPr id="384" name="直線コネクタ 383"/>
        <xdr:cNvCxnSpPr/>
      </xdr:nvCxnSpPr>
      <xdr:spPr>
        <a:xfrm flipV="1">
          <a:off x="15290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41</xdr:row>
      <xdr:rowOff>27940</xdr:rowOff>
    </xdr:to>
    <xdr:cxnSp macro="">
      <xdr:nvCxnSpPr>
        <xdr:cNvPr id="387" name="直線コネクタ 386"/>
        <xdr:cNvCxnSpPr/>
      </xdr:nvCxnSpPr>
      <xdr:spPr>
        <a:xfrm flipV="1">
          <a:off x="14401800" y="701878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37592</xdr:rowOff>
    </xdr:to>
    <xdr:cxnSp macro="">
      <xdr:nvCxnSpPr>
        <xdr:cNvPr id="390" name="直線コネクタ 389"/>
        <xdr:cNvCxnSpPr/>
      </xdr:nvCxnSpPr>
      <xdr:spPr>
        <a:xfrm flipV="1">
          <a:off x="13512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400" name="楕円 399"/>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1"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2" name="楕円 401"/>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3" name="テキスト ボックス 402"/>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404" name="楕円 403"/>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405" name="テキスト ボックス 404"/>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08" name="楕円 407"/>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09" name="テキスト ボックス 408"/>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ポイントの減となった。一部事務組合で借り入れが増えているため、地方債現在高は増加の傾向にある。しかし、財政調整基金の残高が約１億</a:t>
          </a:r>
          <a:r>
            <a:rPr kumimoji="1" lang="en-US" altLang="ja-JP" sz="1300">
              <a:latin typeface="ＭＳ Ｐゴシック" panose="020B0600070205080204" pitchFamily="50" charset="-128"/>
              <a:ea typeface="ＭＳ Ｐゴシック" panose="020B0600070205080204" pitchFamily="50" charset="-128"/>
            </a:rPr>
            <a:t>3,100</a:t>
          </a:r>
          <a:r>
            <a:rPr kumimoji="1" lang="ja-JP" altLang="en-US" sz="1300">
              <a:latin typeface="ＭＳ Ｐゴシック" panose="020B0600070205080204" pitchFamily="50" charset="-128"/>
              <a:ea typeface="ＭＳ Ｐゴシック" panose="020B0600070205080204" pitchFamily="50" charset="-128"/>
            </a:rPr>
            <a:t>万円増加したことに加え、標準財政規模が約１億</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万円増となったことにより、全体的には減となった。</a:t>
          </a:r>
        </a:p>
        <a:p>
          <a:r>
            <a:rPr kumimoji="1" lang="ja-JP" altLang="en-US" sz="1300">
              <a:latin typeface="ＭＳ Ｐゴシック" panose="020B0600070205080204" pitchFamily="50" charset="-128"/>
              <a:ea typeface="ＭＳ Ｐゴシック" panose="020B0600070205080204" pitchFamily="50" charset="-128"/>
            </a:rPr>
            <a:t>しかし、今後は公共施設の長寿命化等の事業が控えており、起債や基金の取崩により数値が悪化する可能性が高いため、後世への負担を考慮した財政運営に努める。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80306</xdr:rowOff>
    </xdr:from>
    <xdr:to>
      <xdr:col>81</xdr:col>
      <xdr:colOff>44450</xdr:colOff>
      <xdr:row>16</xdr:row>
      <xdr:rowOff>114893</xdr:rowOff>
    </xdr:to>
    <xdr:cxnSp macro="">
      <xdr:nvCxnSpPr>
        <xdr:cNvPr id="443" name="直線コネクタ 442"/>
        <xdr:cNvCxnSpPr/>
      </xdr:nvCxnSpPr>
      <xdr:spPr>
        <a:xfrm flipV="1">
          <a:off x="16179800" y="2823506"/>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16</xdr:row>
      <xdr:rowOff>114893</xdr:rowOff>
    </xdr:to>
    <xdr:cxnSp macro="">
      <xdr:nvCxnSpPr>
        <xdr:cNvPr id="446" name="直線コネクタ 445"/>
        <xdr:cNvCxnSpPr/>
      </xdr:nvCxnSpPr>
      <xdr:spPr>
        <a:xfrm>
          <a:off x="15290800" y="283718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160062</xdr:rowOff>
    </xdr:from>
    <xdr:to>
      <xdr:col>72</xdr:col>
      <xdr:colOff>203200</xdr:colOff>
      <xdr:row>16</xdr:row>
      <xdr:rowOff>93980</xdr:rowOff>
    </xdr:to>
    <xdr:cxnSp macro="">
      <xdr:nvCxnSpPr>
        <xdr:cNvPr id="449" name="直線コネクタ 448"/>
        <xdr:cNvCxnSpPr/>
      </xdr:nvCxnSpPr>
      <xdr:spPr>
        <a:xfrm>
          <a:off x="14401800" y="2731812"/>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160062</xdr:rowOff>
    </xdr:from>
    <xdr:to>
      <xdr:col>68</xdr:col>
      <xdr:colOff>152400</xdr:colOff>
      <xdr:row>16</xdr:row>
      <xdr:rowOff>14351</xdr:rowOff>
    </xdr:to>
    <xdr:cxnSp macro="">
      <xdr:nvCxnSpPr>
        <xdr:cNvPr id="452" name="直線コネクタ 451"/>
        <xdr:cNvCxnSpPr/>
      </xdr:nvCxnSpPr>
      <xdr:spPr>
        <a:xfrm flipV="1">
          <a:off x="13512800" y="273181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29506</xdr:rowOff>
    </xdr:from>
    <xdr:to>
      <xdr:col>81</xdr:col>
      <xdr:colOff>95250</xdr:colOff>
      <xdr:row>16</xdr:row>
      <xdr:rowOff>131106</xdr:rowOff>
    </xdr:to>
    <xdr:sp macro="" textlink="">
      <xdr:nvSpPr>
        <xdr:cNvPr id="462" name="楕円 461"/>
        <xdr:cNvSpPr/>
      </xdr:nvSpPr>
      <xdr:spPr>
        <a:xfrm>
          <a:off x="169672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1583</xdr:rowOff>
    </xdr:from>
    <xdr:ext cx="762000" cy="259045"/>
    <xdr:sp macro="" textlink="">
      <xdr:nvSpPr>
        <xdr:cNvPr id="463" name="将来負担の状況該当値テキスト"/>
        <xdr:cNvSpPr txBox="1"/>
      </xdr:nvSpPr>
      <xdr:spPr>
        <a:xfrm>
          <a:off x="17106900" y="274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64093</xdr:rowOff>
    </xdr:from>
    <xdr:to>
      <xdr:col>77</xdr:col>
      <xdr:colOff>95250</xdr:colOff>
      <xdr:row>16</xdr:row>
      <xdr:rowOff>165693</xdr:rowOff>
    </xdr:to>
    <xdr:sp macro="" textlink="">
      <xdr:nvSpPr>
        <xdr:cNvPr id="464" name="楕円 463"/>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150470</xdr:rowOff>
    </xdr:from>
    <xdr:ext cx="736600" cy="259045"/>
    <xdr:sp macro="" textlink="">
      <xdr:nvSpPr>
        <xdr:cNvPr id="465" name="テキスト ボックス 464"/>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66" name="楕円 465"/>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67" name="テキスト ボックス 466"/>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109262</xdr:rowOff>
    </xdr:from>
    <xdr:to>
      <xdr:col>68</xdr:col>
      <xdr:colOff>203200</xdr:colOff>
      <xdr:row>16</xdr:row>
      <xdr:rowOff>39412</xdr:rowOff>
    </xdr:to>
    <xdr:sp macro="" textlink="">
      <xdr:nvSpPr>
        <xdr:cNvPr id="468" name="楕円 467"/>
        <xdr:cNvSpPr/>
      </xdr:nvSpPr>
      <xdr:spPr>
        <a:xfrm>
          <a:off x="14351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24189</xdr:rowOff>
    </xdr:from>
    <xdr:ext cx="762000" cy="259045"/>
    <xdr:sp macro="" textlink="">
      <xdr:nvSpPr>
        <xdr:cNvPr id="469" name="テキスト ボックス 468"/>
        <xdr:cNvSpPr txBox="1"/>
      </xdr:nvSpPr>
      <xdr:spPr>
        <a:xfrm>
          <a:off x="14020800" y="27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135001</xdr:rowOff>
    </xdr:from>
    <xdr:to>
      <xdr:col>64</xdr:col>
      <xdr:colOff>152400</xdr:colOff>
      <xdr:row>16</xdr:row>
      <xdr:rowOff>65151</xdr:rowOff>
    </xdr:to>
    <xdr:sp macro="" textlink="">
      <xdr:nvSpPr>
        <xdr:cNvPr id="470" name="楕円 469"/>
        <xdr:cNvSpPr/>
      </xdr:nvSpPr>
      <xdr:spPr>
        <a:xfrm>
          <a:off x="13462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49928</xdr:rowOff>
    </xdr:from>
    <xdr:ext cx="762000" cy="259045"/>
    <xdr:sp macro="" textlink="">
      <xdr:nvSpPr>
        <xdr:cNvPr id="471" name="テキスト ボックス 470"/>
        <xdr:cNvSpPr txBox="1"/>
      </xdr:nvSpPr>
      <xdr:spPr>
        <a:xfrm>
          <a:off x="13131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会計年度任用職員報酬の増により、人件費は増となった。しかし、普通地方交付税や地方消費税交付金の増により構成比率が下がったため、前年対比で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ポイントマイナスとなった。類似団体と比較して、ラスパイレス指数や職員数を抑制している事と合わせ、令和２年度は類似団体内平均値を２ポイント下回った。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しかし実際の決算規模は小さく、経常一般財源も少ないため、今後も税収や人口減少に合わせた人件費削減に努める。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34</xdr:row>
      <xdr:rowOff>113284</xdr:rowOff>
    </xdr:to>
    <xdr:cxnSp macro="">
      <xdr:nvCxnSpPr>
        <xdr:cNvPr id="64" name="直線コネクタ 63"/>
        <xdr:cNvCxnSpPr/>
      </xdr:nvCxnSpPr>
      <xdr:spPr>
        <a:xfrm flipV="1">
          <a:off x="3987800" y="59060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113284</xdr:rowOff>
    </xdr:from>
    <xdr:to>
      <xdr:col>19</xdr:col>
      <xdr:colOff>187325</xdr:colOff>
      <xdr:row>34</xdr:row>
      <xdr:rowOff>131572</xdr:rowOff>
    </xdr:to>
    <xdr:cxnSp macro="">
      <xdr:nvCxnSpPr>
        <xdr:cNvPr id="67" name="直線コネクタ 66"/>
        <xdr:cNvCxnSpPr/>
      </xdr:nvCxnSpPr>
      <xdr:spPr>
        <a:xfrm flipV="1">
          <a:off x="3098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131572</xdr:rowOff>
    </xdr:from>
    <xdr:to>
      <xdr:col>15</xdr:col>
      <xdr:colOff>98425</xdr:colOff>
      <xdr:row>34</xdr:row>
      <xdr:rowOff>131572</xdr:rowOff>
    </xdr:to>
    <xdr:cxnSp macro="">
      <xdr:nvCxnSpPr>
        <xdr:cNvPr id="70" name="直線コネクタ 69"/>
        <xdr:cNvCxnSpPr/>
      </xdr:nvCxnSpPr>
      <xdr:spPr>
        <a:xfrm>
          <a:off x="2209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131572</xdr:rowOff>
    </xdr:to>
    <xdr:cxnSp macro="">
      <xdr:nvCxnSpPr>
        <xdr:cNvPr id="73" name="直線コネクタ 72"/>
        <xdr:cNvCxnSpPr/>
      </xdr:nvCxnSpPr>
      <xdr:spPr>
        <a:xfrm>
          <a:off x="1320800" y="5919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62484</xdr:rowOff>
    </xdr:from>
    <xdr:to>
      <xdr:col>20</xdr:col>
      <xdr:colOff>38100</xdr:colOff>
      <xdr:row>34</xdr:row>
      <xdr:rowOff>164084</xdr:rowOff>
    </xdr:to>
    <xdr:sp macro="" textlink="">
      <xdr:nvSpPr>
        <xdr:cNvPr id="85" name="楕円 84"/>
        <xdr:cNvSpPr/>
      </xdr:nvSpPr>
      <xdr:spPr>
        <a:xfrm>
          <a:off x="3937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148861</xdr:rowOff>
    </xdr:from>
    <xdr:ext cx="736600" cy="259045"/>
    <xdr:sp macro="" textlink="">
      <xdr:nvSpPr>
        <xdr:cNvPr id="86" name="テキスト ボックス 85"/>
        <xdr:cNvSpPr txBox="1"/>
      </xdr:nvSpPr>
      <xdr:spPr>
        <a:xfrm>
          <a:off x="3606800" y="597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80772</xdr:rowOff>
    </xdr:from>
    <xdr:to>
      <xdr:col>15</xdr:col>
      <xdr:colOff>149225</xdr:colOff>
      <xdr:row>35</xdr:row>
      <xdr:rowOff>10922</xdr:rowOff>
    </xdr:to>
    <xdr:sp macro="" textlink="">
      <xdr:nvSpPr>
        <xdr:cNvPr id="87" name="楕円 86"/>
        <xdr:cNvSpPr/>
      </xdr:nvSpPr>
      <xdr:spPr>
        <a:xfrm>
          <a:off x="3048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167149</xdr:rowOff>
    </xdr:from>
    <xdr:ext cx="762000" cy="259045"/>
    <xdr:sp macro="" textlink="">
      <xdr:nvSpPr>
        <xdr:cNvPr id="88" name="テキスト ボックス 87"/>
        <xdr:cNvSpPr txBox="1"/>
      </xdr:nvSpPr>
      <xdr:spPr>
        <a:xfrm>
          <a:off x="2717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80772</xdr:rowOff>
    </xdr:from>
    <xdr:to>
      <xdr:col>11</xdr:col>
      <xdr:colOff>60325</xdr:colOff>
      <xdr:row>35</xdr:row>
      <xdr:rowOff>10922</xdr:rowOff>
    </xdr:to>
    <xdr:sp macro="" textlink="">
      <xdr:nvSpPr>
        <xdr:cNvPr id="89" name="楕円 88"/>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167149</xdr:rowOff>
    </xdr:from>
    <xdr:ext cx="762000" cy="259045"/>
    <xdr:sp macro="" textlink="">
      <xdr:nvSpPr>
        <xdr:cNvPr id="90" name="テキスト ボックス 89"/>
        <xdr:cNvSpPr txBox="1"/>
      </xdr:nvSpPr>
      <xdr:spPr>
        <a:xfrm>
          <a:off x="1828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126001</xdr:rowOff>
    </xdr:from>
    <xdr:ext cx="762000" cy="259045"/>
    <xdr:sp macro="" textlink="">
      <xdr:nvSpPr>
        <xdr:cNvPr id="92" name="テキスト ボックス 91"/>
        <xdr:cNvSpPr txBox="1"/>
      </xdr:nvSpPr>
      <xdr:spPr>
        <a:xfrm>
          <a:off x="939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物件費における経常経費充当一般財源の減に加え、経常一般財源が増加したため、前年対比で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令和２年度は特に、新型コロナウイルス感染症拡大による歳入の悪化を懸念し、義務的経費以外の経費を抑制しており、物件費における経常収支比率は例年より低い水準となっている。しかし、今後も税収は減少傾向にあり、経常一般財源も減少していくので、行政改革を進め、物件費を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22225</xdr:rowOff>
    </xdr:from>
    <xdr:to>
      <xdr:col>82</xdr:col>
      <xdr:colOff>107950</xdr:colOff>
      <xdr:row>16</xdr:row>
      <xdr:rowOff>69850</xdr:rowOff>
    </xdr:to>
    <xdr:cxnSp macro="">
      <xdr:nvCxnSpPr>
        <xdr:cNvPr id="129" name="直線コネクタ 128"/>
        <xdr:cNvCxnSpPr/>
      </xdr:nvCxnSpPr>
      <xdr:spPr>
        <a:xfrm flipV="1">
          <a:off x="15671800" y="25939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41275</xdr:rowOff>
    </xdr:from>
    <xdr:to>
      <xdr:col>78</xdr:col>
      <xdr:colOff>69850</xdr:colOff>
      <xdr:row>16</xdr:row>
      <xdr:rowOff>69850</xdr:rowOff>
    </xdr:to>
    <xdr:cxnSp macro="">
      <xdr:nvCxnSpPr>
        <xdr:cNvPr id="132" name="直線コネクタ 131"/>
        <xdr:cNvCxnSpPr/>
      </xdr:nvCxnSpPr>
      <xdr:spPr>
        <a:xfrm>
          <a:off x="14782800" y="2784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16</xdr:row>
      <xdr:rowOff>41275</xdr:rowOff>
    </xdr:to>
    <xdr:cxnSp macro="">
      <xdr:nvCxnSpPr>
        <xdr:cNvPr id="135" name="直線コネクタ 134"/>
        <xdr:cNvCxnSpPr/>
      </xdr:nvCxnSpPr>
      <xdr:spPr>
        <a:xfrm>
          <a:off x="13893800" y="2736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165100</xdr:rowOff>
    </xdr:to>
    <xdr:cxnSp macro="">
      <xdr:nvCxnSpPr>
        <xdr:cNvPr id="138" name="直線コネクタ 137"/>
        <xdr:cNvCxnSpPr/>
      </xdr:nvCxnSpPr>
      <xdr:spPr>
        <a:xfrm>
          <a:off x="13004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142875</xdr:rowOff>
    </xdr:from>
    <xdr:to>
      <xdr:col>82</xdr:col>
      <xdr:colOff>158750</xdr:colOff>
      <xdr:row>15</xdr:row>
      <xdr:rowOff>73025</xdr:rowOff>
    </xdr:to>
    <xdr:sp macro="" textlink="">
      <xdr:nvSpPr>
        <xdr:cNvPr id="148" name="楕円 147"/>
        <xdr:cNvSpPr/>
      </xdr:nvSpPr>
      <xdr:spPr>
        <a:xfrm>
          <a:off x="164592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159402</xdr:rowOff>
    </xdr:from>
    <xdr:ext cx="762000" cy="259045"/>
    <xdr:sp macro="" textlink="">
      <xdr:nvSpPr>
        <xdr:cNvPr id="149" name="物件費該当値テキスト"/>
        <xdr:cNvSpPr txBox="1"/>
      </xdr:nvSpPr>
      <xdr:spPr>
        <a:xfrm>
          <a:off x="165989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52" name="楕円 151"/>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102252</xdr:rowOff>
    </xdr:from>
    <xdr:ext cx="762000" cy="259045"/>
    <xdr:sp macro="" textlink="">
      <xdr:nvSpPr>
        <xdr:cNvPr id="153" name="テキスト ボックス 152"/>
        <xdr:cNvSpPr txBox="1"/>
      </xdr:nvSpPr>
      <xdr:spPr>
        <a:xfrm>
          <a:off x="14401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4" name="楕円 153"/>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5" name="テキスト ボックス 154"/>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決算規模が小さく、多くの項目で類似団体の平均値を下回っているが、特に、町単独の扶助費が減少しているため、扶助費における経常収支比率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ただし、この減少が住民サービス低下、そして、人口流出に拍車をかけないよう注視していく。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22225</xdr:rowOff>
    </xdr:from>
    <xdr:to>
      <xdr:col>24</xdr:col>
      <xdr:colOff>25400</xdr:colOff>
      <xdr:row>54</xdr:row>
      <xdr:rowOff>50800</xdr:rowOff>
    </xdr:to>
    <xdr:cxnSp macro="">
      <xdr:nvCxnSpPr>
        <xdr:cNvPr id="193" name="直線コネクタ 192"/>
        <xdr:cNvCxnSpPr/>
      </xdr:nvCxnSpPr>
      <xdr:spPr>
        <a:xfrm>
          <a:off x="3987800" y="9280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22225</xdr:rowOff>
    </xdr:to>
    <xdr:cxnSp macro="">
      <xdr:nvCxnSpPr>
        <xdr:cNvPr id="196" name="直線コネクタ 195"/>
        <xdr:cNvCxnSpPr/>
      </xdr:nvCxnSpPr>
      <xdr:spPr>
        <a:xfrm>
          <a:off x="3098800" y="91948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136525</xdr:rowOff>
    </xdr:to>
    <xdr:cxnSp macro="">
      <xdr:nvCxnSpPr>
        <xdr:cNvPr id="199" name="直線コネクタ 198"/>
        <xdr:cNvCxnSpPr/>
      </xdr:nvCxnSpPr>
      <xdr:spPr>
        <a:xfrm flipV="1">
          <a:off x="2209800" y="9194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136525</xdr:rowOff>
    </xdr:from>
    <xdr:to>
      <xdr:col>11</xdr:col>
      <xdr:colOff>9525</xdr:colOff>
      <xdr:row>54</xdr:row>
      <xdr:rowOff>12700</xdr:rowOff>
    </xdr:to>
    <xdr:cxnSp macro="">
      <xdr:nvCxnSpPr>
        <xdr:cNvPr id="202" name="直線コネクタ 201"/>
        <xdr:cNvCxnSpPr/>
      </xdr:nvCxnSpPr>
      <xdr:spPr>
        <a:xfrm flipV="1">
          <a:off x="1320800" y="9223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2" name="楕円 21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142875</xdr:rowOff>
    </xdr:from>
    <xdr:to>
      <xdr:col>20</xdr:col>
      <xdr:colOff>38100</xdr:colOff>
      <xdr:row>54</xdr:row>
      <xdr:rowOff>73025</xdr:rowOff>
    </xdr:to>
    <xdr:sp macro="" textlink="">
      <xdr:nvSpPr>
        <xdr:cNvPr id="214" name="楕円 213"/>
        <xdr:cNvSpPr/>
      </xdr:nvSpPr>
      <xdr:spPr>
        <a:xfrm>
          <a:off x="3937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83202</xdr:rowOff>
    </xdr:from>
    <xdr:ext cx="736600" cy="259045"/>
    <xdr:sp macro="" textlink="">
      <xdr:nvSpPr>
        <xdr:cNvPr id="215" name="テキスト ボックス 214"/>
        <xdr:cNvSpPr txBox="1"/>
      </xdr:nvSpPr>
      <xdr:spPr>
        <a:xfrm>
          <a:off x="3606800" y="899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6" name="楕円 215"/>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7" name="テキスト ボックス 216"/>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85725</xdr:rowOff>
    </xdr:from>
    <xdr:to>
      <xdr:col>11</xdr:col>
      <xdr:colOff>60325</xdr:colOff>
      <xdr:row>54</xdr:row>
      <xdr:rowOff>15875</xdr:rowOff>
    </xdr:to>
    <xdr:sp macro="" textlink="">
      <xdr:nvSpPr>
        <xdr:cNvPr id="218" name="楕円 217"/>
        <xdr:cNvSpPr/>
      </xdr:nvSpPr>
      <xdr:spPr>
        <a:xfrm>
          <a:off x="2159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26052</xdr:rowOff>
    </xdr:from>
    <xdr:ext cx="762000" cy="259045"/>
    <xdr:sp macro="" textlink="">
      <xdr:nvSpPr>
        <xdr:cNvPr id="219" name="テキスト ボックス 218"/>
        <xdr:cNvSpPr txBox="1"/>
      </xdr:nvSpPr>
      <xdr:spPr>
        <a:xfrm>
          <a:off x="1828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20" name="楕円 219"/>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1" name="テキスト ボックス 220"/>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類似団体と比較して決算規模が小さいため、義務的経費以外の経費を抑制している。特に維持補修費等を抑制しているため、他団体平均より低い水準となっている。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今後、大規模改修が必要となる施設が多く、多額の費用がかかるため、比率は増加すると思われるが、公共施設総合管理計画に基づき、公共施設の統廃合等を行い、経費節減に努める。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158024</xdr:rowOff>
    </xdr:to>
    <xdr:cxnSp macro="">
      <xdr:nvCxnSpPr>
        <xdr:cNvPr id="255" name="直線コネクタ 254"/>
        <xdr:cNvCxnSpPr/>
      </xdr:nvCxnSpPr>
      <xdr:spPr>
        <a:xfrm flipV="1">
          <a:off x="15671800" y="952246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158024</xdr:rowOff>
    </xdr:to>
    <xdr:cxnSp macro="">
      <xdr:nvCxnSpPr>
        <xdr:cNvPr id="258" name="直線コネクタ 257"/>
        <xdr:cNvCxnSpPr/>
      </xdr:nvCxnSpPr>
      <xdr:spPr>
        <a:xfrm>
          <a:off x="14782800" y="9555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125367</xdr:rowOff>
    </xdr:to>
    <xdr:cxnSp macro="">
      <xdr:nvCxnSpPr>
        <xdr:cNvPr id="261" name="直線コネクタ 260"/>
        <xdr:cNvCxnSpPr/>
      </xdr:nvCxnSpPr>
      <xdr:spPr>
        <a:xfrm>
          <a:off x="13893800" y="9528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99241</xdr:rowOff>
    </xdr:to>
    <xdr:cxnSp macro="">
      <xdr:nvCxnSpPr>
        <xdr:cNvPr id="264" name="直線コネクタ 263"/>
        <xdr:cNvCxnSpPr/>
      </xdr:nvCxnSpPr>
      <xdr:spPr>
        <a:xfrm>
          <a:off x="13004800" y="938530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4" name="楕円 27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107224</xdr:rowOff>
    </xdr:from>
    <xdr:to>
      <xdr:col>78</xdr:col>
      <xdr:colOff>120650</xdr:colOff>
      <xdr:row>56</xdr:row>
      <xdr:rowOff>37374</xdr:rowOff>
    </xdr:to>
    <xdr:sp macro="" textlink="">
      <xdr:nvSpPr>
        <xdr:cNvPr id="276" name="楕円 275"/>
        <xdr:cNvSpPr/>
      </xdr:nvSpPr>
      <xdr:spPr>
        <a:xfrm>
          <a:off x="15621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47551</xdr:rowOff>
    </xdr:from>
    <xdr:ext cx="736600" cy="259045"/>
    <xdr:sp macro="" textlink="">
      <xdr:nvSpPr>
        <xdr:cNvPr id="277" name="テキスト ボックス 276"/>
        <xdr:cNvSpPr txBox="1"/>
      </xdr:nvSpPr>
      <xdr:spPr>
        <a:xfrm>
          <a:off x="15290800" y="930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8" name="楕円 277"/>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9" name="テキスト ボックス 278"/>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80" name="楕円 279"/>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81" name="テキスト ボックス 280"/>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2" name="楕円 28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3" name="テキスト ボックス 28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類似団体平均に比べ、かなり高い水準にある。</a:t>
          </a:r>
        </a:p>
        <a:p>
          <a:r>
            <a:rPr kumimoji="1" lang="ja-JP" altLang="en-US" sz="1300">
              <a:latin typeface="ＭＳ Ｐゴシック" panose="020B0600070205080204" pitchFamily="50" charset="-128"/>
              <a:ea typeface="ＭＳ Ｐゴシック" panose="020B0600070205080204" pitchFamily="50" charset="-128"/>
            </a:rPr>
            <a:t>当町は、観光を主力産業としており、観光協会、商工会といった各種団体への補助、ゴミ、し尿処理のための一部事務組合への分担金が高い傾向にある。ただし、令和２年度は新型コロナウイルス感染症流行により、各種事業が執行停止となったことにより、経常経費に占める割合が前年対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今後は、補助金交付団体における事業の成果を確認し、補助金額の見直し、廃止を検討する。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156718</xdr:rowOff>
    </xdr:to>
    <xdr:cxnSp macro="">
      <xdr:nvCxnSpPr>
        <xdr:cNvPr id="313" name="直線コネクタ 312"/>
        <xdr:cNvCxnSpPr/>
      </xdr:nvCxnSpPr>
      <xdr:spPr>
        <a:xfrm flipV="1">
          <a:off x="15671800" y="68021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156718</xdr:rowOff>
    </xdr:from>
    <xdr:to>
      <xdr:col>78</xdr:col>
      <xdr:colOff>69850</xdr:colOff>
      <xdr:row>40</xdr:row>
      <xdr:rowOff>44704</xdr:rowOff>
    </xdr:to>
    <xdr:cxnSp macro="">
      <xdr:nvCxnSpPr>
        <xdr:cNvPr id="316" name="直線コネクタ 315"/>
        <xdr:cNvCxnSpPr/>
      </xdr:nvCxnSpPr>
      <xdr:spPr>
        <a:xfrm flipV="1">
          <a:off x="14782800" y="68432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26416</xdr:rowOff>
    </xdr:from>
    <xdr:to>
      <xdr:col>73</xdr:col>
      <xdr:colOff>180975</xdr:colOff>
      <xdr:row>40</xdr:row>
      <xdr:rowOff>44704</xdr:rowOff>
    </xdr:to>
    <xdr:cxnSp macro="">
      <xdr:nvCxnSpPr>
        <xdr:cNvPr id="319" name="直線コネクタ 318"/>
        <xdr:cNvCxnSpPr/>
      </xdr:nvCxnSpPr>
      <xdr:spPr>
        <a:xfrm>
          <a:off x="13893800" y="6884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26416</xdr:rowOff>
    </xdr:from>
    <xdr:to>
      <xdr:col>69</xdr:col>
      <xdr:colOff>92075</xdr:colOff>
      <xdr:row>40</xdr:row>
      <xdr:rowOff>53848</xdr:rowOff>
    </xdr:to>
    <xdr:cxnSp macro="">
      <xdr:nvCxnSpPr>
        <xdr:cNvPr id="322" name="直線コネクタ 321"/>
        <xdr:cNvCxnSpPr/>
      </xdr:nvCxnSpPr>
      <xdr:spPr>
        <a:xfrm flipV="1">
          <a:off x="13004800" y="68844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2" name="楕円 331"/>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33"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105918</xdr:rowOff>
    </xdr:from>
    <xdr:to>
      <xdr:col>78</xdr:col>
      <xdr:colOff>120650</xdr:colOff>
      <xdr:row>40</xdr:row>
      <xdr:rowOff>36068</xdr:rowOff>
    </xdr:to>
    <xdr:sp macro="" textlink="">
      <xdr:nvSpPr>
        <xdr:cNvPr id="334" name="楕円 333"/>
        <xdr:cNvSpPr/>
      </xdr:nvSpPr>
      <xdr:spPr>
        <a:xfrm>
          <a:off x="15621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20845</xdr:rowOff>
    </xdr:from>
    <xdr:ext cx="736600" cy="259045"/>
    <xdr:sp macro="" textlink="">
      <xdr:nvSpPr>
        <xdr:cNvPr id="335" name="テキスト ボックス 334"/>
        <xdr:cNvSpPr txBox="1"/>
      </xdr:nvSpPr>
      <xdr:spPr>
        <a:xfrm>
          <a:off x="15290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165354</xdr:rowOff>
    </xdr:from>
    <xdr:to>
      <xdr:col>74</xdr:col>
      <xdr:colOff>31750</xdr:colOff>
      <xdr:row>40</xdr:row>
      <xdr:rowOff>95504</xdr:rowOff>
    </xdr:to>
    <xdr:sp macro="" textlink="">
      <xdr:nvSpPr>
        <xdr:cNvPr id="336" name="楕円 335"/>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80281</xdr:rowOff>
    </xdr:from>
    <xdr:ext cx="762000" cy="259045"/>
    <xdr:sp macro="" textlink="">
      <xdr:nvSpPr>
        <xdr:cNvPr id="337" name="テキスト ボックス 336"/>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147066</xdr:rowOff>
    </xdr:from>
    <xdr:to>
      <xdr:col>69</xdr:col>
      <xdr:colOff>142875</xdr:colOff>
      <xdr:row>40</xdr:row>
      <xdr:rowOff>77216</xdr:rowOff>
    </xdr:to>
    <xdr:sp macro="" textlink="">
      <xdr:nvSpPr>
        <xdr:cNvPr id="338" name="楕円 337"/>
        <xdr:cNvSpPr/>
      </xdr:nvSpPr>
      <xdr:spPr>
        <a:xfrm>
          <a:off x="13843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61993</xdr:rowOff>
    </xdr:from>
    <xdr:ext cx="762000" cy="259045"/>
    <xdr:sp macro="" textlink="">
      <xdr:nvSpPr>
        <xdr:cNvPr id="339" name="テキスト ボックス 338"/>
        <xdr:cNvSpPr txBox="1"/>
      </xdr:nvSpPr>
      <xdr:spPr>
        <a:xfrm>
          <a:off x="13512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xdr:rowOff>
    </xdr:from>
    <xdr:to>
      <xdr:col>65</xdr:col>
      <xdr:colOff>53975</xdr:colOff>
      <xdr:row>40</xdr:row>
      <xdr:rowOff>104648</xdr:rowOff>
    </xdr:to>
    <xdr:sp macro="" textlink="">
      <xdr:nvSpPr>
        <xdr:cNvPr id="340" name="楕円 339"/>
        <xdr:cNvSpPr/>
      </xdr:nvSpPr>
      <xdr:spPr>
        <a:xfrm>
          <a:off x="12954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89425</xdr:rowOff>
    </xdr:from>
    <xdr:ext cx="762000" cy="259045"/>
    <xdr:sp macro="" textlink="">
      <xdr:nvSpPr>
        <xdr:cNvPr id="341" name="テキスト ボックス 340"/>
        <xdr:cNvSpPr txBox="1"/>
      </xdr:nvSpPr>
      <xdr:spPr>
        <a:xfrm>
          <a:off x="12623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地方債の償還増により公債費における経常収支比率は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ポイント増加したが、当町の地方債残高の６割は臨時財政対策債であり、その他の地方債は減少している。</a:t>
          </a:r>
        </a:p>
        <a:p>
          <a:r>
            <a:rPr kumimoji="1" lang="ja-JP" altLang="en-US" sz="1300">
              <a:latin typeface="ＭＳ Ｐゴシック" panose="020B0600070205080204" pitchFamily="50" charset="-128"/>
              <a:ea typeface="ＭＳ Ｐゴシック" panose="020B0600070205080204" pitchFamily="50" charset="-128"/>
            </a:rPr>
            <a:t>今後も、臨時財政対策債及び一般会計債の借入額を調整し、比率悪化防止に努める。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71" name="直線コネクタ 370"/>
        <xdr:cNvCxnSpPr/>
      </xdr:nvCxnSpPr>
      <xdr:spPr>
        <a:xfrm>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65278</xdr:rowOff>
    </xdr:to>
    <xdr:cxnSp macro="">
      <xdr:nvCxnSpPr>
        <xdr:cNvPr id="374" name="直線コネクタ 373"/>
        <xdr:cNvCxnSpPr/>
      </xdr:nvCxnSpPr>
      <xdr:spPr>
        <a:xfrm>
          <a:off x="3098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51563</xdr:rowOff>
    </xdr:to>
    <xdr:cxnSp macro="">
      <xdr:nvCxnSpPr>
        <xdr:cNvPr id="377" name="直線コネクタ 376"/>
        <xdr:cNvCxnSpPr/>
      </xdr:nvCxnSpPr>
      <xdr:spPr>
        <a:xfrm>
          <a:off x="2209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28702</xdr:rowOff>
    </xdr:to>
    <xdr:cxnSp macro="">
      <xdr:nvCxnSpPr>
        <xdr:cNvPr id="380" name="直線コネクタ 379"/>
        <xdr:cNvCxnSpPr/>
      </xdr:nvCxnSpPr>
      <xdr:spPr>
        <a:xfrm>
          <a:off x="1320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0" name="楕円 389"/>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1"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2" name="楕円 391"/>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93" name="テキスト ボックス 392"/>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4" name="楕円 393"/>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5" name="テキスト ボックス 39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6" name="楕円 395"/>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7" name="テキスト ボックス 396"/>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8" name="楕円 397"/>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9" name="テキスト ボックス 398"/>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昨年度対比で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今後も経常経費の見直しを行い必要な財政措置が行えるよう努める。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24130</xdr:rowOff>
    </xdr:to>
    <xdr:cxnSp macro="">
      <xdr:nvCxnSpPr>
        <xdr:cNvPr id="430" name="直線コネクタ 429"/>
        <xdr:cNvCxnSpPr/>
      </xdr:nvCxnSpPr>
      <xdr:spPr>
        <a:xfrm flipV="1">
          <a:off x="15671800" y="1301089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24130</xdr:rowOff>
    </xdr:to>
    <xdr:cxnSp macro="">
      <xdr:nvCxnSpPr>
        <xdr:cNvPr id="433" name="直線コネクタ 432"/>
        <xdr:cNvCxnSpPr/>
      </xdr:nvCxnSpPr>
      <xdr:spPr>
        <a:xfrm>
          <a:off x="14782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24130</xdr:rowOff>
    </xdr:to>
    <xdr:cxnSp macro="">
      <xdr:nvCxnSpPr>
        <xdr:cNvPr id="436" name="直線コネクタ 435"/>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149861</xdr:rowOff>
    </xdr:to>
    <xdr:cxnSp macro="">
      <xdr:nvCxnSpPr>
        <xdr:cNvPr id="439" name="直線コネクタ 438"/>
        <xdr:cNvCxnSpPr/>
      </xdr:nvCxnSpPr>
      <xdr:spPr>
        <a:xfrm>
          <a:off x="13004800" y="130611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9" name="楕円 448"/>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0"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1" name="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2" name="テキスト ボックス 45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5" name="楕円 45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6" name="テキスト ボックス 455"/>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75451</xdr:rowOff>
    </xdr:from>
    <xdr:to>
      <xdr:col>29</xdr:col>
      <xdr:colOff>127000</xdr:colOff>
      <xdr:row>17</xdr:row>
      <xdr:rowOff>139329</xdr:rowOff>
    </xdr:to>
    <xdr:cxnSp macro="">
      <xdr:nvCxnSpPr>
        <xdr:cNvPr id="50" name="直線コネクタ 49"/>
        <xdr:cNvCxnSpPr/>
      </xdr:nvCxnSpPr>
      <xdr:spPr bwMode="auto">
        <a:xfrm flipV="1">
          <a:off x="5003800" y="3037726"/>
          <a:ext cx="6477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137965</xdr:rowOff>
    </xdr:from>
    <xdr:to>
      <xdr:col>26</xdr:col>
      <xdr:colOff>50800</xdr:colOff>
      <xdr:row>17</xdr:row>
      <xdr:rowOff>139329</xdr:rowOff>
    </xdr:to>
    <xdr:cxnSp macro="">
      <xdr:nvCxnSpPr>
        <xdr:cNvPr id="53" name="直線コネクタ 52"/>
        <xdr:cNvCxnSpPr/>
      </xdr:nvCxnSpPr>
      <xdr:spPr bwMode="auto">
        <a:xfrm>
          <a:off x="4305300" y="3100240"/>
          <a:ext cx="698500" cy="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93000</xdr:rowOff>
    </xdr:from>
    <xdr:to>
      <xdr:col>22</xdr:col>
      <xdr:colOff>114300</xdr:colOff>
      <xdr:row>17</xdr:row>
      <xdr:rowOff>137965</xdr:rowOff>
    </xdr:to>
    <xdr:cxnSp macro="">
      <xdr:nvCxnSpPr>
        <xdr:cNvPr id="56" name="直線コネクタ 55"/>
        <xdr:cNvCxnSpPr/>
      </xdr:nvCxnSpPr>
      <xdr:spPr bwMode="auto">
        <a:xfrm>
          <a:off x="3606800" y="3055275"/>
          <a:ext cx="698500" cy="4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93000</xdr:rowOff>
    </xdr:from>
    <xdr:to>
      <xdr:col>18</xdr:col>
      <xdr:colOff>177800</xdr:colOff>
      <xdr:row>17</xdr:row>
      <xdr:rowOff>131618</xdr:rowOff>
    </xdr:to>
    <xdr:cxnSp macro="">
      <xdr:nvCxnSpPr>
        <xdr:cNvPr id="59" name="直線コネクタ 58"/>
        <xdr:cNvCxnSpPr/>
      </xdr:nvCxnSpPr>
      <xdr:spPr bwMode="auto">
        <a:xfrm flipV="1">
          <a:off x="2908300" y="3055275"/>
          <a:ext cx="698500" cy="3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24651</xdr:rowOff>
    </xdr:from>
    <xdr:to>
      <xdr:col>29</xdr:col>
      <xdr:colOff>177800</xdr:colOff>
      <xdr:row>17</xdr:row>
      <xdr:rowOff>126251</xdr:rowOff>
    </xdr:to>
    <xdr:sp macro="" textlink="">
      <xdr:nvSpPr>
        <xdr:cNvPr id="69" name="楕円 68"/>
        <xdr:cNvSpPr/>
      </xdr:nvSpPr>
      <xdr:spPr bwMode="auto">
        <a:xfrm>
          <a:off x="5600700" y="298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168178</xdr:rowOff>
    </xdr:from>
    <xdr:ext cx="762000" cy="259045"/>
    <xdr:sp macro="" textlink="">
      <xdr:nvSpPr>
        <xdr:cNvPr id="70" name="人口1人当たり決算額の推移該当値テキスト130"/>
        <xdr:cNvSpPr txBox="1"/>
      </xdr:nvSpPr>
      <xdr:spPr>
        <a:xfrm>
          <a:off x="5740400" y="295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88529</xdr:rowOff>
    </xdr:from>
    <xdr:to>
      <xdr:col>26</xdr:col>
      <xdr:colOff>101600</xdr:colOff>
      <xdr:row>18</xdr:row>
      <xdr:rowOff>18679</xdr:rowOff>
    </xdr:to>
    <xdr:sp macro="" textlink="">
      <xdr:nvSpPr>
        <xdr:cNvPr id="71" name="楕円 70"/>
        <xdr:cNvSpPr/>
      </xdr:nvSpPr>
      <xdr:spPr bwMode="auto">
        <a:xfrm>
          <a:off x="4953000" y="305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3456</xdr:rowOff>
    </xdr:from>
    <xdr:ext cx="736600" cy="259045"/>
    <xdr:sp macro="" textlink="">
      <xdr:nvSpPr>
        <xdr:cNvPr id="72" name="テキスト ボックス 71"/>
        <xdr:cNvSpPr txBox="1"/>
      </xdr:nvSpPr>
      <xdr:spPr>
        <a:xfrm>
          <a:off x="4622800" y="313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87165</xdr:rowOff>
    </xdr:from>
    <xdr:to>
      <xdr:col>22</xdr:col>
      <xdr:colOff>165100</xdr:colOff>
      <xdr:row>18</xdr:row>
      <xdr:rowOff>17315</xdr:rowOff>
    </xdr:to>
    <xdr:sp macro="" textlink="">
      <xdr:nvSpPr>
        <xdr:cNvPr id="73" name="楕円 72"/>
        <xdr:cNvSpPr/>
      </xdr:nvSpPr>
      <xdr:spPr bwMode="auto">
        <a:xfrm>
          <a:off x="4254500" y="30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2092</xdr:rowOff>
    </xdr:from>
    <xdr:ext cx="762000" cy="259045"/>
    <xdr:sp macro="" textlink="">
      <xdr:nvSpPr>
        <xdr:cNvPr id="74" name="テキスト ボックス 73"/>
        <xdr:cNvSpPr txBox="1"/>
      </xdr:nvSpPr>
      <xdr:spPr>
        <a:xfrm>
          <a:off x="3924300" y="31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42200</xdr:rowOff>
    </xdr:from>
    <xdr:to>
      <xdr:col>19</xdr:col>
      <xdr:colOff>38100</xdr:colOff>
      <xdr:row>17</xdr:row>
      <xdr:rowOff>143800</xdr:rowOff>
    </xdr:to>
    <xdr:sp macro="" textlink="">
      <xdr:nvSpPr>
        <xdr:cNvPr id="75" name="楕円 74"/>
        <xdr:cNvSpPr/>
      </xdr:nvSpPr>
      <xdr:spPr bwMode="auto">
        <a:xfrm>
          <a:off x="3556000" y="30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153977</xdr:rowOff>
    </xdr:from>
    <xdr:ext cx="762000" cy="259045"/>
    <xdr:sp macro="" textlink="">
      <xdr:nvSpPr>
        <xdr:cNvPr id="76" name="テキスト ボックス 75"/>
        <xdr:cNvSpPr txBox="1"/>
      </xdr:nvSpPr>
      <xdr:spPr>
        <a:xfrm>
          <a:off x="3225800" y="27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80818</xdr:rowOff>
    </xdr:from>
    <xdr:to>
      <xdr:col>15</xdr:col>
      <xdr:colOff>101600</xdr:colOff>
      <xdr:row>18</xdr:row>
      <xdr:rowOff>10968</xdr:rowOff>
    </xdr:to>
    <xdr:sp macro="" textlink="">
      <xdr:nvSpPr>
        <xdr:cNvPr id="77" name="楕円 76"/>
        <xdr:cNvSpPr/>
      </xdr:nvSpPr>
      <xdr:spPr bwMode="auto">
        <a:xfrm>
          <a:off x="28575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21145</xdr:rowOff>
    </xdr:from>
    <xdr:ext cx="762000" cy="259045"/>
    <xdr:sp macro="" textlink="">
      <xdr:nvSpPr>
        <xdr:cNvPr id="78" name="テキスト ボックス 77"/>
        <xdr:cNvSpPr txBox="1"/>
      </xdr:nvSpPr>
      <xdr:spPr>
        <a:xfrm>
          <a:off x="2527300" y="28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284029</xdr:rowOff>
    </xdr:from>
    <xdr:to>
      <xdr:col>29</xdr:col>
      <xdr:colOff>127000</xdr:colOff>
      <xdr:row>35</xdr:row>
      <xdr:rowOff>323348</xdr:rowOff>
    </xdr:to>
    <xdr:cxnSp macro="">
      <xdr:nvCxnSpPr>
        <xdr:cNvPr id="111" name="直線コネクタ 110"/>
        <xdr:cNvCxnSpPr/>
      </xdr:nvCxnSpPr>
      <xdr:spPr bwMode="auto">
        <a:xfrm flipV="1">
          <a:off x="5003800" y="6894379"/>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323348</xdr:rowOff>
    </xdr:from>
    <xdr:to>
      <xdr:col>26</xdr:col>
      <xdr:colOff>50800</xdr:colOff>
      <xdr:row>35</xdr:row>
      <xdr:rowOff>337693</xdr:rowOff>
    </xdr:to>
    <xdr:cxnSp macro="">
      <xdr:nvCxnSpPr>
        <xdr:cNvPr id="114" name="直線コネクタ 113"/>
        <xdr:cNvCxnSpPr/>
      </xdr:nvCxnSpPr>
      <xdr:spPr bwMode="auto">
        <a:xfrm flipV="1">
          <a:off x="4305300" y="693369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277743</xdr:rowOff>
    </xdr:from>
    <xdr:to>
      <xdr:col>22</xdr:col>
      <xdr:colOff>114300</xdr:colOff>
      <xdr:row>35</xdr:row>
      <xdr:rowOff>337693</xdr:rowOff>
    </xdr:to>
    <xdr:cxnSp macro="">
      <xdr:nvCxnSpPr>
        <xdr:cNvPr id="117" name="直線コネクタ 116"/>
        <xdr:cNvCxnSpPr/>
      </xdr:nvCxnSpPr>
      <xdr:spPr bwMode="auto">
        <a:xfrm>
          <a:off x="3606800" y="6888093"/>
          <a:ext cx="698500" cy="5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255912</xdr:rowOff>
    </xdr:from>
    <xdr:to>
      <xdr:col>18</xdr:col>
      <xdr:colOff>177800</xdr:colOff>
      <xdr:row>35</xdr:row>
      <xdr:rowOff>277743</xdr:rowOff>
    </xdr:to>
    <xdr:cxnSp macro="">
      <xdr:nvCxnSpPr>
        <xdr:cNvPr id="120" name="直線コネクタ 119"/>
        <xdr:cNvCxnSpPr/>
      </xdr:nvCxnSpPr>
      <xdr:spPr bwMode="auto">
        <a:xfrm>
          <a:off x="2908300" y="6866262"/>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233229</xdr:rowOff>
    </xdr:from>
    <xdr:to>
      <xdr:col>29</xdr:col>
      <xdr:colOff>177800</xdr:colOff>
      <xdr:row>35</xdr:row>
      <xdr:rowOff>334829</xdr:rowOff>
    </xdr:to>
    <xdr:sp macro="" textlink="">
      <xdr:nvSpPr>
        <xdr:cNvPr id="130" name="楕円 129"/>
        <xdr:cNvSpPr/>
      </xdr:nvSpPr>
      <xdr:spPr bwMode="auto">
        <a:xfrm>
          <a:off x="5600700" y="684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205306</xdr:rowOff>
    </xdr:from>
    <xdr:ext cx="762000" cy="259045"/>
    <xdr:sp macro="" textlink="">
      <xdr:nvSpPr>
        <xdr:cNvPr id="131" name="人口1人当たり決算額の推移該当値テキスト445"/>
        <xdr:cNvSpPr txBox="1"/>
      </xdr:nvSpPr>
      <xdr:spPr>
        <a:xfrm>
          <a:off x="5740400" y="681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272548</xdr:rowOff>
    </xdr:from>
    <xdr:to>
      <xdr:col>26</xdr:col>
      <xdr:colOff>101600</xdr:colOff>
      <xdr:row>36</xdr:row>
      <xdr:rowOff>31248</xdr:rowOff>
    </xdr:to>
    <xdr:sp macro="" textlink="">
      <xdr:nvSpPr>
        <xdr:cNvPr id="132" name="楕円 131"/>
        <xdr:cNvSpPr/>
      </xdr:nvSpPr>
      <xdr:spPr bwMode="auto">
        <a:xfrm>
          <a:off x="4953000" y="688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16025</xdr:rowOff>
    </xdr:from>
    <xdr:ext cx="736600" cy="259045"/>
    <xdr:sp macro="" textlink="">
      <xdr:nvSpPr>
        <xdr:cNvPr id="133" name="テキスト ボックス 132"/>
        <xdr:cNvSpPr txBox="1"/>
      </xdr:nvSpPr>
      <xdr:spPr>
        <a:xfrm>
          <a:off x="4622800" y="696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286893</xdr:rowOff>
    </xdr:from>
    <xdr:to>
      <xdr:col>22</xdr:col>
      <xdr:colOff>165100</xdr:colOff>
      <xdr:row>36</xdr:row>
      <xdr:rowOff>45593</xdr:rowOff>
    </xdr:to>
    <xdr:sp macro="" textlink="">
      <xdr:nvSpPr>
        <xdr:cNvPr id="134" name="楕円 133"/>
        <xdr:cNvSpPr/>
      </xdr:nvSpPr>
      <xdr:spPr bwMode="auto">
        <a:xfrm>
          <a:off x="4254500" y="689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30370</xdr:rowOff>
    </xdr:from>
    <xdr:ext cx="762000" cy="259045"/>
    <xdr:sp macro="" textlink="">
      <xdr:nvSpPr>
        <xdr:cNvPr id="135" name="テキスト ボックス 134"/>
        <xdr:cNvSpPr txBox="1"/>
      </xdr:nvSpPr>
      <xdr:spPr>
        <a:xfrm>
          <a:off x="3924300" y="69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226943</xdr:rowOff>
    </xdr:from>
    <xdr:to>
      <xdr:col>19</xdr:col>
      <xdr:colOff>38100</xdr:colOff>
      <xdr:row>35</xdr:row>
      <xdr:rowOff>328543</xdr:rowOff>
    </xdr:to>
    <xdr:sp macro="" textlink="">
      <xdr:nvSpPr>
        <xdr:cNvPr id="136" name="楕円 135"/>
        <xdr:cNvSpPr/>
      </xdr:nvSpPr>
      <xdr:spPr bwMode="auto">
        <a:xfrm>
          <a:off x="3556000" y="68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313320</xdr:rowOff>
    </xdr:from>
    <xdr:ext cx="762000" cy="259045"/>
    <xdr:sp macro="" textlink="">
      <xdr:nvSpPr>
        <xdr:cNvPr id="137" name="テキスト ボックス 136"/>
        <xdr:cNvSpPr txBox="1"/>
      </xdr:nvSpPr>
      <xdr:spPr>
        <a:xfrm>
          <a:off x="3225800" y="69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205112</xdr:rowOff>
    </xdr:from>
    <xdr:to>
      <xdr:col>15</xdr:col>
      <xdr:colOff>101600</xdr:colOff>
      <xdr:row>35</xdr:row>
      <xdr:rowOff>306712</xdr:rowOff>
    </xdr:to>
    <xdr:sp macro="" textlink="">
      <xdr:nvSpPr>
        <xdr:cNvPr id="138" name="楕円 137"/>
        <xdr:cNvSpPr/>
      </xdr:nvSpPr>
      <xdr:spPr bwMode="auto">
        <a:xfrm>
          <a:off x="2857500" y="68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291489</xdr:rowOff>
    </xdr:from>
    <xdr:ext cx="762000" cy="259045"/>
    <xdr:sp macro="" textlink="">
      <xdr:nvSpPr>
        <xdr:cNvPr id="139" name="テキスト ボックス 138"/>
        <xdr:cNvSpPr txBox="1"/>
      </xdr:nvSpPr>
      <xdr:spPr>
        <a:xfrm>
          <a:off x="2527300" y="69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77150</xdr:rowOff>
    </xdr:from>
    <xdr:to>
      <xdr:col>24</xdr:col>
      <xdr:colOff>63500</xdr:colOff>
      <xdr:row>36</xdr:row>
      <xdr:rowOff>105926</xdr:rowOff>
    </xdr:to>
    <xdr:cxnSp macro="">
      <xdr:nvCxnSpPr>
        <xdr:cNvPr id="58" name="直線コネクタ 57"/>
        <xdr:cNvCxnSpPr/>
      </xdr:nvCxnSpPr>
      <xdr:spPr>
        <a:xfrm flipV="1">
          <a:off x="3797300" y="6249350"/>
          <a:ext cx="8382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103444</xdr:rowOff>
    </xdr:from>
    <xdr:to>
      <xdr:col>19</xdr:col>
      <xdr:colOff>177800</xdr:colOff>
      <xdr:row>36</xdr:row>
      <xdr:rowOff>105926</xdr:rowOff>
    </xdr:to>
    <xdr:cxnSp macro="">
      <xdr:nvCxnSpPr>
        <xdr:cNvPr id="61" name="直線コネクタ 60"/>
        <xdr:cNvCxnSpPr/>
      </xdr:nvCxnSpPr>
      <xdr:spPr>
        <a:xfrm>
          <a:off x="2908300" y="62756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101839</xdr:rowOff>
    </xdr:from>
    <xdr:to>
      <xdr:col>15</xdr:col>
      <xdr:colOff>50800</xdr:colOff>
      <xdr:row>36</xdr:row>
      <xdr:rowOff>103444</xdr:rowOff>
    </xdr:to>
    <xdr:cxnSp macro="">
      <xdr:nvCxnSpPr>
        <xdr:cNvPr id="64" name="直線コネクタ 63"/>
        <xdr:cNvCxnSpPr/>
      </xdr:nvCxnSpPr>
      <xdr:spPr>
        <a:xfrm>
          <a:off x="2019300" y="6274039"/>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101839</xdr:rowOff>
    </xdr:from>
    <xdr:to>
      <xdr:col>10</xdr:col>
      <xdr:colOff>114300</xdr:colOff>
      <xdr:row>36</xdr:row>
      <xdr:rowOff>123090</xdr:rowOff>
    </xdr:to>
    <xdr:cxnSp macro="">
      <xdr:nvCxnSpPr>
        <xdr:cNvPr id="67" name="直線コネクタ 66"/>
        <xdr:cNvCxnSpPr/>
      </xdr:nvCxnSpPr>
      <xdr:spPr>
        <a:xfrm flipV="1">
          <a:off x="1130300" y="6274039"/>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26350</xdr:rowOff>
    </xdr:from>
    <xdr:to>
      <xdr:col>24</xdr:col>
      <xdr:colOff>114300</xdr:colOff>
      <xdr:row>36</xdr:row>
      <xdr:rowOff>127950</xdr:rowOff>
    </xdr:to>
    <xdr:sp macro="" textlink="">
      <xdr:nvSpPr>
        <xdr:cNvPr id="77" name="楕円 76"/>
        <xdr:cNvSpPr/>
      </xdr:nvSpPr>
      <xdr:spPr>
        <a:xfrm>
          <a:off x="4584700" y="61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4777</xdr:rowOff>
    </xdr:from>
    <xdr:ext cx="534377" cy="259045"/>
    <xdr:sp macro="" textlink="">
      <xdr:nvSpPr>
        <xdr:cNvPr id="78" name="人件費該当値テキスト"/>
        <xdr:cNvSpPr txBox="1"/>
      </xdr:nvSpPr>
      <xdr:spPr>
        <a:xfrm>
          <a:off x="4686300" y="61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55126</xdr:rowOff>
    </xdr:from>
    <xdr:to>
      <xdr:col>20</xdr:col>
      <xdr:colOff>38100</xdr:colOff>
      <xdr:row>36</xdr:row>
      <xdr:rowOff>156726</xdr:rowOff>
    </xdr:to>
    <xdr:sp macro="" textlink="">
      <xdr:nvSpPr>
        <xdr:cNvPr id="79" name="楕円 78"/>
        <xdr:cNvSpPr/>
      </xdr:nvSpPr>
      <xdr:spPr>
        <a:xfrm>
          <a:off x="3746500" y="6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147853</xdr:rowOff>
    </xdr:from>
    <xdr:ext cx="534377" cy="259045"/>
    <xdr:sp macro="" textlink="">
      <xdr:nvSpPr>
        <xdr:cNvPr id="80" name="テキスト ボックス 79"/>
        <xdr:cNvSpPr txBox="1"/>
      </xdr:nvSpPr>
      <xdr:spPr>
        <a:xfrm>
          <a:off x="3530111" y="63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52644</xdr:rowOff>
    </xdr:from>
    <xdr:to>
      <xdr:col>15</xdr:col>
      <xdr:colOff>101600</xdr:colOff>
      <xdr:row>36</xdr:row>
      <xdr:rowOff>154244</xdr:rowOff>
    </xdr:to>
    <xdr:sp macro="" textlink="">
      <xdr:nvSpPr>
        <xdr:cNvPr id="81" name="楕円 80"/>
        <xdr:cNvSpPr/>
      </xdr:nvSpPr>
      <xdr:spPr>
        <a:xfrm>
          <a:off x="28575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145371</xdr:rowOff>
    </xdr:from>
    <xdr:ext cx="534377" cy="259045"/>
    <xdr:sp macro="" textlink="">
      <xdr:nvSpPr>
        <xdr:cNvPr id="82" name="テキスト ボックス 81"/>
        <xdr:cNvSpPr txBox="1"/>
      </xdr:nvSpPr>
      <xdr:spPr>
        <a:xfrm>
          <a:off x="2641111" y="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51039</xdr:rowOff>
    </xdr:from>
    <xdr:to>
      <xdr:col>10</xdr:col>
      <xdr:colOff>165100</xdr:colOff>
      <xdr:row>36</xdr:row>
      <xdr:rowOff>152639</xdr:rowOff>
    </xdr:to>
    <xdr:sp macro="" textlink="">
      <xdr:nvSpPr>
        <xdr:cNvPr id="83" name="楕円 82"/>
        <xdr:cNvSpPr/>
      </xdr:nvSpPr>
      <xdr:spPr>
        <a:xfrm>
          <a:off x="1968500" y="6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143766</xdr:rowOff>
    </xdr:from>
    <xdr:ext cx="534377" cy="259045"/>
    <xdr:sp macro="" textlink="">
      <xdr:nvSpPr>
        <xdr:cNvPr id="84" name="テキスト ボックス 83"/>
        <xdr:cNvSpPr txBox="1"/>
      </xdr:nvSpPr>
      <xdr:spPr>
        <a:xfrm>
          <a:off x="1752111" y="63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72290</xdr:rowOff>
    </xdr:from>
    <xdr:to>
      <xdr:col>6</xdr:col>
      <xdr:colOff>38100</xdr:colOff>
      <xdr:row>37</xdr:row>
      <xdr:rowOff>2440</xdr:rowOff>
    </xdr:to>
    <xdr:sp macro="" textlink="">
      <xdr:nvSpPr>
        <xdr:cNvPr id="85" name="楕円 84"/>
        <xdr:cNvSpPr/>
      </xdr:nvSpPr>
      <xdr:spPr>
        <a:xfrm>
          <a:off x="1079500" y="62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165017</xdr:rowOff>
    </xdr:from>
    <xdr:ext cx="534377" cy="259045"/>
    <xdr:sp macro="" textlink="">
      <xdr:nvSpPr>
        <xdr:cNvPr id="86" name="テキスト ボックス 85"/>
        <xdr:cNvSpPr txBox="1"/>
      </xdr:nvSpPr>
      <xdr:spPr>
        <a:xfrm>
          <a:off x="863111" y="63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27503</xdr:rowOff>
    </xdr:from>
    <xdr:to>
      <xdr:col>24</xdr:col>
      <xdr:colOff>63500</xdr:colOff>
      <xdr:row>57</xdr:row>
      <xdr:rowOff>62136</xdr:rowOff>
    </xdr:to>
    <xdr:cxnSp macro="">
      <xdr:nvCxnSpPr>
        <xdr:cNvPr id="113" name="直線コネクタ 112"/>
        <xdr:cNvCxnSpPr/>
      </xdr:nvCxnSpPr>
      <xdr:spPr>
        <a:xfrm>
          <a:off x="3797300" y="9800153"/>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27503</xdr:rowOff>
    </xdr:from>
    <xdr:to>
      <xdr:col>19</xdr:col>
      <xdr:colOff>177800</xdr:colOff>
      <xdr:row>57</xdr:row>
      <xdr:rowOff>37735</xdr:rowOff>
    </xdr:to>
    <xdr:cxnSp macro="">
      <xdr:nvCxnSpPr>
        <xdr:cNvPr id="116" name="直線コネクタ 115"/>
        <xdr:cNvCxnSpPr/>
      </xdr:nvCxnSpPr>
      <xdr:spPr>
        <a:xfrm flipV="1">
          <a:off x="2908300" y="9800153"/>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37735</xdr:rowOff>
    </xdr:from>
    <xdr:to>
      <xdr:col>15</xdr:col>
      <xdr:colOff>50800</xdr:colOff>
      <xdr:row>57</xdr:row>
      <xdr:rowOff>63522</xdr:rowOff>
    </xdr:to>
    <xdr:cxnSp macro="">
      <xdr:nvCxnSpPr>
        <xdr:cNvPr id="119" name="直線コネクタ 118"/>
        <xdr:cNvCxnSpPr/>
      </xdr:nvCxnSpPr>
      <xdr:spPr>
        <a:xfrm flipV="1">
          <a:off x="2019300" y="9810385"/>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63522</xdr:rowOff>
    </xdr:from>
    <xdr:to>
      <xdr:col>10</xdr:col>
      <xdr:colOff>114300</xdr:colOff>
      <xdr:row>57</xdr:row>
      <xdr:rowOff>69995</xdr:rowOff>
    </xdr:to>
    <xdr:cxnSp macro="">
      <xdr:nvCxnSpPr>
        <xdr:cNvPr id="122" name="直線コネクタ 121"/>
        <xdr:cNvCxnSpPr/>
      </xdr:nvCxnSpPr>
      <xdr:spPr>
        <a:xfrm flipV="1">
          <a:off x="1130300" y="9836172"/>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11336</xdr:rowOff>
    </xdr:from>
    <xdr:to>
      <xdr:col>24</xdr:col>
      <xdr:colOff>114300</xdr:colOff>
      <xdr:row>57</xdr:row>
      <xdr:rowOff>112936</xdr:rowOff>
    </xdr:to>
    <xdr:sp macro="" textlink="">
      <xdr:nvSpPr>
        <xdr:cNvPr id="132" name="楕円 131"/>
        <xdr:cNvSpPr/>
      </xdr:nvSpPr>
      <xdr:spPr>
        <a:xfrm>
          <a:off x="4584700" y="97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97713</xdr:rowOff>
    </xdr:from>
    <xdr:ext cx="534377" cy="259045"/>
    <xdr:sp macro="" textlink="">
      <xdr:nvSpPr>
        <xdr:cNvPr id="133" name="物件費該当値テキスト"/>
        <xdr:cNvSpPr txBox="1"/>
      </xdr:nvSpPr>
      <xdr:spPr>
        <a:xfrm>
          <a:off x="4686300" y="96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148153</xdr:rowOff>
    </xdr:from>
    <xdr:to>
      <xdr:col>20</xdr:col>
      <xdr:colOff>38100</xdr:colOff>
      <xdr:row>57</xdr:row>
      <xdr:rowOff>78303</xdr:rowOff>
    </xdr:to>
    <xdr:sp macro="" textlink="">
      <xdr:nvSpPr>
        <xdr:cNvPr id="134" name="楕円 133"/>
        <xdr:cNvSpPr/>
      </xdr:nvSpPr>
      <xdr:spPr>
        <a:xfrm>
          <a:off x="3746500" y="97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69430</xdr:rowOff>
    </xdr:from>
    <xdr:ext cx="534377" cy="259045"/>
    <xdr:sp macro="" textlink="">
      <xdr:nvSpPr>
        <xdr:cNvPr id="135" name="テキスト ボックス 134"/>
        <xdr:cNvSpPr txBox="1"/>
      </xdr:nvSpPr>
      <xdr:spPr>
        <a:xfrm>
          <a:off x="3530111" y="98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158385</xdr:rowOff>
    </xdr:from>
    <xdr:to>
      <xdr:col>15</xdr:col>
      <xdr:colOff>101600</xdr:colOff>
      <xdr:row>57</xdr:row>
      <xdr:rowOff>88535</xdr:rowOff>
    </xdr:to>
    <xdr:sp macro="" textlink="">
      <xdr:nvSpPr>
        <xdr:cNvPr id="136" name="楕円 135"/>
        <xdr:cNvSpPr/>
      </xdr:nvSpPr>
      <xdr:spPr>
        <a:xfrm>
          <a:off x="2857500" y="97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79662</xdr:rowOff>
    </xdr:from>
    <xdr:ext cx="534377" cy="259045"/>
    <xdr:sp macro="" textlink="">
      <xdr:nvSpPr>
        <xdr:cNvPr id="137" name="テキスト ボックス 136"/>
        <xdr:cNvSpPr txBox="1"/>
      </xdr:nvSpPr>
      <xdr:spPr>
        <a:xfrm>
          <a:off x="2641111" y="98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12722</xdr:rowOff>
    </xdr:from>
    <xdr:to>
      <xdr:col>10</xdr:col>
      <xdr:colOff>165100</xdr:colOff>
      <xdr:row>57</xdr:row>
      <xdr:rowOff>114322</xdr:rowOff>
    </xdr:to>
    <xdr:sp macro="" textlink="">
      <xdr:nvSpPr>
        <xdr:cNvPr id="138" name="楕円 137"/>
        <xdr:cNvSpPr/>
      </xdr:nvSpPr>
      <xdr:spPr>
        <a:xfrm>
          <a:off x="1968500" y="9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105449</xdr:rowOff>
    </xdr:from>
    <xdr:ext cx="534377" cy="259045"/>
    <xdr:sp macro="" textlink="">
      <xdr:nvSpPr>
        <xdr:cNvPr id="139" name="テキスト ボックス 138"/>
        <xdr:cNvSpPr txBox="1"/>
      </xdr:nvSpPr>
      <xdr:spPr>
        <a:xfrm>
          <a:off x="1752111" y="98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19195</xdr:rowOff>
    </xdr:from>
    <xdr:to>
      <xdr:col>6</xdr:col>
      <xdr:colOff>38100</xdr:colOff>
      <xdr:row>57</xdr:row>
      <xdr:rowOff>120795</xdr:rowOff>
    </xdr:to>
    <xdr:sp macro="" textlink="">
      <xdr:nvSpPr>
        <xdr:cNvPr id="140" name="楕円 139"/>
        <xdr:cNvSpPr/>
      </xdr:nvSpPr>
      <xdr:spPr>
        <a:xfrm>
          <a:off x="10795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111922</xdr:rowOff>
    </xdr:from>
    <xdr:ext cx="534377" cy="259045"/>
    <xdr:sp macro="" textlink="">
      <xdr:nvSpPr>
        <xdr:cNvPr id="141" name="テキスト ボックス 140"/>
        <xdr:cNvSpPr txBox="1"/>
      </xdr:nvSpPr>
      <xdr:spPr>
        <a:xfrm>
          <a:off x="863111" y="9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63919</xdr:rowOff>
    </xdr:from>
    <xdr:to>
      <xdr:col>24</xdr:col>
      <xdr:colOff>63500</xdr:colOff>
      <xdr:row>78</xdr:row>
      <xdr:rowOff>86016</xdr:rowOff>
    </xdr:to>
    <xdr:cxnSp macro="">
      <xdr:nvCxnSpPr>
        <xdr:cNvPr id="170" name="直線コネクタ 169"/>
        <xdr:cNvCxnSpPr/>
      </xdr:nvCxnSpPr>
      <xdr:spPr>
        <a:xfrm>
          <a:off x="3797300" y="13437019"/>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63919</xdr:rowOff>
    </xdr:from>
    <xdr:to>
      <xdr:col>19</xdr:col>
      <xdr:colOff>177800</xdr:colOff>
      <xdr:row>78</xdr:row>
      <xdr:rowOff>69329</xdr:rowOff>
    </xdr:to>
    <xdr:cxnSp macro="">
      <xdr:nvCxnSpPr>
        <xdr:cNvPr id="173" name="直線コネクタ 172"/>
        <xdr:cNvCxnSpPr/>
      </xdr:nvCxnSpPr>
      <xdr:spPr>
        <a:xfrm flipV="1">
          <a:off x="2908300" y="134370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69329</xdr:rowOff>
    </xdr:from>
    <xdr:to>
      <xdr:col>15</xdr:col>
      <xdr:colOff>50800</xdr:colOff>
      <xdr:row>78</xdr:row>
      <xdr:rowOff>97523</xdr:rowOff>
    </xdr:to>
    <xdr:cxnSp macro="">
      <xdr:nvCxnSpPr>
        <xdr:cNvPr id="176" name="直線コネクタ 175"/>
        <xdr:cNvCxnSpPr/>
      </xdr:nvCxnSpPr>
      <xdr:spPr>
        <a:xfrm flipV="1">
          <a:off x="2019300" y="1344242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97523</xdr:rowOff>
    </xdr:from>
    <xdr:to>
      <xdr:col>10</xdr:col>
      <xdr:colOff>114300</xdr:colOff>
      <xdr:row>78</xdr:row>
      <xdr:rowOff>121413</xdr:rowOff>
    </xdr:to>
    <xdr:cxnSp macro="">
      <xdr:nvCxnSpPr>
        <xdr:cNvPr id="179" name="直線コネクタ 178"/>
        <xdr:cNvCxnSpPr/>
      </xdr:nvCxnSpPr>
      <xdr:spPr>
        <a:xfrm flipV="1">
          <a:off x="1130300" y="13470623"/>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35216</xdr:rowOff>
    </xdr:from>
    <xdr:to>
      <xdr:col>24</xdr:col>
      <xdr:colOff>114300</xdr:colOff>
      <xdr:row>78</xdr:row>
      <xdr:rowOff>136816</xdr:rowOff>
    </xdr:to>
    <xdr:sp macro="" textlink="">
      <xdr:nvSpPr>
        <xdr:cNvPr id="189" name="楕円 188"/>
        <xdr:cNvSpPr/>
      </xdr:nvSpPr>
      <xdr:spPr>
        <a:xfrm>
          <a:off x="45847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121593</xdr:rowOff>
    </xdr:from>
    <xdr:ext cx="469744" cy="259045"/>
    <xdr:sp macro="" textlink="">
      <xdr:nvSpPr>
        <xdr:cNvPr id="190" name="維持補修費該当値テキスト"/>
        <xdr:cNvSpPr txBox="1"/>
      </xdr:nvSpPr>
      <xdr:spPr>
        <a:xfrm>
          <a:off x="4686300" y="1332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13119</xdr:rowOff>
    </xdr:from>
    <xdr:to>
      <xdr:col>20</xdr:col>
      <xdr:colOff>38100</xdr:colOff>
      <xdr:row>78</xdr:row>
      <xdr:rowOff>114719</xdr:rowOff>
    </xdr:to>
    <xdr:sp macro="" textlink="">
      <xdr:nvSpPr>
        <xdr:cNvPr id="191" name="楕円 190"/>
        <xdr:cNvSpPr/>
      </xdr:nvSpPr>
      <xdr:spPr>
        <a:xfrm>
          <a:off x="3746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105846</xdr:rowOff>
    </xdr:from>
    <xdr:ext cx="469744" cy="259045"/>
    <xdr:sp macro="" textlink="">
      <xdr:nvSpPr>
        <xdr:cNvPr id="192" name="テキスト ボックス 191"/>
        <xdr:cNvSpPr txBox="1"/>
      </xdr:nvSpPr>
      <xdr:spPr>
        <a:xfrm>
          <a:off x="3562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18529</xdr:rowOff>
    </xdr:from>
    <xdr:to>
      <xdr:col>15</xdr:col>
      <xdr:colOff>101600</xdr:colOff>
      <xdr:row>78</xdr:row>
      <xdr:rowOff>120129</xdr:rowOff>
    </xdr:to>
    <xdr:sp macro="" textlink="">
      <xdr:nvSpPr>
        <xdr:cNvPr id="193" name="楕円 192"/>
        <xdr:cNvSpPr/>
      </xdr:nvSpPr>
      <xdr:spPr>
        <a:xfrm>
          <a:off x="2857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111256</xdr:rowOff>
    </xdr:from>
    <xdr:ext cx="469744" cy="259045"/>
    <xdr:sp macro="" textlink="">
      <xdr:nvSpPr>
        <xdr:cNvPr id="194" name="テキスト ボックス 193"/>
        <xdr:cNvSpPr txBox="1"/>
      </xdr:nvSpPr>
      <xdr:spPr>
        <a:xfrm>
          <a:off x="2673428" y="134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46723</xdr:rowOff>
    </xdr:from>
    <xdr:to>
      <xdr:col>10</xdr:col>
      <xdr:colOff>165100</xdr:colOff>
      <xdr:row>78</xdr:row>
      <xdr:rowOff>148323</xdr:rowOff>
    </xdr:to>
    <xdr:sp macro="" textlink="">
      <xdr:nvSpPr>
        <xdr:cNvPr id="195" name="楕円 194"/>
        <xdr:cNvSpPr/>
      </xdr:nvSpPr>
      <xdr:spPr>
        <a:xfrm>
          <a:off x="1968500" y="134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139450</xdr:rowOff>
    </xdr:from>
    <xdr:ext cx="469744" cy="259045"/>
    <xdr:sp macro="" textlink="">
      <xdr:nvSpPr>
        <xdr:cNvPr id="196" name="テキスト ボックス 195"/>
        <xdr:cNvSpPr txBox="1"/>
      </xdr:nvSpPr>
      <xdr:spPr>
        <a:xfrm>
          <a:off x="1784428" y="135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70613</xdr:rowOff>
    </xdr:from>
    <xdr:to>
      <xdr:col>6</xdr:col>
      <xdr:colOff>38100</xdr:colOff>
      <xdr:row>79</xdr:row>
      <xdr:rowOff>763</xdr:rowOff>
    </xdr:to>
    <xdr:sp macro="" textlink="">
      <xdr:nvSpPr>
        <xdr:cNvPr id="197" name="楕円 196"/>
        <xdr:cNvSpPr/>
      </xdr:nvSpPr>
      <xdr:spPr>
        <a:xfrm>
          <a:off x="1079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163340</xdr:rowOff>
    </xdr:from>
    <xdr:ext cx="469744" cy="259045"/>
    <xdr:sp macro="" textlink="">
      <xdr:nvSpPr>
        <xdr:cNvPr id="198" name="テキスト ボックス 197"/>
        <xdr:cNvSpPr txBox="1"/>
      </xdr:nvSpPr>
      <xdr:spPr>
        <a:xfrm>
          <a:off x="895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109665</xdr:rowOff>
    </xdr:from>
    <xdr:to>
      <xdr:col>24</xdr:col>
      <xdr:colOff>63500</xdr:colOff>
      <xdr:row>98</xdr:row>
      <xdr:rowOff>123673</xdr:rowOff>
    </xdr:to>
    <xdr:cxnSp macro="">
      <xdr:nvCxnSpPr>
        <xdr:cNvPr id="228" name="直線コネクタ 227"/>
        <xdr:cNvCxnSpPr/>
      </xdr:nvCxnSpPr>
      <xdr:spPr>
        <a:xfrm flipV="1">
          <a:off x="3797300" y="16911765"/>
          <a:ext cx="8382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123673</xdr:rowOff>
    </xdr:from>
    <xdr:to>
      <xdr:col>19</xdr:col>
      <xdr:colOff>177800</xdr:colOff>
      <xdr:row>98</xdr:row>
      <xdr:rowOff>131114</xdr:rowOff>
    </xdr:to>
    <xdr:cxnSp macro="">
      <xdr:nvCxnSpPr>
        <xdr:cNvPr id="231" name="直線コネクタ 230"/>
        <xdr:cNvCxnSpPr/>
      </xdr:nvCxnSpPr>
      <xdr:spPr>
        <a:xfrm flipV="1">
          <a:off x="2908300" y="16925773"/>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131114</xdr:rowOff>
    </xdr:from>
    <xdr:to>
      <xdr:col>15</xdr:col>
      <xdr:colOff>50800</xdr:colOff>
      <xdr:row>98</xdr:row>
      <xdr:rowOff>135992</xdr:rowOff>
    </xdr:to>
    <xdr:cxnSp macro="">
      <xdr:nvCxnSpPr>
        <xdr:cNvPr id="234" name="直線コネクタ 233"/>
        <xdr:cNvCxnSpPr/>
      </xdr:nvCxnSpPr>
      <xdr:spPr>
        <a:xfrm flipV="1">
          <a:off x="2019300" y="16933214"/>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130315</xdr:rowOff>
    </xdr:from>
    <xdr:to>
      <xdr:col>10</xdr:col>
      <xdr:colOff>114300</xdr:colOff>
      <xdr:row>98</xdr:row>
      <xdr:rowOff>135992</xdr:rowOff>
    </xdr:to>
    <xdr:cxnSp macro="">
      <xdr:nvCxnSpPr>
        <xdr:cNvPr id="237" name="直線コネクタ 236"/>
        <xdr:cNvCxnSpPr/>
      </xdr:nvCxnSpPr>
      <xdr:spPr>
        <a:xfrm>
          <a:off x="1130300" y="1693241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58865</xdr:rowOff>
    </xdr:from>
    <xdr:to>
      <xdr:col>24</xdr:col>
      <xdr:colOff>114300</xdr:colOff>
      <xdr:row>98</xdr:row>
      <xdr:rowOff>160465</xdr:rowOff>
    </xdr:to>
    <xdr:sp macro="" textlink="">
      <xdr:nvSpPr>
        <xdr:cNvPr id="247" name="楕円 246"/>
        <xdr:cNvSpPr/>
      </xdr:nvSpPr>
      <xdr:spPr>
        <a:xfrm>
          <a:off x="4584700" y="168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37292</xdr:rowOff>
    </xdr:from>
    <xdr:ext cx="534377" cy="259045"/>
    <xdr:sp macro="" textlink="">
      <xdr:nvSpPr>
        <xdr:cNvPr id="248" name="扶助費該当値テキスト"/>
        <xdr:cNvSpPr txBox="1"/>
      </xdr:nvSpPr>
      <xdr:spPr>
        <a:xfrm>
          <a:off x="4686300" y="168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72873</xdr:rowOff>
    </xdr:from>
    <xdr:to>
      <xdr:col>20</xdr:col>
      <xdr:colOff>38100</xdr:colOff>
      <xdr:row>99</xdr:row>
      <xdr:rowOff>3023</xdr:rowOff>
    </xdr:to>
    <xdr:sp macro="" textlink="">
      <xdr:nvSpPr>
        <xdr:cNvPr id="249" name="楕円 248"/>
        <xdr:cNvSpPr/>
      </xdr:nvSpPr>
      <xdr:spPr>
        <a:xfrm>
          <a:off x="3746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165600</xdr:rowOff>
    </xdr:from>
    <xdr:ext cx="534377" cy="259045"/>
    <xdr:sp macro="" textlink="">
      <xdr:nvSpPr>
        <xdr:cNvPr id="250" name="テキスト ボックス 249"/>
        <xdr:cNvSpPr txBox="1"/>
      </xdr:nvSpPr>
      <xdr:spPr>
        <a:xfrm>
          <a:off x="3530111" y="16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80314</xdr:rowOff>
    </xdr:from>
    <xdr:to>
      <xdr:col>15</xdr:col>
      <xdr:colOff>101600</xdr:colOff>
      <xdr:row>99</xdr:row>
      <xdr:rowOff>10464</xdr:rowOff>
    </xdr:to>
    <xdr:sp macro="" textlink="">
      <xdr:nvSpPr>
        <xdr:cNvPr id="251" name="楕円 250"/>
        <xdr:cNvSpPr/>
      </xdr:nvSpPr>
      <xdr:spPr>
        <a:xfrm>
          <a:off x="2857500" y="16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1591</xdr:rowOff>
    </xdr:from>
    <xdr:ext cx="534377" cy="259045"/>
    <xdr:sp macro="" textlink="">
      <xdr:nvSpPr>
        <xdr:cNvPr id="252" name="テキスト ボックス 251"/>
        <xdr:cNvSpPr txBox="1"/>
      </xdr:nvSpPr>
      <xdr:spPr>
        <a:xfrm>
          <a:off x="2641111" y="169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85192</xdr:rowOff>
    </xdr:from>
    <xdr:to>
      <xdr:col>10</xdr:col>
      <xdr:colOff>165100</xdr:colOff>
      <xdr:row>99</xdr:row>
      <xdr:rowOff>15342</xdr:rowOff>
    </xdr:to>
    <xdr:sp macro="" textlink="">
      <xdr:nvSpPr>
        <xdr:cNvPr id="253" name="楕円 252"/>
        <xdr:cNvSpPr/>
      </xdr:nvSpPr>
      <xdr:spPr>
        <a:xfrm>
          <a:off x="1968500" y="168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6469</xdr:rowOff>
    </xdr:from>
    <xdr:ext cx="534377" cy="259045"/>
    <xdr:sp macro="" textlink="">
      <xdr:nvSpPr>
        <xdr:cNvPr id="254" name="テキスト ボックス 253"/>
        <xdr:cNvSpPr txBox="1"/>
      </xdr:nvSpPr>
      <xdr:spPr>
        <a:xfrm>
          <a:off x="1752111" y="169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79515</xdr:rowOff>
    </xdr:from>
    <xdr:to>
      <xdr:col>6</xdr:col>
      <xdr:colOff>38100</xdr:colOff>
      <xdr:row>99</xdr:row>
      <xdr:rowOff>9665</xdr:rowOff>
    </xdr:to>
    <xdr:sp macro="" textlink="">
      <xdr:nvSpPr>
        <xdr:cNvPr id="255" name="楕円 254"/>
        <xdr:cNvSpPr/>
      </xdr:nvSpPr>
      <xdr:spPr>
        <a:xfrm>
          <a:off x="1079500" y="16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792</xdr:rowOff>
    </xdr:from>
    <xdr:ext cx="534377" cy="259045"/>
    <xdr:sp macro="" textlink="">
      <xdr:nvSpPr>
        <xdr:cNvPr id="256" name="テキスト ボックス 255"/>
        <xdr:cNvSpPr txBox="1"/>
      </xdr:nvSpPr>
      <xdr:spPr>
        <a:xfrm>
          <a:off x="863111" y="169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78440</xdr:rowOff>
    </xdr:from>
    <xdr:to>
      <xdr:col>55</xdr:col>
      <xdr:colOff>0</xdr:colOff>
      <xdr:row>38</xdr:row>
      <xdr:rowOff>118472</xdr:rowOff>
    </xdr:to>
    <xdr:cxnSp macro="">
      <xdr:nvCxnSpPr>
        <xdr:cNvPr id="284" name="直線コネクタ 283"/>
        <xdr:cNvCxnSpPr/>
      </xdr:nvCxnSpPr>
      <xdr:spPr>
        <a:xfrm flipV="1">
          <a:off x="9639300" y="6079190"/>
          <a:ext cx="838200" cy="5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102731</xdr:rowOff>
    </xdr:from>
    <xdr:to>
      <xdr:col>50</xdr:col>
      <xdr:colOff>114300</xdr:colOff>
      <xdr:row>38</xdr:row>
      <xdr:rowOff>118472</xdr:rowOff>
    </xdr:to>
    <xdr:cxnSp macro="">
      <xdr:nvCxnSpPr>
        <xdr:cNvPr id="287" name="直線コネクタ 286"/>
        <xdr:cNvCxnSpPr/>
      </xdr:nvCxnSpPr>
      <xdr:spPr>
        <a:xfrm>
          <a:off x="8750300" y="6617831"/>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87588</xdr:rowOff>
    </xdr:from>
    <xdr:to>
      <xdr:col>45</xdr:col>
      <xdr:colOff>177800</xdr:colOff>
      <xdr:row>38</xdr:row>
      <xdr:rowOff>102731</xdr:rowOff>
    </xdr:to>
    <xdr:cxnSp macro="">
      <xdr:nvCxnSpPr>
        <xdr:cNvPr id="290" name="直線コネクタ 289"/>
        <xdr:cNvCxnSpPr/>
      </xdr:nvCxnSpPr>
      <xdr:spPr>
        <a:xfrm>
          <a:off x="7861300" y="6602688"/>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66516</xdr:rowOff>
    </xdr:from>
    <xdr:to>
      <xdr:col>41</xdr:col>
      <xdr:colOff>50800</xdr:colOff>
      <xdr:row>38</xdr:row>
      <xdr:rowOff>87588</xdr:rowOff>
    </xdr:to>
    <xdr:cxnSp macro="">
      <xdr:nvCxnSpPr>
        <xdr:cNvPr id="293" name="直線コネクタ 292"/>
        <xdr:cNvCxnSpPr/>
      </xdr:nvCxnSpPr>
      <xdr:spPr>
        <a:xfrm>
          <a:off x="6972300" y="6581616"/>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27640</xdr:rowOff>
    </xdr:from>
    <xdr:to>
      <xdr:col>55</xdr:col>
      <xdr:colOff>50800</xdr:colOff>
      <xdr:row>35</xdr:row>
      <xdr:rowOff>129240</xdr:rowOff>
    </xdr:to>
    <xdr:sp macro="" textlink="">
      <xdr:nvSpPr>
        <xdr:cNvPr id="303" name="楕円 302"/>
        <xdr:cNvSpPr/>
      </xdr:nvSpPr>
      <xdr:spPr>
        <a:xfrm>
          <a:off x="10426700" y="6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50517</xdr:rowOff>
    </xdr:from>
    <xdr:ext cx="599010" cy="259045"/>
    <xdr:sp macro="" textlink="">
      <xdr:nvSpPr>
        <xdr:cNvPr id="304" name="補助費等該当値テキスト"/>
        <xdr:cNvSpPr txBox="1"/>
      </xdr:nvSpPr>
      <xdr:spPr>
        <a:xfrm>
          <a:off x="10528300" y="587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67672</xdr:rowOff>
    </xdr:from>
    <xdr:to>
      <xdr:col>50</xdr:col>
      <xdr:colOff>165100</xdr:colOff>
      <xdr:row>38</xdr:row>
      <xdr:rowOff>169272</xdr:rowOff>
    </xdr:to>
    <xdr:sp macro="" textlink="">
      <xdr:nvSpPr>
        <xdr:cNvPr id="305" name="楕円 304"/>
        <xdr:cNvSpPr/>
      </xdr:nvSpPr>
      <xdr:spPr>
        <a:xfrm>
          <a:off x="9588500" y="65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14349</xdr:rowOff>
    </xdr:from>
    <xdr:ext cx="599010" cy="259045"/>
    <xdr:sp macro="" textlink="">
      <xdr:nvSpPr>
        <xdr:cNvPr id="306" name="テキスト ボックス 305"/>
        <xdr:cNvSpPr txBox="1"/>
      </xdr:nvSpPr>
      <xdr:spPr>
        <a:xfrm>
          <a:off x="9339795" y="635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51931</xdr:rowOff>
    </xdr:from>
    <xdr:to>
      <xdr:col>46</xdr:col>
      <xdr:colOff>38100</xdr:colOff>
      <xdr:row>38</xdr:row>
      <xdr:rowOff>153531</xdr:rowOff>
    </xdr:to>
    <xdr:sp macro="" textlink="">
      <xdr:nvSpPr>
        <xdr:cNvPr id="307" name="楕円 306"/>
        <xdr:cNvSpPr/>
      </xdr:nvSpPr>
      <xdr:spPr>
        <a:xfrm>
          <a:off x="8699500" y="6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170058</xdr:rowOff>
    </xdr:from>
    <xdr:ext cx="599010" cy="259045"/>
    <xdr:sp macro="" textlink="">
      <xdr:nvSpPr>
        <xdr:cNvPr id="308" name="テキスト ボックス 307"/>
        <xdr:cNvSpPr txBox="1"/>
      </xdr:nvSpPr>
      <xdr:spPr>
        <a:xfrm>
          <a:off x="8450795" y="634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36788</xdr:rowOff>
    </xdr:from>
    <xdr:to>
      <xdr:col>41</xdr:col>
      <xdr:colOff>101600</xdr:colOff>
      <xdr:row>38</xdr:row>
      <xdr:rowOff>138388</xdr:rowOff>
    </xdr:to>
    <xdr:sp macro="" textlink="">
      <xdr:nvSpPr>
        <xdr:cNvPr id="309" name="楕円 308"/>
        <xdr:cNvSpPr/>
      </xdr:nvSpPr>
      <xdr:spPr>
        <a:xfrm>
          <a:off x="7810500" y="65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154915</xdr:rowOff>
    </xdr:from>
    <xdr:ext cx="599010" cy="259045"/>
    <xdr:sp macro="" textlink="">
      <xdr:nvSpPr>
        <xdr:cNvPr id="310" name="テキスト ボックス 309"/>
        <xdr:cNvSpPr txBox="1"/>
      </xdr:nvSpPr>
      <xdr:spPr>
        <a:xfrm>
          <a:off x="7561795" y="632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15716</xdr:rowOff>
    </xdr:from>
    <xdr:to>
      <xdr:col>36</xdr:col>
      <xdr:colOff>165100</xdr:colOff>
      <xdr:row>38</xdr:row>
      <xdr:rowOff>117316</xdr:rowOff>
    </xdr:to>
    <xdr:sp macro="" textlink="">
      <xdr:nvSpPr>
        <xdr:cNvPr id="311" name="楕円 310"/>
        <xdr:cNvSpPr/>
      </xdr:nvSpPr>
      <xdr:spPr>
        <a:xfrm>
          <a:off x="6921500" y="65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133843</xdr:rowOff>
    </xdr:from>
    <xdr:ext cx="599010" cy="259045"/>
    <xdr:sp macro="" textlink="">
      <xdr:nvSpPr>
        <xdr:cNvPr id="312" name="テキスト ボックス 311"/>
        <xdr:cNvSpPr txBox="1"/>
      </xdr:nvSpPr>
      <xdr:spPr>
        <a:xfrm>
          <a:off x="6672795" y="630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150604</xdr:rowOff>
    </xdr:from>
    <xdr:to>
      <xdr:col>55</xdr:col>
      <xdr:colOff>0</xdr:colOff>
      <xdr:row>58</xdr:row>
      <xdr:rowOff>34144</xdr:rowOff>
    </xdr:to>
    <xdr:cxnSp macro="">
      <xdr:nvCxnSpPr>
        <xdr:cNvPr id="341" name="直線コネクタ 340"/>
        <xdr:cNvCxnSpPr/>
      </xdr:nvCxnSpPr>
      <xdr:spPr>
        <a:xfrm flipV="1">
          <a:off x="9639300" y="9923254"/>
          <a:ext cx="838200" cy="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34144</xdr:rowOff>
    </xdr:from>
    <xdr:to>
      <xdr:col>50</xdr:col>
      <xdr:colOff>114300</xdr:colOff>
      <xdr:row>58</xdr:row>
      <xdr:rowOff>83674</xdr:rowOff>
    </xdr:to>
    <xdr:cxnSp macro="">
      <xdr:nvCxnSpPr>
        <xdr:cNvPr id="344" name="直線コネクタ 343"/>
        <xdr:cNvCxnSpPr/>
      </xdr:nvCxnSpPr>
      <xdr:spPr>
        <a:xfrm flipV="1">
          <a:off x="8750300" y="997824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83674</xdr:rowOff>
    </xdr:from>
    <xdr:to>
      <xdr:col>45</xdr:col>
      <xdr:colOff>177800</xdr:colOff>
      <xdr:row>58</xdr:row>
      <xdr:rowOff>125013</xdr:rowOff>
    </xdr:to>
    <xdr:cxnSp macro="">
      <xdr:nvCxnSpPr>
        <xdr:cNvPr id="347" name="直線コネクタ 346"/>
        <xdr:cNvCxnSpPr/>
      </xdr:nvCxnSpPr>
      <xdr:spPr>
        <a:xfrm flipV="1">
          <a:off x="7861300" y="10027774"/>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98274</xdr:rowOff>
    </xdr:from>
    <xdr:to>
      <xdr:col>41</xdr:col>
      <xdr:colOff>50800</xdr:colOff>
      <xdr:row>58</xdr:row>
      <xdr:rowOff>125013</xdr:rowOff>
    </xdr:to>
    <xdr:cxnSp macro="">
      <xdr:nvCxnSpPr>
        <xdr:cNvPr id="350" name="直線コネクタ 349"/>
        <xdr:cNvCxnSpPr/>
      </xdr:nvCxnSpPr>
      <xdr:spPr>
        <a:xfrm>
          <a:off x="6972300" y="10042374"/>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2" name="テキスト ボックス 351"/>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99804</xdr:rowOff>
    </xdr:from>
    <xdr:to>
      <xdr:col>55</xdr:col>
      <xdr:colOff>50800</xdr:colOff>
      <xdr:row>58</xdr:row>
      <xdr:rowOff>29954</xdr:rowOff>
    </xdr:to>
    <xdr:sp macro="" textlink="">
      <xdr:nvSpPr>
        <xdr:cNvPr id="360" name="楕円 359"/>
        <xdr:cNvSpPr/>
      </xdr:nvSpPr>
      <xdr:spPr>
        <a:xfrm>
          <a:off x="10426700" y="98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78231</xdr:rowOff>
    </xdr:from>
    <xdr:ext cx="534377" cy="259045"/>
    <xdr:sp macro="" textlink="">
      <xdr:nvSpPr>
        <xdr:cNvPr id="361" name="普通建設事業費該当値テキスト"/>
        <xdr:cNvSpPr txBox="1"/>
      </xdr:nvSpPr>
      <xdr:spPr>
        <a:xfrm>
          <a:off x="10528300" y="98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154794</xdr:rowOff>
    </xdr:from>
    <xdr:to>
      <xdr:col>50</xdr:col>
      <xdr:colOff>165100</xdr:colOff>
      <xdr:row>58</xdr:row>
      <xdr:rowOff>84944</xdr:rowOff>
    </xdr:to>
    <xdr:sp macro="" textlink="">
      <xdr:nvSpPr>
        <xdr:cNvPr id="362" name="楕円 361"/>
        <xdr:cNvSpPr/>
      </xdr:nvSpPr>
      <xdr:spPr>
        <a:xfrm>
          <a:off x="9588500" y="9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76071</xdr:rowOff>
    </xdr:from>
    <xdr:ext cx="534377" cy="259045"/>
    <xdr:sp macro="" textlink="">
      <xdr:nvSpPr>
        <xdr:cNvPr id="363" name="テキスト ボックス 362"/>
        <xdr:cNvSpPr txBox="1"/>
      </xdr:nvSpPr>
      <xdr:spPr>
        <a:xfrm>
          <a:off x="9372111" y="100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32874</xdr:rowOff>
    </xdr:from>
    <xdr:to>
      <xdr:col>46</xdr:col>
      <xdr:colOff>38100</xdr:colOff>
      <xdr:row>58</xdr:row>
      <xdr:rowOff>134474</xdr:rowOff>
    </xdr:to>
    <xdr:sp macro="" textlink="">
      <xdr:nvSpPr>
        <xdr:cNvPr id="364" name="楕円 363"/>
        <xdr:cNvSpPr/>
      </xdr:nvSpPr>
      <xdr:spPr>
        <a:xfrm>
          <a:off x="86995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125601</xdr:rowOff>
    </xdr:from>
    <xdr:ext cx="534377" cy="259045"/>
    <xdr:sp macro="" textlink="">
      <xdr:nvSpPr>
        <xdr:cNvPr id="365" name="テキスト ボックス 364"/>
        <xdr:cNvSpPr txBox="1"/>
      </xdr:nvSpPr>
      <xdr:spPr>
        <a:xfrm>
          <a:off x="8483111" y="100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74213</xdr:rowOff>
    </xdr:from>
    <xdr:to>
      <xdr:col>41</xdr:col>
      <xdr:colOff>101600</xdr:colOff>
      <xdr:row>59</xdr:row>
      <xdr:rowOff>4363</xdr:rowOff>
    </xdr:to>
    <xdr:sp macro="" textlink="">
      <xdr:nvSpPr>
        <xdr:cNvPr id="366" name="楕円 365"/>
        <xdr:cNvSpPr/>
      </xdr:nvSpPr>
      <xdr:spPr>
        <a:xfrm>
          <a:off x="78105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166940</xdr:rowOff>
    </xdr:from>
    <xdr:ext cx="534377" cy="259045"/>
    <xdr:sp macro="" textlink="">
      <xdr:nvSpPr>
        <xdr:cNvPr id="367" name="テキスト ボックス 366"/>
        <xdr:cNvSpPr txBox="1"/>
      </xdr:nvSpPr>
      <xdr:spPr>
        <a:xfrm>
          <a:off x="7594111" y="101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47474</xdr:rowOff>
    </xdr:from>
    <xdr:to>
      <xdr:col>36</xdr:col>
      <xdr:colOff>165100</xdr:colOff>
      <xdr:row>58</xdr:row>
      <xdr:rowOff>149074</xdr:rowOff>
    </xdr:to>
    <xdr:sp macro="" textlink="">
      <xdr:nvSpPr>
        <xdr:cNvPr id="368" name="楕円 367"/>
        <xdr:cNvSpPr/>
      </xdr:nvSpPr>
      <xdr:spPr>
        <a:xfrm>
          <a:off x="6921500" y="99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140201</xdr:rowOff>
    </xdr:from>
    <xdr:ext cx="534377" cy="259045"/>
    <xdr:sp macro="" textlink="">
      <xdr:nvSpPr>
        <xdr:cNvPr id="369" name="テキスト ボックス 368"/>
        <xdr:cNvSpPr txBox="1"/>
      </xdr:nvSpPr>
      <xdr:spPr>
        <a:xfrm>
          <a:off x="6705111" y="10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135365</xdr:rowOff>
    </xdr:from>
    <xdr:to>
      <xdr:col>55</xdr:col>
      <xdr:colOff>0</xdr:colOff>
      <xdr:row>78</xdr:row>
      <xdr:rowOff>138178</xdr:rowOff>
    </xdr:to>
    <xdr:cxnSp macro="">
      <xdr:nvCxnSpPr>
        <xdr:cNvPr id="396" name="直線コネクタ 395"/>
        <xdr:cNvCxnSpPr/>
      </xdr:nvCxnSpPr>
      <xdr:spPr>
        <a:xfrm>
          <a:off x="9639300" y="13508465"/>
          <a:ext cx="8382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134917</xdr:rowOff>
    </xdr:from>
    <xdr:to>
      <xdr:col>50</xdr:col>
      <xdr:colOff>114300</xdr:colOff>
      <xdr:row>78</xdr:row>
      <xdr:rowOff>135365</xdr:rowOff>
    </xdr:to>
    <xdr:cxnSp macro="">
      <xdr:nvCxnSpPr>
        <xdr:cNvPr id="399" name="直線コネクタ 398"/>
        <xdr:cNvCxnSpPr/>
      </xdr:nvCxnSpPr>
      <xdr:spPr>
        <a:xfrm>
          <a:off x="8750300" y="13508017"/>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124292</xdr:rowOff>
    </xdr:from>
    <xdr:to>
      <xdr:col>45</xdr:col>
      <xdr:colOff>177800</xdr:colOff>
      <xdr:row>78</xdr:row>
      <xdr:rowOff>134917</xdr:rowOff>
    </xdr:to>
    <xdr:cxnSp macro="">
      <xdr:nvCxnSpPr>
        <xdr:cNvPr id="402" name="直線コネクタ 401"/>
        <xdr:cNvCxnSpPr/>
      </xdr:nvCxnSpPr>
      <xdr:spPr>
        <a:xfrm>
          <a:off x="7861300" y="13497392"/>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65263</xdr:rowOff>
    </xdr:from>
    <xdr:to>
      <xdr:col>41</xdr:col>
      <xdr:colOff>50800</xdr:colOff>
      <xdr:row>78</xdr:row>
      <xdr:rowOff>124292</xdr:rowOff>
    </xdr:to>
    <xdr:cxnSp macro="">
      <xdr:nvCxnSpPr>
        <xdr:cNvPr id="405" name="直線コネクタ 404"/>
        <xdr:cNvCxnSpPr/>
      </xdr:nvCxnSpPr>
      <xdr:spPr>
        <a:xfrm>
          <a:off x="6972300" y="13438363"/>
          <a:ext cx="8890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87378</xdr:rowOff>
    </xdr:from>
    <xdr:to>
      <xdr:col>55</xdr:col>
      <xdr:colOff>50800</xdr:colOff>
      <xdr:row>79</xdr:row>
      <xdr:rowOff>17528</xdr:rowOff>
    </xdr:to>
    <xdr:sp macro="" textlink="">
      <xdr:nvSpPr>
        <xdr:cNvPr id="415" name="楕円 414"/>
        <xdr:cNvSpPr/>
      </xdr:nvSpPr>
      <xdr:spPr>
        <a:xfrm>
          <a:off x="10426700" y="134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2305</xdr:rowOff>
    </xdr:from>
    <xdr:ext cx="378565" cy="259045"/>
    <xdr:sp macro="" textlink="">
      <xdr:nvSpPr>
        <xdr:cNvPr id="416" name="普通建設事業費 （ うち新規整備　）該当値テキスト"/>
        <xdr:cNvSpPr txBox="1"/>
      </xdr:nvSpPr>
      <xdr:spPr>
        <a:xfrm>
          <a:off x="10528300" y="133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84565</xdr:rowOff>
    </xdr:from>
    <xdr:to>
      <xdr:col>50</xdr:col>
      <xdr:colOff>165100</xdr:colOff>
      <xdr:row>79</xdr:row>
      <xdr:rowOff>14715</xdr:rowOff>
    </xdr:to>
    <xdr:sp macro="" textlink="">
      <xdr:nvSpPr>
        <xdr:cNvPr id="417" name="楕円 416"/>
        <xdr:cNvSpPr/>
      </xdr:nvSpPr>
      <xdr:spPr>
        <a:xfrm>
          <a:off x="9588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5842</xdr:rowOff>
    </xdr:from>
    <xdr:ext cx="378565" cy="259045"/>
    <xdr:sp macro="" textlink="">
      <xdr:nvSpPr>
        <xdr:cNvPr id="418" name="テキスト ボックス 417"/>
        <xdr:cNvSpPr txBox="1"/>
      </xdr:nvSpPr>
      <xdr:spPr>
        <a:xfrm>
          <a:off x="9450017" y="1355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84117</xdr:rowOff>
    </xdr:from>
    <xdr:to>
      <xdr:col>46</xdr:col>
      <xdr:colOff>38100</xdr:colOff>
      <xdr:row>79</xdr:row>
      <xdr:rowOff>14267</xdr:rowOff>
    </xdr:to>
    <xdr:sp macro="" textlink="">
      <xdr:nvSpPr>
        <xdr:cNvPr id="419" name="楕円 418"/>
        <xdr:cNvSpPr/>
      </xdr:nvSpPr>
      <xdr:spPr>
        <a:xfrm>
          <a:off x="8699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5394</xdr:rowOff>
    </xdr:from>
    <xdr:ext cx="469744" cy="259045"/>
    <xdr:sp macro="" textlink="">
      <xdr:nvSpPr>
        <xdr:cNvPr id="420" name="テキスト ボックス 419"/>
        <xdr:cNvSpPr txBox="1"/>
      </xdr:nvSpPr>
      <xdr:spPr>
        <a:xfrm>
          <a:off x="8515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73492</xdr:rowOff>
    </xdr:from>
    <xdr:to>
      <xdr:col>41</xdr:col>
      <xdr:colOff>101600</xdr:colOff>
      <xdr:row>79</xdr:row>
      <xdr:rowOff>3642</xdr:rowOff>
    </xdr:to>
    <xdr:sp macro="" textlink="">
      <xdr:nvSpPr>
        <xdr:cNvPr id="421" name="楕円 420"/>
        <xdr:cNvSpPr/>
      </xdr:nvSpPr>
      <xdr:spPr>
        <a:xfrm>
          <a:off x="78105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166219</xdr:rowOff>
    </xdr:from>
    <xdr:ext cx="469744" cy="259045"/>
    <xdr:sp macro="" textlink="">
      <xdr:nvSpPr>
        <xdr:cNvPr id="422" name="テキスト ボックス 421"/>
        <xdr:cNvSpPr txBox="1"/>
      </xdr:nvSpPr>
      <xdr:spPr>
        <a:xfrm>
          <a:off x="7626428" y="1353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14463</xdr:rowOff>
    </xdr:from>
    <xdr:to>
      <xdr:col>36</xdr:col>
      <xdr:colOff>165100</xdr:colOff>
      <xdr:row>78</xdr:row>
      <xdr:rowOff>116063</xdr:rowOff>
    </xdr:to>
    <xdr:sp macro="" textlink="">
      <xdr:nvSpPr>
        <xdr:cNvPr id="423" name="楕円 422"/>
        <xdr:cNvSpPr/>
      </xdr:nvSpPr>
      <xdr:spPr>
        <a:xfrm>
          <a:off x="6921500" y="1338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107190</xdr:rowOff>
    </xdr:from>
    <xdr:ext cx="534377" cy="259045"/>
    <xdr:sp macro="" textlink="">
      <xdr:nvSpPr>
        <xdr:cNvPr id="424" name="テキスト ボックス 423"/>
        <xdr:cNvSpPr txBox="1"/>
      </xdr:nvSpPr>
      <xdr:spPr>
        <a:xfrm>
          <a:off x="6705111" y="1348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37795</xdr:rowOff>
    </xdr:from>
    <xdr:to>
      <xdr:col>55</xdr:col>
      <xdr:colOff>0</xdr:colOff>
      <xdr:row>97</xdr:row>
      <xdr:rowOff>105652</xdr:rowOff>
    </xdr:to>
    <xdr:cxnSp macro="">
      <xdr:nvCxnSpPr>
        <xdr:cNvPr id="451" name="直線コネクタ 450"/>
        <xdr:cNvCxnSpPr/>
      </xdr:nvCxnSpPr>
      <xdr:spPr>
        <a:xfrm flipV="1">
          <a:off x="9639300" y="16668445"/>
          <a:ext cx="8382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105652</xdr:rowOff>
    </xdr:from>
    <xdr:to>
      <xdr:col>50</xdr:col>
      <xdr:colOff>114300</xdr:colOff>
      <xdr:row>98</xdr:row>
      <xdr:rowOff>42974</xdr:rowOff>
    </xdr:to>
    <xdr:cxnSp macro="">
      <xdr:nvCxnSpPr>
        <xdr:cNvPr id="454" name="直線コネクタ 453"/>
        <xdr:cNvCxnSpPr/>
      </xdr:nvCxnSpPr>
      <xdr:spPr>
        <a:xfrm flipV="1">
          <a:off x="8750300" y="16736302"/>
          <a:ext cx="889000" cy="10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42974</xdr:rowOff>
    </xdr:from>
    <xdr:to>
      <xdr:col>45</xdr:col>
      <xdr:colOff>177800</xdr:colOff>
      <xdr:row>98</xdr:row>
      <xdr:rowOff>57545</xdr:rowOff>
    </xdr:to>
    <xdr:cxnSp macro="">
      <xdr:nvCxnSpPr>
        <xdr:cNvPr id="457" name="直線コネクタ 456"/>
        <xdr:cNvCxnSpPr/>
      </xdr:nvCxnSpPr>
      <xdr:spPr>
        <a:xfrm flipV="1">
          <a:off x="7861300" y="16845074"/>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57545</xdr:rowOff>
    </xdr:from>
    <xdr:to>
      <xdr:col>41</xdr:col>
      <xdr:colOff>50800</xdr:colOff>
      <xdr:row>98</xdr:row>
      <xdr:rowOff>82545</xdr:rowOff>
    </xdr:to>
    <xdr:cxnSp macro="">
      <xdr:nvCxnSpPr>
        <xdr:cNvPr id="460" name="直線コネクタ 459"/>
        <xdr:cNvCxnSpPr/>
      </xdr:nvCxnSpPr>
      <xdr:spPr>
        <a:xfrm flipV="1">
          <a:off x="6972300" y="16859645"/>
          <a:ext cx="889000" cy="2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2" name="テキスト ボックス 461"/>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158445</xdr:rowOff>
    </xdr:from>
    <xdr:to>
      <xdr:col>55</xdr:col>
      <xdr:colOff>50800</xdr:colOff>
      <xdr:row>97</xdr:row>
      <xdr:rowOff>88595</xdr:rowOff>
    </xdr:to>
    <xdr:sp macro="" textlink="">
      <xdr:nvSpPr>
        <xdr:cNvPr id="470" name="楕円 469"/>
        <xdr:cNvSpPr/>
      </xdr:nvSpPr>
      <xdr:spPr>
        <a:xfrm>
          <a:off x="10426700" y="166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136872</xdr:rowOff>
    </xdr:from>
    <xdr:ext cx="534377" cy="259045"/>
    <xdr:sp macro="" textlink="">
      <xdr:nvSpPr>
        <xdr:cNvPr id="471" name="普通建設事業費 （ うち更新整備　）該当値テキスト"/>
        <xdr:cNvSpPr txBox="1"/>
      </xdr:nvSpPr>
      <xdr:spPr>
        <a:xfrm>
          <a:off x="10528300" y="165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54852</xdr:rowOff>
    </xdr:from>
    <xdr:to>
      <xdr:col>50</xdr:col>
      <xdr:colOff>165100</xdr:colOff>
      <xdr:row>97</xdr:row>
      <xdr:rowOff>156452</xdr:rowOff>
    </xdr:to>
    <xdr:sp macro="" textlink="">
      <xdr:nvSpPr>
        <xdr:cNvPr id="472" name="楕円 471"/>
        <xdr:cNvSpPr/>
      </xdr:nvSpPr>
      <xdr:spPr>
        <a:xfrm>
          <a:off x="9588500" y="16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147579</xdr:rowOff>
    </xdr:from>
    <xdr:ext cx="534377" cy="259045"/>
    <xdr:sp macro="" textlink="">
      <xdr:nvSpPr>
        <xdr:cNvPr id="473" name="テキスト ボックス 472"/>
        <xdr:cNvSpPr txBox="1"/>
      </xdr:nvSpPr>
      <xdr:spPr>
        <a:xfrm>
          <a:off x="9372111" y="167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163624</xdr:rowOff>
    </xdr:from>
    <xdr:to>
      <xdr:col>46</xdr:col>
      <xdr:colOff>38100</xdr:colOff>
      <xdr:row>98</xdr:row>
      <xdr:rowOff>93774</xdr:rowOff>
    </xdr:to>
    <xdr:sp macro="" textlink="">
      <xdr:nvSpPr>
        <xdr:cNvPr id="474" name="楕円 473"/>
        <xdr:cNvSpPr/>
      </xdr:nvSpPr>
      <xdr:spPr>
        <a:xfrm>
          <a:off x="8699500" y="167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84901</xdr:rowOff>
    </xdr:from>
    <xdr:ext cx="534377" cy="259045"/>
    <xdr:sp macro="" textlink="">
      <xdr:nvSpPr>
        <xdr:cNvPr id="475" name="テキスト ボックス 474"/>
        <xdr:cNvSpPr txBox="1"/>
      </xdr:nvSpPr>
      <xdr:spPr>
        <a:xfrm>
          <a:off x="8483111" y="168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6745</xdr:rowOff>
    </xdr:from>
    <xdr:to>
      <xdr:col>41</xdr:col>
      <xdr:colOff>101600</xdr:colOff>
      <xdr:row>98</xdr:row>
      <xdr:rowOff>108345</xdr:rowOff>
    </xdr:to>
    <xdr:sp macro="" textlink="">
      <xdr:nvSpPr>
        <xdr:cNvPr id="476" name="楕円 475"/>
        <xdr:cNvSpPr/>
      </xdr:nvSpPr>
      <xdr:spPr>
        <a:xfrm>
          <a:off x="7810500" y="16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99472</xdr:rowOff>
    </xdr:from>
    <xdr:ext cx="534377" cy="259045"/>
    <xdr:sp macro="" textlink="">
      <xdr:nvSpPr>
        <xdr:cNvPr id="477" name="テキスト ボックス 476"/>
        <xdr:cNvSpPr txBox="1"/>
      </xdr:nvSpPr>
      <xdr:spPr>
        <a:xfrm>
          <a:off x="7594111" y="169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31745</xdr:rowOff>
    </xdr:from>
    <xdr:to>
      <xdr:col>36</xdr:col>
      <xdr:colOff>165100</xdr:colOff>
      <xdr:row>98</xdr:row>
      <xdr:rowOff>133345</xdr:rowOff>
    </xdr:to>
    <xdr:sp macro="" textlink="">
      <xdr:nvSpPr>
        <xdr:cNvPr id="478" name="楕円 477"/>
        <xdr:cNvSpPr/>
      </xdr:nvSpPr>
      <xdr:spPr>
        <a:xfrm>
          <a:off x="6921500" y="168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124472</xdr:rowOff>
    </xdr:from>
    <xdr:ext cx="534377" cy="259045"/>
    <xdr:sp macro="" textlink="">
      <xdr:nvSpPr>
        <xdr:cNvPr id="479" name="テキスト ボックス 478"/>
        <xdr:cNvSpPr txBox="1"/>
      </xdr:nvSpPr>
      <xdr:spPr>
        <a:xfrm>
          <a:off x="6705111" y="169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160045</xdr:rowOff>
    </xdr:from>
    <xdr:to>
      <xdr:col>85</xdr:col>
      <xdr:colOff>127000</xdr:colOff>
      <xdr:row>37</xdr:row>
      <xdr:rowOff>67325</xdr:rowOff>
    </xdr:to>
    <xdr:cxnSp macro="">
      <xdr:nvCxnSpPr>
        <xdr:cNvPr id="506" name="直線コネクタ 505"/>
        <xdr:cNvCxnSpPr/>
      </xdr:nvCxnSpPr>
      <xdr:spPr>
        <a:xfrm>
          <a:off x="15481300" y="6332245"/>
          <a:ext cx="8382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160045</xdr:rowOff>
    </xdr:from>
    <xdr:to>
      <xdr:col>81</xdr:col>
      <xdr:colOff>50800</xdr:colOff>
      <xdr:row>38</xdr:row>
      <xdr:rowOff>86688</xdr:rowOff>
    </xdr:to>
    <xdr:cxnSp macro="">
      <xdr:nvCxnSpPr>
        <xdr:cNvPr id="509" name="直線コネクタ 508"/>
        <xdr:cNvCxnSpPr/>
      </xdr:nvCxnSpPr>
      <xdr:spPr>
        <a:xfrm flipV="1">
          <a:off x="14592300" y="6332245"/>
          <a:ext cx="889000" cy="2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63096</xdr:rowOff>
    </xdr:from>
    <xdr:to>
      <xdr:col>76</xdr:col>
      <xdr:colOff>114300</xdr:colOff>
      <xdr:row>38</xdr:row>
      <xdr:rowOff>86688</xdr:rowOff>
    </xdr:to>
    <xdr:cxnSp macro="">
      <xdr:nvCxnSpPr>
        <xdr:cNvPr id="512" name="直線コネクタ 511"/>
        <xdr:cNvCxnSpPr/>
      </xdr:nvCxnSpPr>
      <xdr:spPr>
        <a:xfrm>
          <a:off x="13703300" y="6578196"/>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63096</xdr:rowOff>
    </xdr:from>
    <xdr:to>
      <xdr:col>71</xdr:col>
      <xdr:colOff>177800</xdr:colOff>
      <xdr:row>38</xdr:row>
      <xdr:rowOff>117869</xdr:rowOff>
    </xdr:to>
    <xdr:cxnSp macro="">
      <xdr:nvCxnSpPr>
        <xdr:cNvPr id="515" name="直線コネクタ 514"/>
        <xdr:cNvCxnSpPr/>
      </xdr:nvCxnSpPr>
      <xdr:spPr>
        <a:xfrm flipV="1">
          <a:off x="12814300" y="6578196"/>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16525</xdr:rowOff>
    </xdr:from>
    <xdr:to>
      <xdr:col>85</xdr:col>
      <xdr:colOff>177800</xdr:colOff>
      <xdr:row>37</xdr:row>
      <xdr:rowOff>118125</xdr:rowOff>
    </xdr:to>
    <xdr:sp macro="" textlink="">
      <xdr:nvSpPr>
        <xdr:cNvPr id="525" name="楕円 524"/>
        <xdr:cNvSpPr/>
      </xdr:nvSpPr>
      <xdr:spPr>
        <a:xfrm>
          <a:off x="16268700" y="63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39402</xdr:rowOff>
    </xdr:from>
    <xdr:ext cx="534377" cy="259045"/>
    <xdr:sp macro="" textlink="">
      <xdr:nvSpPr>
        <xdr:cNvPr id="526" name="災害復旧事業費該当値テキスト"/>
        <xdr:cNvSpPr txBox="1"/>
      </xdr:nvSpPr>
      <xdr:spPr>
        <a:xfrm>
          <a:off x="16370300" y="62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109245</xdr:rowOff>
    </xdr:from>
    <xdr:to>
      <xdr:col>81</xdr:col>
      <xdr:colOff>101600</xdr:colOff>
      <xdr:row>37</xdr:row>
      <xdr:rowOff>39395</xdr:rowOff>
    </xdr:to>
    <xdr:sp macro="" textlink="">
      <xdr:nvSpPr>
        <xdr:cNvPr id="527" name="楕円 526"/>
        <xdr:cNvSpPr/>
      </xdr:nvSpPr>
      <xdr:spPr>
        <a:xfrm>
          <a:off x="15430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55922</xdr:rowOff>
    </xdr:from>
    <xdr:ext cx="534377" cy="259045"/>
    <xdr:sp macro="" textlink="">
      <xdr:nvSpPr>
        <xdr:cNvPr id="528" name="テキスト ボックス 527"/>
        <xdr:cNvSpPr txBox="1"/>
      </xdr:nvSpPr>
      <xdr:spPr>
        <a:xfrm>
          <a:off x="15214111" y="60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35888</xdr:rowOff>
    </xdr:from>
    <xdr:to>
      <xdr:col>76</xdr:col>
      <xdr:colOff>165100</xdr:colOff>
      <xdr:row>38</xdr:row>
      <xdr:rowOff>137488</xdr:rowOff>
    </xdr:to>
    <xdr:sp macro="" textlink="">
      <xdr:nvSpPr>
        <xdr:cNvPr id="529" name="楕円 528"/>
        <xdr:cNvSpPr/>
      </xdr:nvSpPr>
      <xdr:spPr>
        <a:xfrm>
          <a:off x="14541500" y="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128615</xdr:rowOff>
    </xdr:from>
    <xdr:ext cx="469744" cy="259045"/>
    <xdr:sp macro="" textlink="">
      <xdr:nvSpPr>
        <xdr:cNvPr id="530" name="テキスト ボックス 529"/>
        <xdr:cNvSpPr txBox="1"/>
      </xdr:nvSpPr>
      <xdr:spPr>
        <a:xfrm>
          <a:off x="14357428" y="664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12296</xdr:rowOff>
    </xdr:from>
    <xdr:to>
      <xdr:col>72</xdr:col>
      <xdr:colOff>38100</xdr:colOff>
      <xdr:row>38</xdr:row>
      <xdr:rowOff>113896</xdr:rowOff>
    </xdr:to>
    <xdr:sp macro="" textlink="">
      <xdr:nvSpPr>
        <xdr:cNvPr id="531" name="楕円 530"/>
        <xdr:cNvSpPr/>
      </xdr:nvSpPr>
      <xdr:spPr>
        <a:xfrm>
          <a:off x="13652500" y="6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130423</xdr:rowOff>
    </xdr:from>
    <xdr:ext cx="469744" cy="259045"/>
    <xdr:sp macro="" textlink="">
      <xdr:nvSpPr>
        <xdr:cNvPr id="532" name="テキスト ボックス 531"/>
        <xdr:cNvSpPr txBox="1"/>
      </xdr:nvSpPr>
      <xdr:spPr>
        <a:xfrm>
          <a:off x="13468428" y="630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67069</xdr:rowOff>
    </xdr:from>
    <xdr:to>
      <xdr:col>67</xdr:col>
      <xdr:colOff>101600</xdr:colOff>
      <xdr:row>38</xdr:row>
      <xdr:rowOff>168669</xdr:rowOff>
    </xdr:to>
    <xdr:sp macro="" textlink="">
      <xdr:nvSpPr>
        <xdr:cNvPr id="533" name="楕円 532"/>
        <xdr:cNvSpPr/>
      </xdr:nvSpPr>
      <xdr:spPr>
        <a:xfrm>
          <a:off x="12763500" y="65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159796</xdr:rowOff>
    </xdr:from>
    <xdr:ext cx="378565" cy="259045"/>
    <xdr:sp macro="" textlink="">
      <xdr:nvSpPr>
        <xdr:cNvPr id="534" name="テキスト ボックス 533"/>
        <xdr:cNvSpPr txBox="1"/>
      </xdr:nvSpPr>
      <xdr:spPr>
        <a:xfrm>
          <a:off x="12625017" y="667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41180</xdr:rowOff>
    </xdr:from>
    <xdr:to>
      <xdr:col>85</xdr:col>
      <xdr:colOff>127000</xdr:colOff>
      <xdr:row>77</xdr:row>
      <xdr:rowOff>52969</xdr:rowOff>
    </xdr:to>
    <xdr:cxnSp macro="">
      <xdr:nvCxnSpPr>
        <xdr:cNvPr id="612" name="直線コネクタ 611"/>
        <xdr:cNvCxnSpPr/>
      </xdr:nvCxnSpPr>
      <xdr:spPr>
        <a:xfrm flipV="1">
          <a:off x="15481300" y="13242830"/>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3"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52969</xdr:rowOff>
    </xdr:from>
    <xdr:to>
      <xdr:col>81</xdr:col>
      <xdr:colOff>50800</xdr:colOff>
      <xdr:row>77</xdr:row>
      <xdr:rowOff>63447</xdr:rowOff>
    </xdr:to>
    <xdr:cxnSp macro="">
      <xdr:nvCxnSpPr>
        <xdr:cNvPr id="615" name="直線コネクタ 614"/>
        <xdr:cNvCxnSpPr/>
      </xdr:nvCxnSpPr>
      <xdr:spPr>
        <a:xfrm flipV="1">
          <a:off x="14592300" y="13254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63447</xdr:rowOff>
    </xdr:from>
    <xdr:to>
      <xdr:col>76</xdr:col>
      <xdr:colOff>114300</xdr:colOff>
      <xdr:row>77</xdr:row>
      <xdr:rowOff>76081</xdr:rowOff>
    </xdr:to>
    <xdr:cxnSp macro="">
      <xdr:nvCxnSpPr>
        <xdr:cNvPr id="618" name="直線コネクタ 617"/>
        <xdr:cNvCxnSpPr/>
      </xdr:nvCxnSpPr>
      <xdr:spPr>
        <a:xfrm flipV="1">
          <a:off x="13703300" y="13265097"/>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76081</xdr:rowOff>
    </xdr:from>
    <xdr:to>
      <xdr:col>71</xdr:col>
      <xdr:colOff>177800</xdr:colOff>
      <xdr:row>77</xdr:row>
      <xdr:rowOff>80713</xdr:rowOff>
    </xdr:to>
    <xdr:cxnSp macro="">
      <xdr:nvCxnSpPr>
        <xdr:cNvPr id="621" name="直線コネクタ 620"/>
        <xdr:cNvCxnSpPr/>
      </xdr:nvCxnSpPr>
      <xdr:spPr>
        <a:xfrm flipV="1">
          <a:off x="12814300" y="13277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3" name="テキスト ボックス 622"/>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5" name="テキスト ボックス 624"/>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161830</xdr:rowOff>
    </xdr:from>
    <xdr:to>
      <xdr:col>85</xdr:col>
      <xdr:colOff>177800</xdr:colOff>
      <xdr:row>77</xdr:row>
      <xdr:rowOff>91980</xdr:rowOff>
    </xdr:to>
    <xdr:sp macro="" textlink="">
      <xdr:nvSpPr>
        <xdr:cNvPr id="631" name="楕円 630"/>
        <xdr:cNvSpPr/>
      </xdr:nvSpPr>
      <xdr:spPr>
        <a:xfrm>
          <a:off x="16268700" y="13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140257</xdr:rowOff>
    </xdr:from>
    <xdr:ext cx="534377" cy="259045"/>
    <xdr:sp macro="" textlink="">
      <xdr:nvSpPr>
        <xdr:cNvPr id="632" name="公債費該当値テキスト"/>
        <xdr:cNvSpPr txBox="1"/>
      </xdr:nvSpPr>
      <xdr:spPr>
        <a:xfrm>
          <a:off x="16370300" y="131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2169</xdr:rowOff>
    </xdr:from>
    <xdr:to>
      <xdr:col>81</xdr:col>
      <xdr:colOff>101600</xdr:colOff>
      <xdr:row>77</xdr:row>
      <xdr:rowOff>103769</xdr:rowOff>
    </xdr:to>
    <xdr:sp macro="" textlink="">
      <xdr:nvSpPr>
        <xdr:cNvPr id="633" name="楕円 632"/>
        <xdr:cNvSpPr/>
      </xdr:nvSpPr>
      <xdr:spPr>
        <a:xfrm>
          <a:off x="15430500" y="13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94896</xdr:rowOff>
    </xdr:from>
    <xdr:ext cx="534377" cy="259045"/>
    <xdr:sp macro="" textlink="">
      <xdr:nvSpPr>
        <xdr:cNvPr id="634" name="テキスト ボックス 633"/>
        <xdr:cNvSpPr txBox="1"/>
      </xdr:nvSpPr>
      <xdr:spPr>
        <a:xfrm>
          <a:off x="15214111" y="132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12647</xdr:rowOff>
    </xdr:from>
    <xdr:to>
      <xdr:col>76</xdr:col>
      <xdr:colOff>165100</xdr:colOff>
      <xdr:row>77</xdr:row>
      <xdr:rowOff>114247</xdr:rowOff>
    </xdr:to>
    <xdr:sp macro="" textlink="">
      <xdr:nvSpPr>
        <xdr:cNvPr id="635" name="楕円 634"/>
        <xdr:cNvSpPr/>
      </xdr:nvSpPr>
      <xdr:spPr>
        <a:xfrm>
          <a:off x="145415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105374</xdr:rowOff>
    </xdr:from>
    <xdr:ext cx="534377" cy="259045"/>
    <xdr:sp macro="" textlink="">
      <xdr:nvSpPr>
        <xdr:cNvPr id="636" name="テキスト ボックス 635"/>
        <xdr:cNvSpPr txBox="1"/>
      </xdr:nvSpPr>
      <xdr:spPr>
        <a:xfrm>
          <a:off x="14325111" y="133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25281</xdr:rowOff>
    </xdr:from>
    <xdr:to>
      <xdr:col>72</xdr:col>
      <xdr:colOff>38100</xdr:colOff>
      <xdr:row>77</xdr:row>
      <xdr:rowOff>126881</xdr:rowOff>
    </xdr:to>
    <xdr:sp macro="" textlink="">
      <xdr:nvSpPr>
        <xdr:cNvPr id="637" name="楕円 636"/>
        <xdr:cNvSpPr/>
      </xdr:nvSpPr>
      <xdr:spPr>
        <a:xfrm>
          <a:off x="136525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118008</xdr:rowOff>
    </xdr:from>
    <xdr:ext cx="534377" cy="259045"/>
    <xdr:sp macro="" textlink="">
      <xdr:nvSpPr>
        <xdr:cNvPr id="638" name="テキスト ボックス 637"/>
        <xdr:cNvSpPr txBox="1"/>
      </xdr:nvSpPr>
      <xdr:spPr>
        <a:xfrm>
          <a:off x="13436111" y="133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29913</xdr:rowOff>
    </xdr:from>
    <xdr:to>
      <xdr:col>67</xdr:col>
      <xdr:colOff>101600</xdr:colOff>
      <xdr:row>77</xdr:row>
      <xdr:rowOff>131513</xdr:rowOff>
    </xdr:to>
    <xdr:sp macro="" textlink="">
      <xdr:nvSpPr>
        <xdr:cNvPr id="639" name="楕円 638"/>
        <xdr:cNvSpPr/>
      </xdr:nvSpPr>
      <xdr:spPr>
        <a:xfrm>
          <a:off x="12763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122640</xdr:rowOff>
    </xdr:from>
    <xdr:ext cx="534377" cy="259045"/>
    <xdr:sp macro="" textlink="">
      <xdr:nvSpPr>
        <xdr:cNvPr id="640" name="テキスト ボックス 639"/>
        <xdr:cNvSpPr txBox="1"/>
      </xdr:nvSpPr>
      <xdr:spPr>
        <a:xfrm>
          <a:off x="12547111" y="133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89866</xdr:rowOff>
    </xdr:from>
    <xdr:to>
      <xdr:col>85</xdr:col>
      <xdr:colOff>127000</xdr:colOff>
      <xdr:row>98</xdr:row>
      <xdr:rowOff>104394</xdr:rowOff>
    </xdr:to>
    <xdr:cxnSp macro="">
      <xdr:nvCxnSpPr>
        <xdr:cNvPr id="669" name="直線コネクタ 668"/>
        <xdr:cNvCxnSpPr/>
      </xdr:nvCxnSpPr>
      <xdr:spPr>
        <a:xfrm flipV="1">
          <a:off x="15481300" y="16891966"/>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104394</xdr:rowOff>
    </xdr:from>
    <xdr:to>
      <xdr:col>81</xdr:col>
      <xdr:colOff>50800</xdr:colOff>
      <xdr:row>98</xdr:row>
      <xdr:rowOff>123216</xdr:rowOff>
    </xdr:to>
    <xdr:cxnSp macro="">
      <xdr:nvCxnSpPr>
        <xdr:cNvPr id="672" name="直線コネクタ 671"/>
        <xdr:cNvCxnSpPr/>
      </xdr:nvCxnSpPr>
      <xdr:spPr>
        <a:xfrm flipV="1">
          <a:off x="14592300" y="16906494"/>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84544</xdr:rowOff>
    </xdr:from>
    <xdr:to>
      <xdr:col>76</xdr:col>
      <xdr:colOff>114300</xdr:colOff>
      <xdr:row>98</xdr:row>
      <xdr:rowOff>123216</xdr:rowOff>
    </xdr:to>
    <xdr:cxnSp macro="">
      <xdr:nvCxnSpPr>
        <xdr:cNvPr id="675" name="直線コネクタ 674"/>
        <xdr:cNvCxnSpPr/>
      </xdr:nvCxnSpPr>
      <xdr:spPr>
        <a:xfrm>
          <a:off x="13703300" y="16886644"/>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58128</xdr:rowOff>
    </xdr:from>
    <xdr:to>
      <xdr:col>71</xdr:col>
      <xdr:colOff>177800</xdr:colOff>
      <xdr:row>98</xdr:row>
      <xdr:rowOff>84544</xdr:rowOff>
    </xdr:to>
    <xdr:cxnSp macro="">
      <xdr:nvCxnSpPr>
        <xdr:cNvPr id="678" name="直線コネクタ 677"/>
        <xdr:cNvCxnSpPr/>
      </xdr:nvCxnSpPr>
      <xdr:spPr>
        <a:xfrm>
          <a:off x="12814300" y="16860228"/>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39066</xdr:rowOff>
    </xdr:from>
    <xdr:to>
      <xdr:col>85</xdr:col>
      <xdr:colOff>177800</xdr:colOff>
      <xdr:row>98</xdr:row>
      <xdr:rowOff>140666</xdr:rowOff>
    </xdr:to>
    <xdr:sp macro="" textlink="">
      <xdr:nvSpPr>
        <xdr:cNvPr id="688" name="楕円 687"/>
        <xdr:cNvSpPr/>
      </xdr:nvSpPr>
      <xdr:spPr>
        <a:xfrm>
          <a:off x="16268700" y="168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125443</xdr:rowOff>
    </xdr:from>
    <xdr:ext cx="469744" cy="259045"/>
    <xdr:sp macro="" textlink="">
      <xdr:nvSpPr>
        <xdr:cNvPr id="689" name="積立金該当値テキスト"/>
        <xdr:cNvSpPr txBox="1"/>
      </xdr:nvSpPr>
      <xdr:spPr>
        <a:xfrm>
          <a:off x="16370300" y="1675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53594</xdr:rowOff>
    </xdr:from>
    <xdr:to>
      <xdr:col>81</xdr:col>
      <xdr:colOff>101600</xdr:colOff>
      <xdr:row>98</xdr:row>
      <xdr:rowOff>155194</xdr:rowOff>
    </xdr:to>
    <xdr:sp macro="" textlink="">
      <xdr:nvSpPr>
        <xdr:cNvPr id="690" name="楕円 689"/>
        <xdr:cNvSpPr/>
      </xdr:nvSpPr>
      <xdr:spPr>
        <a:xfrm>
          <a:off x="15430500" y="168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146321</xdr:rowOff>
    </xdr:from>
    <xdr:ext cx="469744" cy="259045"/>
    <xdr:sp macro="" textlink="">
      <xdr:nvSpPr>
        <xdr:cNvPr id="691" name="テキスト ボックス 690"/>
        <xdr:cNvSpPr txBox="1"/>
      </xdr:nvSpPr>
      <xdr:spPr>
        <a:xfrm>
          <a:off x="15246428" y="169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72416</xdr:rowOff>
    </xdr:from>
    <xdr:to>
      <xdr:col>76</xdr:col>
      <xdr:colOff>165100</xdr:colOff>
      <xdr:row>99</xdr:row>
      <xdr:rowOff>2566</xdr:rowOff>
    </xdr:to>
    <xdr:sp macro="" textlink="">
      <xdr:nvSpPr>
        <xdr:cNvPr id="692" name="楕円 691"/>
        <xdr:cNvSpPr/>
      </xdr:nvSpPr>
      <xdr:spPr>
        <a:xfrm>
          <a:off x="14541500" y="168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165143</xdr:rowOff>
    </xdr:from>
    <xdr:ext cx="469744" cy="259045"/>
    <xdr:sp macro="" textlink="">
      <xdr:nvSpPr>
        <xdr:cNvPr id="693" name="テキスト ボックス 692"/>
        <xdr:cNvSpPr txBox="1"/>
      </xdr:nvSpPr>
      <xdr:spPr>
        <a:xfrm>
          <a:off x="14357428" y="169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33744</xdr:rowOff>
    </xdr:from>
    <xdr:to>
      <xdr:col>72</xdr:col>
      <xdr:colOff>38100</xdr:colOff>
      <xdr:row>98</xdr:row>
      <xdr:rowOff>135344</xdr:rowOff>
    </xdr:to>
    <xdr:sp macro="" textlink="">
      <xdr:nvSpPr>
        <xdr:cNvPr id="694" name="楕円 693"/>
        <xdr:cNvSpPr/>
      </xdr:nvSpPr>
      <xdr:spPr>
        <a:xfrm>
          <a:off x="13652500" y="168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126471</xdr:rowOff>
    </xdr:from>
    <xdr:ext cx="534377" cy="259045"/>
    <xdr:sp macro="" textlink="">
      <xdr:nvSpPr>
        <xdr:cNvPr id="695" name="テキスト ボックス 694"/>
        <xdr:cNvSpPr txBox="1"/>
      </xdr:nvSpPr>
      <xdr:spPr>
        <a:xfrm>
          <a:off x="13436111" y="169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7328</xdr:rowOff>
    </xdr:from>
    <xdr:to>
      <xdr:col>67</xdr:col>
      <xdr:colOff>101600</xdr:colOff>
      <xdr:row>98</xdr:row>
      <xdr:rowOff>108928</xdr:rowOff>
    </xdr:to>
    <xdr:sp macro="" textlink="">
      <xdr:nvSpPr>
        <xdr:cNvPr id="696" name="楕円 695"/>
        <xdr:cNvSpPr/>
      </xdr:nvSpPr>
      <xdr:spPr>
        <a:xfrm>
          <a:off x="12763500" y="168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100055</xdr:rowOff>
    </xdr:from>
    <xdr:ext cx="534377" cy="259045"/>
    <xdr:sp macro="" textlink="">
      <xdr:nvSpPr>
        <xdr:cNvPr id="697" name="テキスト ボックス 696"/>
        <xdr:cNvSpPr txBox="1"/>
      </xdr:nvSpPr>
      <xdr:spPr>
        <a:xfrm>
          <a:off x="12547111" y="169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136088</xdr:rowOff>
    </xdr:from>
    <xdr:to>
      <xdr:col>116</xdr:col>
      <xdr:colOff>63500</xdr:colOff>
      <xdr:row>38</xdr:row>
      <xdr:rowOff>137368</xdr:rowOff>
    </xdr:to>
    <xdr:cxnSp macro="">
      <xdr:nvCxnSpPr>
        <xdr:cNvPr id="724" name="直線コネクタ 723"/>
        <xdr:cNvCxnSpPr/>
      </xdr:nvCxnSpPr>
      <xdr:spPr>
        <a:xfrm flipV="1">
          <a:off x="21323300" y="665118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137368</xdr:rowOff>
    </xdr:from>
    <xdr:to>
      <xdr:col>111</xdr:col>
      <xdr:colOff>177800</xdr:colOff>
      <xdr:row>38</xdr:row>
      <xdr:rowOff>137506</xdr:rowOff>
    </xdr:to>
    <xdr:cxnSp macro="">
      <xdr:nvCxnSpPr>
        <xdr:cNvPr id="727" name="直線コネクタ 726"/>
        <xdr:cNvCxnSpPr/>
      </xdr:nvCxnSpPr>
      <xdr:spPr>
        <a:xfrm flipV="1">
          <a:off x="20434300" y="665246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131882</xdr:rowOff>
    </xdr:from>
    <xdr:to>
      <xdr:col>107</xdr:col>
      <xdr:colOff>50800</xdr:colOff>
      <xdr:row>38</xdr:row>
      <xdr:rowOff>137506</xdr:rowOff>
    </xdr:to>
    <xdr:cxnSp macro="">
      <xdr:nvCxnSpPr>
        <xdr:cNvPr id="730" name="直線コネクタ 729"/>
        <xdr:cNvCxnSpPr/>
      </xdr:nvCxnSpPr>
      <xdr:spPr>
        <a:xfrm>
          <a:off x="19545300" y="664698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131882</xdr:rowOff>
    </xdr:from>
    <xdr:to>
      <xdr:col>102</xdr:col>
      <xdr:colOff>114300</xdr:colOff>
      <xdr:row>38</xdr:row>
      <xdr:rowOff>135082</xdr:rowOff>
    </xdr:to>
    <xdr:cxnSp macro="">
      <xdr:nvCxnSpPr>
        <xdr:cNvPr id="733" name="直線コネクタ 732"/>
        <xdr:cNvCxnSpPr/>
      </xdr:nvCxnSpPr>
      <xdr:spPr>
        <a:xfrm flipV="1">
          <a:off x="18656300" y="664698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85288</xdr:rowOff>
    </xdr:from>
    <xdr:to>
      <xdr:col>116</xdr:col>
      <xdr:colOff>114300</xdr:colOff>
      <xdr:row>39</xdr:row>
      <xdr:rowOff>15438</xdr:rowOff>
    </xdr:to>
    <xdr:sp macro="" textlink="">
      <xdr:nvSpPr>
        <xdr:cNvPr id="743" name="楕円 742"/>
        <xdr:cNvSpPr/>
      </xdr:nvSpPr>
      <xdr:spPr>
        <a:xfrm>
          <a:off x="221107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215</xdr:rowOff>
    </xdr:from>
    <xdr:ext cx="313932" cy="259045"/>
    <xdr:sp macro="" textlink="">
      <xdr:nvSpPr>
        <xdr:cNvPr id="744" name="投資及び出資金該当値テキスト"/>
        <xdr:cNvSpPr txBox="1"/>
      </xdr:nvSpPr>
      <xdr:spPr>
        <a:xfrm>
          <a:off x="22212300" y="6515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86568</xdr:rowOff>
    </xdr:from>
    <xdr:to>
      <xdr:col>112</xdr:col>
      <xdr:colOff>38100</xdr:colOff>
      <xdr:row>39</xdr:row>
      <xdr:rowOff>16718</xdr:rowOff>
    </xdr:to>
    <xdr:sp macro="" textlink="">
      <xdr:nvSpPr>
        <xdr:cNvPr id="745" name="楕円 744"/>
        <xdr:cNvSpPr/>
      </xdr:nvSpPr>
      <xdr:spPr>
        <a:xfrm>
          <a:off x="21272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7845</xdr:rowOff>
    </xdr:from>
    <xdr:ext cx="313932" cy="259045"/>
    <xdr:sp macro="" textlink="">
      <xdr:nvSpPr>
        <xdr:cNvPr id="746" name="テキスト ボックス 745"/>
        <xdr:cNvSpPr txBox="1"/>
      </xdr:nvSpPr>
      <xdr:spPr>
        <a:xfrm>
          <a:off x="21166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86706</xdr:rowOff>
    </xdr:from>
    <xdr:to>
      <xdr:col>107</xdr:col>
      <xdr:colOff>101600</xdr:colOff>
      <xdr:row>39</xdr:row>
      <xdr:rowOff>16856</xdr:rowOff>
    </xdr:to>
    <xdr:sp macro="" textlink="">
      <xdr:nvSpPr>
        <xdr:cNvPr id="747" name="楕円 746"/>
        <xdr:cNvSpPr/>
      </xdr:nvSpPr>
      <xdr:spPr>
        <a:xfrm>
          <a:off x="2038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7983</xdr:rowOff>
    </xdr:from>
    <xdr:ext cx="313932" cy="259045"/>
    <xdr:sp macro="" textlink="">
      <xdr:nvSpPr>
        <xdr:cNvPr id="748" name="テキスト ボックス 747"/>
        <xdr:cNvSpPr txBox="1"/>
      </xdr:nvSpPr>
      <xdr:spPr>
        <a:xfrm>
          <a:off x="2027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81082</xdr:rowOff>
    </xdr:from>
    <xdr:to>
      <xdr:col>102</xdr:col>
      <xdr:colOff>165100</xdr:colOff>
      <xdr:row>39</xdr:row>
      <xdr:rowOff>11232</xdr:rowOff>
    </xdr:to>
    <xdr:sp macro="" textlink="">
      <xdr:nvSpPr>
        <xdr:cNvPr id="749" name="楕円 748"/>
        <xdr:cNvSpPr/>
      </xdr:nvSpPr>
      <xdr:spPr>
        <a:xfrm>
          <a:off x="19494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2359</xdr:rowOff>
    </xdr:from>
    <xdr:ext cx="378565" cy="259045"/>
    <xdr:sp macro="" textlink="">
      <xdr:nvSpPr>
        <xdr:cNvPr id="750" name="テキスト ボックス 749"/>
        <xdr:cNvSpPr txBox="1"/>
      </xdr:nvSpPr>
      <xdr:spPr>
        <a:xfrm>
          <a:off x="19356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84282</xdr:rowOff>
    </xdr:from>
    <xdr:to>
      <xdr:col>98</xdr:col>
      <xdr:colOff>38100</xdr:colOff>
      <xdr:row>39</xdr:row>
      <xdr:rowOff>14432</xdr:rowOff>
    </xdr:to>
    <xdr:sp macro="" textlink="">
      <xdr:nvSpPr>
        <xdr:cNvPr id="751" name="楕円 750"/>
        <xdr:cNvSpPr/>
      </xdr:nvSpPr>
      <xdr:spPr>
        <a:xfrm>
          <a:off x="18605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5559</xdr:rowOff>
    </xdr:from>
    <xdr:ext cx="378565" cy="259045"/>
    <xdr:sp macro="" textlink="">
      <xdr:nvSpPr>
        <xdr:cNvPr id="752" name="テキスト ボックス 751"/>
        <xdr:cNvSpPr txBox="1"/>
      </xdr:nvSpPr>
      <xdr:spPr>
        <a:xfrm>
          <a:off x="18467017" y="669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38316</xdr:rowOff>
    </xdr:from>
    <xdr:to>
      <xdr:col>116</xdr:col>
      <xdr:colOff>63500</xdr:colOff>
      <xdr:row>59</xdr:row>
      <xdr:rowOff>42126</xdr:rowOff>
    </xdr:to>
    <xdr:cxnSp macro="">
      <xdr:nvCxnSpPr>
        <xdr:cNvPr id="781" name="直線コネクタ 780"/>
        <xdr:cNvCxnSpPr/>
      </xdr:nvCxnSpPr>
      <xdr:spPr>
        <a:xfrm>
          <a:off x="21323300" y="1015386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38316</xdr:rowOff>
    </xdr:from>
    <xdr:to>
      <xdr:col>111</xdr:col>
      <xdr:colOff>177800</xdr:colOff>
      <xdr:row>59</xdr:row>
      <xdr:rowOff>39992</xdr:rowOff>
    </xdr:to>
    <xdr:cxnSp macro="">
      <xdr:nvCxnSpPr>
        <xdr:cNvPr id="784" name="直線コネクタ 783"/>
        <xdr:cNvCxnSpPr/>
      </xdr:nvCxnSpPr>
      <xdr:spPr>
        <a:xfrm flipV="1">
          <a:off x="20434300" y="1015386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37020</xdr:rowOff>
    </xdr:from>
    <xdr:to>
      <xdr:col>107</xdr:col>
      <xdr:colOff>50800</xdr:colOff>
      <xdr:row>59</xdr:row>
      <xdr:rowOff>39992</xdr:rowOff>
    </xdr:to>
    <xdr:cxnSp macro="">
      <xdr:nvCxnSpPr>
        <xdr:cNvPr id="787" name="直線コネクタ 786"/>
        <xdr:cNvCxnSpPr/>
      </xdr:nvCxnSpPr>
      <xdr:spPr>
        <a:xfrm>
          <a:off x="19545300" y="101525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37020</xdr:rowOff>
    </xdr:from>
    <xdr:to>
      <xdr:col>102</xdr:col>
      <xdr:colOff>114300</xdr:colOff>
      <xdr:row>59</xdr:row>
      <xdr:rowOff>40792</xdr:rowOff>
    </xdr:to>
    <xdr:cxnSp macro="">
      <xdr:nvCxnSpPr>
        <xdr:cNvPr id="790" name="直線コネクタ 789"/>
        <xdr:cNvCxnSpPr/>
      </xdr:nvCxnSpPr>
      <xdr:spPr>
        <a:xfrm flipV="1">
          <a:off x="18656300" y="1015257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162776</xdr:rowOff>
    </xdr:from>
    <xdr:to>
      <xdr:col>116</xdr:col>
      <xdr:colOff>114300</xdr:colOff>
      <xdr:row>59</xdr:row>
      <xdr:rowOff>92926</xdr:rowOff>
    </xdr:to>
    <xdr:sp macro="" textlink="">
      <xdr:nvSpPr>
        <xdr:cNvPr id="800" name="楕円 799"/>
        <xdr:cNvSpPr/>
      </xdr:nvSpPr>
      <xdr:spPr>
        <a:xfrm>
          <a:off x="22110700" y="101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77703</xdr:rowOff>
    </xdr:from>
    <xdr:ext cx="313932" cy="259045"/>
    <xdr:sp macro="" textlink="">
      <xdr:nvSpPr>
        <xdr:cNvPr id="801" name="貸付金該当値テキスト"/>
        <xdr:cNvSpPr txBox="1"/>
      </xdr:nvSpPr>
      <xdr:spPr>
        <a:xfrm>
          <a:off x="22212300" y="1002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158966</xdr:rowOff>
    </xdr:from>
    <xdr:to>
      <xdr:col>112</xdr:col>
      <xdr:colOff>38100</xdr:colOff>
      <xdr:row>59</xdr:row>
      <xdr:rowOff>89116</xdr:rowOff>
    </xdr:to>
    <xdr:sp macro="" textlink="">
      <xdr:nvSpPr>
        <xdr:cNvPr id="802" name="楕円 801"/>
        <xdr:cNvSpPr/>
      </xdr:nvSpPr>
      <xdr:spPr>
        <a:xfrm>
          <a:off x="212725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80243</xdr:rowOff>
    </xdr:from>
    <xdr:ext cx="378565" cy="259045"/>
    <xdr:sp macro="" textlink="">
      <xdr:nvSpPr>
        <xdr:cNvPr id="803" name="テキスト ボックス 802"/>
        <xdr:cNvSpPr txBox="1"/>
      </xdr:nvSpPr>
      <xdr:spPr>
        <a:xfrm>
          <a:off x="21134017" y="1019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160642</xdr:rowOff>
    </xdr:from>
    <xdr:to>
      <xdr:col>107</xdr:col>
      <xdr:colOff>101600</xdr:colOff>
      <xdr:row>59</xdr:row>
      <xdr:rowOff>90792</xdr:rowOff>
    </xdr:to>
    <xdr:sp macro="" textlink="">
      <xdr:nvSpPr>
        <xdr:cNvPr id="804" name="楕円 803"/>
        <xdr:cNvSpPr/>
      </xdr:nvSpPr>
      <xdr:spPr>
        <a:xfrm>
          <a:off x="203835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81919</xdr:rowOff>
    </xdr:from>
    <xdr:ext cx="378565" cy="259045"/>
    <xdr:sp macro="" textlink="">
      <xdr:nvSpPr>
        <xdr:cNvPr id="805" name="テキスト ボックス 804"/>
        <xdr:cNvSpPr txBox="1"/>
      </xdr:nvSpPr>
      <xdr:spPr>
        <a:xfrm>
          <a:off x="20245017" y="1019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157670</xdr:rowOff>
    </xdr:from>
    <xdr:to>
      <xdr:col>102</xdr:col>
      <xdr:colOff>165100</xdr:colOff>
      <xdr:row>59</xdr:row>
      <xdr:rowOff>87820</xdr:rowOff>
    </xdr:to>
    <xdr:sp macro="" textlink="">
      <xdr:nvSpPr>
        <xdr:cNvPr id="806" name="楕円 805"/>
        <xdr:cNvSpPr/>
      </xdr:nvSpPr>
      <xdr:spPr>
        <a:xfrm>
          <a:off x="19494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78947</xdr:rowOff>
    </xdr:from>
    <xdr:ext cx="378565" cy="259045"/>
    <xdr:sp macro="" textlink="">
      <xdr:nvSpPr>
        <xdr:cNvPr id="807" name="テキスト ボックス 806"/>
        <xdr:cNvSpPr txBox="1"/>
      </xdr:nvSpPr>
      <xdr:spPr>
        <a:xfrm>
          <a:off x="19356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161442</xdr:rowOff>
    </xdr:from>
    <xdr:to>
      <xdr:col>98</xdr:col>
      <xdr:colOff>38100</xdr:colOff>
      <xdr:row>59</xdr:row>
      <xdr:rowOff>91592</xdr:rowOff>
    </xdr:to>
    <xdr:sp macro="" textlink="">
      <xdr:nvSpPr>
        <xdr:cNvPr id="808" name="楕円 807"/>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82719</xdr:rowOff>
    </xdr:from>
    <xdr:ext cx="313932" cy="259045"/>
    <xdr:sp macro="" textlink="">
      <xdr:nvSpPr>
        <xdr:cNvPr id="809" name="テキスト ボックス 808"/>
        <xdr:cNvSpPr txBox="1"/>
      </xdr:nvSpPr>
      <xdr:spPr>
        <a:xfrm>
          <a:off x="18499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46551</xdr:rowOff>
    </xdr:from>
    <xdr:to>
      <xdr:col>116</xdr:col>
      <xdr:colOff>63500</xdr:colOff>
      <xdr:row>77</xdr:row>
      <xdr:rowOff>68410</xdr:rowOff>
    </xdr:to>
    <xdr:cxnSp macro="">
      <xdr:nvCxnSpPr>
        <xdr:cNvPr id="840" name="直線コネクタ 839"/>
        <xdr:cNvCxnSpPr/>
      </xdr:nvCxnSpPr>
      <xdr:spPr>
        <a:xfrm flipV="1">
          <a:off x="21323300" y="13248201"/>
          <a:ext cx="8382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68410</xdr:rowOff>
    </xdr:from>
    <xdr:to>
      <xdr:col>111</xdr:col>
      <xdr:colOff>177800</xdr:colOff>
      <xdr:row>77</xdr:row>
      <xdr:rowOff>74102</xdr:rowOff>
    </xdr:to>
    <xdr:cxnSp macro="">
      <xdr:nvCxnSpPr>
        <xdr:cNvPr id="843" name="直線コネクタ 842"/>
        <xdr:cNvCxnSpPr/>
      </xdr:nvCxnSpPr>
      <xdr:spPr>
        <a:xfrm flipV="1">
          <a:off x="20434300" y="1327006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74102</xdr:rowOff>
    </xdr:from>
    <xdr:to>
      <xdr:col>107</xdr:col>
      <xdr:colOff>50800</xdr:colOff>
      <xdr:row>77</xdr:row>
      <xdr:rowOff>87362</xdr:rowOff>
    </xdr:to>
    <xdr:cxnSp macro="">
      <xdr:nvCxnSpPr>
        <xdr:cNvPr id="846" name="直線コネクタ 845"/>
        <xdr:cNvCxnSpPr/>
      </xdr:nvCxnSpPr>
      <xdr:spPr>
        <a:xfrm flipV="1">
          <a:off x="19545300" y="1327575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67811</xdr:rowOff>
    </xdr:from>
    <xdr:to>
      <xdr:col>102</xdr:col>
      <xdr:colOff>114300</xdr:colOff>
      <xdr:row>77</xdr:row>
      <xdr:rowOff>87362</xdr:rowOff>
    </xdr:to>
    <xdr:cxnSp macro="">
      <xdr:nvCxnSpPr>
        <xdr:cNvPr id="849" name="直線コネクタ 848"/>
        <xdr:cNvCxnSpPr/>
      </xdr:nvCxnSpPr>
      <xdr:spPr>
        <a:xfrm>
          <a:off x="18656300" y="13269461"/>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167201</xdr:rowOff>
    </xdr:from>
    <xdr:to>
      <xdr:col>116</xdr:col>
      <xdr:colOff>114300</xdr:colOff>
      <xdr:row>77</xdr:row>
      <xdr:rowOff>97351</xdr:rowOff>
    </xdr:to>
    <xdr:sp macro="" textlink="">
      <xdr:nvSpPr>
        <xdr:cNvPr id="859" name="楕円 858"/>
        <xdr:cNvSpPr/>
      </xdr:nvSpPr>
      <xdr:spPr>
        <a:xfrm>
          <a:off x="221107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145628</xdr:rowOff>
    </xdr:from>
    <xdr:ext cx="534377" cy="259045"/>
    <xdr:sp macro="" textlink="">
      <xdr:nvSpPr>
        <xdr:cNvPr id="860" name="繰出金該当値テキスト"/>
        <xdr:cNvSpPr txBox="1"/>
      </xdr:nvSpPr>
      <xdr:spPr>
        <a:xfrm>
          <a:off x="22212300" y="131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17610</xdr:rowOff>
    </xdr:from>
    <xdr:to>
      <xdr:col>112</xdr:col>
      <xdr:colOff>38100</xdr:colOff>
      <xdr:row>77</xdr:row>
      <xdr:rowOff>119210</xdr:rowOff>
    </xdr:to>
    <xdr:sp macro="" textlink="">
      <xdr:nvSpPr>
        <xdr:cNvPr id="861" name="楕円 860"/>
        <xdr:cNvSpPr/>
      </xdr:nvSpPr>
      <xdr:spPr>
        <a:xfrm>
          <a:off x="212725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110337</xdr:rowOff>
    </xdr:from>
    <xdr:ext cx="534377" cy="259045"/>
    <xdr:sp macro="" textlink="">
      <xdr:nvSpPr>
        <xdr:cNvPr id="862" name="テキスト ボックス 861"/>
        <xdr:cNvSpPr txBox="1"/>
      </xdr:nvSpPr>
      <xdr:spPr>
        <a:xfrm>
          <a:off x="21056111" y="133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23302</xdr:rowOff>
    </xdr:from>
    <xdr:to>
      <xdr:col>107</xdr:col>
      <xdr:colOff>101600</xdr:colOff>
      <xdr:row>77</xdr:row>
      <xdr:rowOff>124902</xdr:rowOff>
    </xdr:to>
    <xdr:sp macro="" textlink="">
      <xdr:nvSpPr>
        <xdr:cNvPr id="863" name="楕円 862"/>
        <xdr:cNvSpPr/>
      </xdr:nvSpPr>
      <xdr:spPr>
        <a:xfrm>
          <a:off x="20383500" y="132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116029</xdr:rowOff>
    </xdr:from>
    <xdr:ext cx="534377" cy="259045"/>
    <xdr:sp macro="" textlink="">
      <xdr:nvSpPr>
        <xdr:cNvPr id="864" name="テキスト ボックス 863"/>
        <xdr:cNvSpPr txBox="1"/>
      </xdr:nvSpPr>
      <xdr:spPr>
        <a:xfrm>
          <a:off x="20167111" y="13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36562</xdr:rowOff>
    </xdr:from>
    <xdr:to>
      <xdr:col>102</xdr:col>
      <xdr:colOff>165100</xdr:colOff>
      <xdr:row>77</xdr:row>
      <xdr:rowOff>138162</xdr:rowOff>
    </xdr:to>
    <xdr:sp macro="" textlink="">
      <xdr:nvSpPr>
        <xdr:cNvPr id="865" name="楕円 864"/>
        <xdr:cNvSpPr/>
      </xdr:nvSpPr>
      <xdr:spPr>
        <a:xfrm>
          <a:off x="194945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129289</xdr:rowOff>
    </xdr:from>
    <xdr:ext cx="534377" cy="259045"/>
    <xdr:sp macro="" textlink="">
      <xdr:nvSpPr>
        <xdr:cNvPr id="866" name="テキスト ボックス 865"/>
        <xdr:cNvSpPr txBox="1"/>
      </xdr:nvSpPr>
      <xdr:spPr>
        <a:xfrm>
          <a:off x="19278111" y="133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17011</xdr:rowOff>
    </xdr:from>
    <xdr:to>
      <xdr:col>98</xdr:col>
      <xdr:colOff>38100</xdr:colOff>
      <xdr:row>77</xdr:row>
      <xdr:rowOff>118611</xdr:rowOff>
    </xdr:to>
    <xdr:sp macro="" textlink="">
      <xdr:nvSpPr>
        <xdr:cNvPr id="867" name="楕円 866"/>
        <xdr:cNvSpPr/>
      </xdr:nvSpPr>
      <xdr:spPr>
        <a:xfrm>
          <a:off x="18605500" y="13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109738</xdr:rowOff>
    </xdr:from>
    <xdr:ext cx="534377" cy="259045"/>
    <xdr:sp macro="" textlink="">
      <xdr:nvSpPr>
        <xdr:cNvPr id="868" name="テキスト ボックス 867"/>
        <xdr:cNvSpPr txBox="1"/>
      </xdr:nvSpPr>
      <xdr:spPr>
        <a:xfrm>
          <a:off x="18389111" y="133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人口減少が進行（令和２年１月１日現在</a:t>
          </a:r>
          <a:r>
            <a:rPr kumimoji="1" lang="en-US" altLang="ja-JP" sz="1300">
              <a:latin typeface="ＭＳ Ｐゴシック" panose="020B0600070205080204" pitchFamily="50" charset="-128"/>
              <a:ea typeface="ＭＳ Ｐゴシック" panose="020B0600070205080204" pitchFamily="50" charset="-128"/>
            </a:rPr>
            <a:t>12,086</a:t>
          </a:r>
          <a:r>
            <a:rPr kumimoji="1" lang="ja-JP" altLang="en-US" sz="1300">
              <a:latin typeface="ＭＳ Ｐゴシック" panose="020B0600070205080204" pitchFamily="50" charset="-128"/>
              <a:ea typeface="ＭＳ Ｐゴシック" panose="020B0600070205080204" pitchFamily="50" charset="-128"/>
            </a:rPr>
            <a:t>人→令和３年１月１日現在</a:t>
          </a:r>
          <a:r>
            <a:rPr kumimoji="1" lang="en-US" altLang="ja-JP" sz="1300">
              <a:latin typeface="ＭＳ Ｐゴシック" panose="020B0600070205080204" pitchFamily="50" charset="-128"/>
              <a:ea typeface="ＭＳ Ｐゴシック" panose="020B0600070205080204" pitchFamily="50" charset="-128"/>
            </a:rPr>
            <a:t>11,817</a:t>
          </a:r>
          <a:r>
            <a:rPr kumimoji="1" lang="ja-JP" altLang="en-US" sz="1300">
              <a:latin typeface="ＭＳ Ｐゴシック" panose="020B0600070205080204" pitchFamily="50" charset="-128"/>
              <a:ea typeface="ＭＳ Ｐゴシック" panose="020B0600070205080204" pitchFamily="50" charset="-128"/>
            </a:rPr>
            <a:t>人、１年間で▲</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％））し、数値変動が大きくなる傾向にある。</a:t>
          </a:r>
        </a:p>
        <a:p>
          <a:r>
            <a:rPr kumimoji="1" lang="ja-JP" altLang="en-US" sz="1300">
              <a:latin typeface="ＭＳ Ｐゴシック" panose="020B0600070205080204" pitchFamily="50" charset="-128"/>
              <a:ea typeface="ＭＳ Ｐゴシック" panose="020B0600070205080204" pitchFamily="50" charset="-128"/>
            </a:rPr>
            <a:t>補助費等については、観光地の特性から、消防、ごみ・し尿処理施設の一部事務組合への負担金及び各種産業団体への補助金が高くなっているため、類似団体内平均値よりも高い数値となっている。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さらに、新型コロナウイルス感染症経済対策として行われた特別定額給付金事業等により、前年対比で住民一人当たりのコストが約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万円増となっている。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普通建設事業費は類似団体内平均値を大きく下回っているが、町立体育センター改修工事や湯ノ沢草崎線法面対策工事の増により前年対比で大きな増となった。</a:t>
          </a:r>
        </a:p>
        <a:p>
          <a:r>
            <a:rPr kumimoji="1" lang="ja-JP" altLang="en-US" sz="1300">
              <a:latin typeface="ＭＳ Ｐゴシック" panose="020B0600070205080204" pitchFamily="50" charset="-128"/>
              <a:ea typeface="ＭＳ Ｐゴシック" panose="020B0600070205080204" pitchFamily="50" charset="-128"/>
            </a:rPr>
            <a:t>災害復旧事業費は前年比で減となったが、令和元年の台風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号の影響により過年度災害復旧事業に要する費用により例年より住民一人当たりのコストは高くなっているが、令和２年度で元年度災害の復旧事業は完了する。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11,817
11,617
77.81
7,207,800
6,799,767
399,265
3,649,410
5,153,387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27457</xdr:rowOff>
    </xdr:to>
    <xdr:cxnSp macro="">
      <xdr:nvCxnSpPr>
        <xdr:cNvPr id="59" name="直線コネクタ 58"/>
        <xdr:cNvCxnSpPr/>
      </xdr:nvCxnSpPr>
      <xdr:spPr>
        <a:xfrm flipV="1">
          <a:off x="3797300" y="636722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27457</xdr:rowOff>
    </xdr:from>
    <xdr:to>
      <xdr:col>19</xdr:col>
      <xdr:colOff>177800</xdr:colOff>
      <xdr:row>37</xdr:row>
      <xdr:rowOff>44831</xdr:rowOff>
    </xdr:to>
    <xdr:cxnSp macro="">
      <xdr:nvCxnSpPr>
        <xdr:cNvPr id="62" name="直線コネクタ 61"/>
        <xdr:cNvCxnSpPr/>
      </xdr:nvCxnSpPr>
      <xdr:spPr>
        <a:xfrm flipV="1">
          <a:off x="2908300" y="63711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44831</xdr:rowOff>
    </xdr:from>
    <xdr:to>
      <xdr:col>15</xdr:col>
      <xdr:colOff>50800</xdr:colOff>
      <xdr:row>37</xdr:row>
      <xdr:rowOff>59918</xdr:rowOff>
    </xdr:to>
    <xdr:cxnSp macro="">
      <xdr:nvCxnSpPr>
        <xdr:cNvPr id="65" name="直線コネクタ 64"/>
        <xdr:cNvCxnSpPr/>
      </xdr:nvCxnSpPr>
      <xdr:spPr>
        <a:xfrm flipV="1">
          <a:off x="2019300" y="638848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59918</xdr:rowOff>
    </xdr:from>
    <xdr:to>
      <xdr:col>10</xdr:col>
      <xdr:colOff>114300</xdr:colOff>
      <xdr:row>37</xdr:row>
      <xdr:rowOff>84150</xdr:rowOff>
    </xdr:to>
    <xdr:cxnSp macro="">
      <xdr:nvCxnSpPr>
        <xdr:cNvPr id="68" name="直線コネクタ 67"/>
        <xdr:cNvCxnSpPr/>
      </xdr:nvCxnSpPr>
      <xdr:spPr>
        <a:xfrm flipV="1">
          <a:off x="1130300" y="640356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144221</xdr:rowOff>
    </xdr:from>
    <xdr:to>
      <xdr:col>24</xdr:col>
      <xdr:colOff>114300</xdr:colOff>
      <xdr:row>37</xdr:row>
      <xdr:rowOff>74371</xdr:rowOff>
    </xdr:to>
    <xdr:sp macro="" textlink="">
      <xdr:nvSpPr>
        <xdr:cNvPr id="78" name="楕円 77"/>
        <xdr:cNvSpPr/>
      </xdr:nvSpPr>
      <xdr:spPr>
        <a:xfrm>
          <a:off x="4584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122648</xdr:rowOff>
    </xdr:from>
    <xdr:ext cx="469744" cy="259045"/>
    <xdr:sp macro="" textlink="">
      <xdr:nvSpPr>
        <xdr:cNvPr id="79" name="議会費該当値テキスト"/>
        <xdr:cNvSpPr txBox="1"/>
      </xdr:nvSpPr>
      <xdr:spPr>
        <a:xfrm>
          <a:off x="4686300"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148107</xdr:rowOff>
    </xdr:from>
    <xdr:to>
      <xdr:col>20</xdr:col>
      <xdr:colOff>38100</xdr:colOff>
      <xdr:row>37</xdr:row>
      <xdr:rowOff>78257</xdr:rowOff>
    </xdr:to>
    <xdr:sp macro="" textlink="">
      <xdr:nvSpPr>
        <xdr:cNvPr id="80" name="楕円 79"/>
        <xdr:cNvSpPr/>
      </xdr:nvSpPr>
      <xdr:spPr>
        <a:xfrm>
          <a:off x="3746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69384</xdr:rowOff>
    </xdr:from>
    <xdr:ext cx="469744" cy="259045"/>
    <xdr:sp macro="" textlink="">
      <xdr:nvSpPr>
        <xdr:cNvPr id="81" name="テキスト ボックス 80"/>
        <xdr:cNvSpPr txBox="1"/>
      </xdr:nvSpPr>
      <xdr:spPr>
        <a:xfrm>
          <a:off x="3562428" y="64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165481</xdr:rowOff>
    </xdr:from>
    <xdr:to>
      <xdr:col>15</xdr:col>
      <xdr:colOff>101600</xdr:colOff>
      <xdr:row>37</xdr:row>
      <xdr:rowOff>95631</xdr:rowOff>
    </xdr:to>
    <xdr:sp macro="" textlink="">
      <xdr:nvSpPr>
        <xdr:cNvPr id="82" name="楕円 81"/>
        <xdr:cNvSpPr/>
      </xdr:nvSpPr>
      <xdr:spPr>
        <a:xfrm>
          <a:off x="2857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86758</xdr:rowOff>
    </xdr:from>
    <xdr:ext cx="469744" cy="259045"/>
    <xdr:sp macro="" textlink="">
      <xdr:nvSpPr>
        <xdr:cNvPr id="83" name="テキスト ボックス 82"/>
        <xdr:cNvSpPr txBox="1"/>
      </xdr:nvSpPr>
      <xdr:spPr>
        <a:xfrm>
          <a:off x="2673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9118</xdr:rowOff>
    </xdr:from>
    <xdr:to>
      <xdr:col>10</xdr:col>
      <xdr:colOff>165100</xdr:colOff>
      <xdr:row>37</xdr:row>
      <xdr:rowOff>110718</xdr:rowOff>
    </xdr:to>
    <xdr:sp macro="" textlink="">
      <xdr:nvSpPr>
        <xdr:cNvPr id="84" name="楕円 83"/>
        <xdr:cNvSpPr/>
      </xdr:nvSpPr>
      <xdr:spPr>
        <a:xfrm>
          <a:off x="19685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101845</xdr:rowOff>
    </xdr:from>
    <xdr:ext cx="469744" cy="259045"/>
    <xdr:sp macro="" textlink="">
      <xdr:nvSpPr>
        <xdr:cNvPr id="85" name="テキスト ボックス 84"/>
        <xdr:cNvSpPr txBox="1"/>
      </xdr:nvSpPr>
      <xdr:spPr>
        <a:xfrm>
          <a:off x="1784428" y="6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33350</xdr:rowOff>
    </xdr:from>
    <xdr:to>
      <xdr:col>6</xdr:col>
      <xdr:colOff>38100</xdr:colOff>
      <xdr:row>37</xdr:row>
      <xdr:rowOff>134950</xdr:rowOff>
    </xdr:to>
    <xdr:sp macro="" textlink="">
      <xdr:nvSpPr>
        <xdr:cNvPr id="86" name="楕円 85"/>
        <xdr:cNvSpPr/>
      </xdr:nvSpPr>
      <xdr:spPr>
        <a:xfrm>
          <a:off x="1079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126077</xdr:rowOff>
    </xdr:from>
    <xdr:ext cx="469744" cy="259045"/>
    <xdr:sp macro="" textlink="">
      <xdr:nvSpPr>
        <xdr:cNvPr id="87" name="テキスト ボックス 86"/>
        <xdr:cNvSpPr txBox="1"/>
      </xdr:nvSpPr>
      <xdr:spPr>
        <a:xfrm>
          <a:off x="895428" y="64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58718</xdr:rowOff>
    </xdr:from>
    <xdr:to>
      <xdr:col>24</xdr:col>
      <xdr:colOff>63500</xdr:colOff>
      <xdr:row>57</xdr:row>
      <xdr:rowOff>126750</xdr:rowOff>
    </xdr:to>
    <xdr:cxnSp macro="">
      <xdr:nvCxnSpPr>
        <xdr:cNvPr id="114" name="直線コネクタ 113"/>
        <xdr:cNvCxnSpPr/>
      </xdr:nvCxnSpPr>
      <xdr:spPr>
        <a:xfrm flipV="1">
          <a:off x="3797300" y="9659918"/>
          <a:ext cx="838200" cy="2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125884</xdr:rowOff>
    </xdr:from>
    <xdr:to>
      <xdr:col>19</xdr:col>
      <xdr:colOff>177800</xdr:colOff>
      <xdr:row>57</xdr:row>
      <xdr:rowOff>126750</xdr:rowOff>
    </xdr:to>
    <xdr:cxnSp macro="">
      <xdr:nvCxnSpPr>
        <xdr:cNvPr id="117" name="直線コネクタ 116"/>
        <xdr:cNvCxnSpPr/>
      </xdr:nvCxnSpPr>
      <xdr:spPr>
        <a:xfrm>
          <a:off x="2908300" y="9898534"/>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125884</xdr:rowOff>
    </xdr:from>
    <xdr:to>
      <xdr:col>15</xdr:col>
      <xdr:colOff>50800</xdr:colOff>
      <xdr:row>57</xdr:row>
      <xdr:rowOff>127164</xdr:rowOff>
    </xdr:to>
    <xdr:cxnSp macro="">
      <xdr:nvCxnSpPr>
        <xdr:cNvPr id="120" name="直線コネクタ 119"/>
        <xdr:cNvCxnSpPr/>
      </xdr:nvCxnSpPr>
      <xdr:spPr>
        <a:xfrm flipV="1">
          <a:off x="2019300" y="989853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124302</xdr:rowOff>
    </xdr:from>
    <xdr:to>
      <xdr:col>10</xdr:col>
      <xdr:colOff>114300</xdr:colOff>
      <xdr:row>57</xdr:row>
      <xdr:rowOff>127164</xdr:rowOff>
    </xdr:to>
    <xdr:cxnSp macro="">
      <xdr:nvCxnSpPr>
        <xdr:cNvPr id="123" name="直線コネクタ 122"/>
        <xdr:cNvCxnSpPr/>
      </xdr:nvCxnSpPr>
      <xdr:spPr>
        <a:xfrm>
          <a:off x="1130300" y="989695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7918</xdr:rowOff>
    </xdr:from>
    <xdr:to>
      <xdr:col>24</xdr:col>
      <xdr:colOff>114300</xdr:colOff>
      <xdr:row>56</xdr:row>
      <xdr:rowOff>109518</xdr:rowOff>
    </xdr:to>
    <xdr:sp macro="" textlink="">
      <xdr:nvSpPr>
        <xdr:cNvPr id="133" name="楕円 132"/>
        <xdr:cNvSpPr/>
      </xdr:nvSpPr>
      <xdr:spPr>
        <a:xfrm>
          <a:off x="4584700" y="96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94295</xdr:rowOff>
    </xdr:from>
    <xdr:ext cx="599010" cy="259045"/>
    <xdr:sp macro="" textlink="">
      <xdr:nvSpPr>
        <xdr:cNvPr id="134" name="総務費該当値テキスト"/>
        <xdr:cNvSpPr txBox="1"/>
      </xdr:nvSpPr>
      <xdr:spPr>
        <a:xfrm>
          <a:off x="4686300" y="952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75950</xdr:rowOff>
    </xdr:from>
    <xdr:to>
      <xdr:col>20</xdr:col>
      <xdr:colOff>38100</xdr:colOff>
      <xdr:row>58</xdr:row>
      <xdr:rowOff>6100</xdr:rowOff>
    </xdr:to>
    <xdr:sp macro="" textlink="">
      <xdr:nvSpPr>
        <xdr:cNvPr id="135" name="楕円 134"/>
        <xdr:cNvSpPr/>
      </xdr:nvSpPr>
      <xdr:spPr>
        <a:xfrm>
          <a:off x="3746500" y="98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168677</xdr:rowOff>
    </xdr:from>
    <xdr:ext cx="534377" cy="259045"/>
    <xdr:sp macro="" textlink="">
      <xdr:nvSpPr>
        <xdr:cNvPr id="136" name="テキスト ボックス 135"/>
        <xdr:cNvSpPr txBox="1"/>
      </xdr:nvSpPr>
      <xdr:spPr>
        <a:xfrm>
          <a:off x="3530111" y="994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75084</xdr:rowOff>
    </xdr:from>
    <xdr:to>
      <xdr:col>15</xdr:col>
      <xdr:colOff>101600</xdr:colOff>
      <xdr:row>58</xdr:row>
      <xdr:rowOff>5234</xdr:rowOff>
    </xdr:to>
    <xdr:sp macro="" textlink="">
      <xdr:nvSpPr>
        <xdr:cNvPr id="137" name="楕円 136"/>
        <xdr:cNvSpPr/>
      </xdr:nvSpPr>
      <xdr:spPr>
        <a:xfrm>
          <a:off x="2857500" y="98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167811</xdr:rowOff>
    </xdr:from>
    <xdr:ext cx="534377" cy="259045"/>
    <xdr:sp macro="" textlink="">
      <xdr:nvSpPr>
        <xdr:cNvPr id="138" name="テキスト ボックス 137"/>
        <xdr:cNvSpPr txBox="1"/>
      </xdr:nvSpPr>
      <xdr:spPr>
        <a:xfrm>
          <a:off x="2641111" y="99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76364</xdr:rowOff>
    </xdr:from>
    <xdr:to>
      <xdr:col>10</xdr:col>
      <xdr:colOff>165100</xdr:colOff>
      <xdr:row>58</xdr:row>
      <xdr:rowOff>6514</xdr:rowOff>
    </xdr:to>
    <xdr:sp macro="" textlink="">
      <xdr:nvSpPr>
        <xdr:cNvPr id="139" name="楕円 138"/>
        <xdr:cNvSpPr/>
      </xdr:nvSpPr>
      <xdr:spPr>
        <a:xfrm>
          <a:off x="1968500" y="984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169091</xdr:rowOff>
    </xdr:from>
    <xdr:ext cx="534377" cy="259045"/>
    <xdr:sp macro="" textlink="">
      <xdr:nvSpPr>
        <xdr:cNvPr id="140" name="テキスト ボックス 139"/>
        <xdr:cNvSpPr txBox="1"/>
      </xdr:nvSpPr>
      <xdr:spPr>
        <a:xfrm>
          <a:off x="1752111" y="99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73502</xdr:rowOff>
    </xdr:from>
    <xdr:to>
      <xdr:col>6</xdr:col>
      <xdr:colOff>38100</xdr:colOff>
      <xdr:row>58</xdr:row>
      <xdr:rowOff>3652</xdr:rowOff>
    </xdr:to>
    <xdr:sp macro="" textlink="">
      <xdr:nvSpPr>
        <xdr:cNvPr id="141" name="楕円 140"/>
        <xdr:cNvSpPr/>
      </xdr:nvSpPr>
      <xdr:spPr>
        <a:xfrm>
          <a:off x="1079500" y="98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166229</xdr:rowOff>
    </xdr:from>
    <xdr:ext cx="534377" cy="259045"/>
    <xdr:sp macro="" textlink="">
      <xdr:nvSpPr>
        <xdr:cNvPr id="142" name="テキスト ボックス 141"/>
        <xdr:cNvSpPr txBox="1"/>
      </xdr:nvSpPr>
      <xdr:spPr>
        <a:xfrm>
          <a:off x="863111" y="99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68804</xdr:rowOff>
    </xdr:from>
    <xdr:to>
      <xdr:col>24</xdr:col>
      <xdr:colOff>63500</xdr:colOff>
      <xdr:row>78</xdr:row>
      <xdr:rowOff>91678</xdr:rowOff>
    </xdr:to>
    <xdr:cxnSp macro="">
      <xdr:nvCxnSpPr>
        <xdr:cNvPr id="172" name="直線コネクタ 171"/>
        <xdr:cNvCxnSpPr/>
      </xdr:nvCxnSpPr>
      <xdr:spPr>
        <a:xfrm flipV="1">
          <a:off x="3797300" y="13441904"/>
          <a:ext cx="8382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91678</xdr:rowOff>
    </xdr:from>
    <xdr:to>
      <xdr:col>19</xdr:col>
      <xdr:colOff>177800</xdr:colOff>
      <xdr:row>78</xdr:row>
      <xdr:rowOff>132834</xdr:rowOff>
    </xdr:to>
    <xdr:cxnSp macro="">
      <xdr:nvCxnSpPr>
        <xdr:cNvPr id="175" name="直線コネクタ 174"/>
        <xdr:cNvCxnSpPr/>
      </xdr:nvCxnSpPr>
      <xdr:spPr>
        <a:xfrm flipV="1">
          <a:off x="2908300" y="13464778"/>
          <a:ext cx="8890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95465</xdr:rowOff>
    </xdr:from>
    <xdr:to>
      <xdr:col>15</xdr:col>
      <xdr:colOff>50800</xdr:colOff>
      <xdr:row>78</xdr:row>
      <xdr:rowOff>132834</xdr:rowOff>
    </xdr:to>
    <xdr:cxnSp macro="">
      <xdr:nvCxnSpPr>
        <xdr:cNvPr id="178" name="直線コネクタ 177"/>
        <xdr:cNvCxnSpPr/>
      </xdr:nvCxnSpPr>
      <xdr:spPr>
        <a:xfrm>
          <a:off x="2019300" y="13468565"/>
          <a:ext cx="889000" cy="3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95465</xdr:rowOff>
    </xdr:from>
    <xdr:to>
      <xdr:col>10</xdr:col>
      <xdr:colOff>114300</xdr:colOff>
      <xdr:row>78</xdr:row>
      <xdr:rowOff>111544</xdr:rowOff>
    </xdr:to>
    <xdr:cxnSp macro="">
      <xdr:nvCxnSpPr>
        <xdr:cNvPr id="181" name="直線コネクタ 180"/>
        <xdr:cNvCxnSpPr/>
      </xdr:nvCxnSpPr>
      <xdr:spPr>
        <a:xfrm flipV="1">
          <a:off x="1130300" y="13468565"/>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18004</xdr:rowOff>
    </xdr:from>
    <xdr:to>
      <xdr:col>24</xdr:col>
      <xdr:colOff>114300</xdr:colOff>
      <xdr:row>78</xdr:row>
      <xdr:rowOff>119604</xdr:rowOff>
    </xdr:to>
    <xdr:sp macro="" textlink="">
      <xdr:nvSpPr>
        <xdr:cNvPr id="191" name="楕円 190"/>
        <xdr:cNvSpPr/>
      </xdr:nvSpPr>
      <xdr:spPr>
        <a:xfrm>
          <a:off x="4584700" y="133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104381</xdr:rowOff>
    </xdr:from>
    <xdr:ext cx="599010" cy="259045"/>
    <xdr:sp macro="" textlink="">
      <xdr:nvSpPr>
        <xdr:cNvPr id="192" name="民生費該当値テキスト"/>
        <xdr:cNvSpPr txBox="1"/>
      </xdr:nvSpPr>
      <xdr:spPr>
        <a:xfrm>
          <a:off x="4686300" y="1330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40878</xdr:rowOff>
    </xdr:from>
    <xdr:to>
      <xdr:col>20</xdr:col>
      <xdr:colOff>38100</xdr:colOff>
      <xdr:row>78</xdr:row>
      <xdr:rowOff>142478</xdr:rowOff>
    </xdr:to>
    <xdr:sp macro="" textlink="">
      <xdr:nvSpPr>
        <xdr:cNvPr id="193" name="楕円 192"/>
        <xdr:cNvSpPr/>
      </xdr:nvSpPr>
      <xdr:spPr>
        <a:xfrm>
          <a:off x="3746500" y="134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133605</xdr:rowOff>
    </xdr:from>
    <xdr:ext cx="599010" cy="259045"/>
    <xdr:sp macro="" textlink="">
      <xdr:nvSpPr>
        <xdr:cNvPr id="194" name="テキスト ボックス 193"/>
        <xdr:cNvSpPr txBox="1"/>
      </xdr:nvSpPr>
      <xdr:spPr>
        <a:xfrm>
          <a:off x="3497795" y="1350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82034</xdr:rowOff>
    </xdr:from>
    <xdr:to>
      <xdr:col>15</xdr:col>
      <xdr:colOff>101600</xdr:colOff>
      <xdr:row>79</xdr:row>
      <xdr:rowOff>12184</xdr:rowOff>
    </xdr:to>
    <xdr:sp macro="" textlink="">
      <xdr:nvSpPr>
        <xdr:cNvPr id="195" name="楕円 194"/>
        <xdr:cNvSpPr/>
      </xdr:nvSpPr>
      <xdr:spPr>
        <a:xfrm>
          <a:off x="2857500" y="134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3311</xdr:rowOff>
    </xdr:from>
    <xdr:ext cx="599010" cy="259045"/>
    <xdr:sp macro="" textlink="">
      <xdr:nvSpPr>
        <xdr:cNvPr id="196" name="テキスト ボックス 195"/>
        <xdr:cNvSpPr txBox="1"/>
      </xdr:nvSpPr>
      <xdr:spPr>
        <a:xfrm>
          <a:off x="2608795" y="1354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44665</xdr:rowOff>
    </xdr:from>
    <xdr:to>
      <xdr:col>10</xdr:col>
      <xdr:colOff>165100</xdr:colOff>
      <xdr:row>78</xdr:row>
      <xdr:rowOff>146265</xdr:rowOff>
    </xdr:to>
    <xdr:sp macro="" textlink="">
      <xdr:nvSpPr>
        <xdr:cNvPr id="197" name="楕円 196"/>
        <xdr:cNvSpPr/>
      </xdr:nvSpPr>
      <xdr:spPr>
        <a:xfrm>
          <a:off x="1968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137392</xdr:rowOff>
    </xdr:from>
    <xdr:ext cx="599010" cy="259045"/>
    <xdr:sp macro="" textlink="">
      <xdr:nvSpPr>
        <xdr:cNvPr id="198" name="テキスト ボックス 197"/>
        <xdr:cNvSpPr txBox="1"/>
      </xdr:nvSpPr>
      <xdr:spPr>
        <a:xfrm>
          <a:off x="1719795" y="1351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60744</xdr:rowOff>
    </xdr:from>
    <xdr:to>
      <xdr:col>6</xdr:col>
      <xdr:colOff>38100</xdr:colOff>
      <xdr:row>78</xdr:row>
      <xdr:rowOff>162344</xdr:rowOff>
    </xdr:to>
    <xdr:sp macro="" textlink="">
      <xdr:nvSpPr>
        <xdr:cNvPr id="199" name="楕円 198"/>
        <xdr:cNvSpPr/>
      </xdr:nvSpPr>
      <xdr:spPr>
        <a:xfrm>
          <a:off x="1079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153471</xdr:rowOff>
    </xdr:from>
    <xdr:ext cx="599010" cy="259045"/>
    <xdr:sp macro="" textlink="">
      <xdr:nvSpPr>
        <xdr:cNvPr id="200" name="テキスト ボックス 199"/>
        <xdr:cNvSpPr txBox="1"/>
      </xdr:nvSpPr>
      <xdr:spPr>
        <a:xfrm>
          <a:off x="830795" y="1352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150836</xdr:rowOff>
    </xdr:from>
    <xdr:to>
      <xdr:col>24</xdr:col>
      <xdr:colOff>63500</xdr:colOff>
      <xdr:row>96</xdr:row>
      <xdr:rowOff>150879</xdr:rowOff>
    </xdr:to>
    <xdr:cxnSp macro="">
      <xdr:nvCxnSpPr>
        <xdr:cNvPr id="231" name="直線コネクタ 230"/>
        <xdr:cNvCxnSpPr/>
      </xdr:nvCxnSpPr>
      <xdr:spPr>
        <a:xfrm flipV="1">
          <a:off x="3797300" y="16610036"/>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110592</xdr:rowOff>
    </xdr:from>
    <xdr:to>
      <xdr:col>19</xdr:col>
      <xdr:colOff>177800</xdr:colOff>
      <xdr:row>96</xdr:row>
      <xdr:rowOff>150879</xdr:rowOff>
    </xdr:to>
    <xdr:cxnSp macro="">
      <xdr:nvCxnSpPr>
        <xdr:cNvPr id="234" name="直線コネクタ 233"/>
        <xdr:cNvCxnSpPr/>
      </xdr:nvCxnSpPr>
      <xdr:spPr>
        <a:xfrm>
          <a:off x="2908300" y="16569792"/>
          <a:ext cx="889000" cy="4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110592</xdr:rowOff>
    </xdr:from>
    <xdr:to>
      <xdr:col>15</xdr:col>
      <xdr:colOff>50800</xdr:colOff>
      <xdr:row>96</xdr:row>
      <xdr:rowOff>118680</xdr:rowOff>
    </xdr:to>
    <xdr:cxnSp macro="">
      <xdr:nvCxnSpPr>
        <xdr:cNvPr id="237" name="直線コネクタ 236"/>
        <xdr:cNvCxnSpPr/>
      </xdr:nvCxnSpPr>
      <xdr:spPr>
        <a:xfrm flipV="1">
          <a:off x="2019300" y="16569792"/>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40216</xdr:rowOff>
    </xdr:from>
    <xdr:to>
      <xdr:col>10</xdr:col>
      <xdr:colOff>114300</xdr:colOff>
      <xdr:row>96</xdr:row>
      <xdr:rowOff>118680</xdr:rowOff>
    </xdr:to>
    <xdr:cxnSp macro="">
      <xdr:nvCxnSpPr>
        <xdr:cNvPr id="240" name="直線コネクタ 239"/>
        <xdr:cNvCxnSpPr/>
      </xdr:nvCxnSpPr>
      <xdr:spPr>
        <a:xfrm>
          <a:off x="1130300" y="16499416"/>
          <a:ext cx="889000" cy="7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100036</xdr:rowOff>
    </xdr:from>
    <xdr:to>
      <xdr:col>24</xdr:col>
      <xdr:colOff>114300</xdr:colOff>
      <xdr:row>97</xdr:row>
      <xdr:rowOff>30186</xdr:rowOff>
    </xdr:to>
    <xdr:sp macro="" textlink="">
      <xdr:nvSpPr>
        <xdr:cNvPr id="250" name="楕円 249"/>
        <xdr:cNvSpPr/>
      </xdr:nvSpPr>
      <xdr:spPr>
        <a:xfrm>
          <a:off x="4584700" y="165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78463</xdr:rowOff>
    </xdr:from>
    <xdr:ext cx="534377" cy="259045"/>
    <xdr:sp macro="" textlink="">
      <xdr:nvSpPr>
        <xdr:cNvPr id="251" name="衛生費該当値テキスト"/>
        <xdr:cNvSpPr txBox="1"/>
      </xdr:nvSpPr>
      <xdr:spPr>
        <a:xfrm>
          <a:off x="4686300" y="165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100079</xdr:rowOff>
    </xdr:from>
    <xdr:to>
      <xdr:col>20</xdr:col>
      <xdr:colOff>38100</xdr:colOff>
      <xdr:row>97</xdr:row>
      <xdr:rowOff>30229</xdr:rowOff>
    </xdr:to>
    <xdr:sp macro="" textlink="">
      <xdr:nvSpPr>
        <xdr:cNvPr id="252" name="楕円 251"/>
        <xdr:cNvSpPr/>
      </xdr:nvSpPr>
      <xdr:spPr>
        <a:xfrm>
          <a:off x="3746500" y="165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21356</xdr:rowOff>
    </xdr:from>
    <xdr:ext cx="534377" cy="259045"/>
    <xdr:sp macro="" textlink="">
      <xdr:nvSpPr>
        <xdr:cNvPr id="253" name="テキスト ボックス 252"/>
        <xdr:cNvSpPr txBox="1"/>
      </xdr:nvSpPr>
      <xdr:spPr>
        <a:xfrm>
          <a:off x="3530111" y="166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59792</xdr:rowOff>
    </xdr:from>
    <xdr:to>
      <xdr:col>15</xdr:col>
      <xdr:colOff>101600</xdr:colOff>
      <xdr:row>96</xdr:row>
      <xdr:rowOff>161392</xdr:rowOff>
    </xdr:to>
    <xdr:sp macro="" textlink="">
      <xdr:nvSpPr>
        <xdr:cNvPr id="254" name="楕円 253"/>
        <xdr:cNvSpPr/>
      </xdr:nvSpPr>
      <xdr:spPr>
        <a:xfrm>
          <a:off x="28575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152519</xdr:rowOff>
    </xdr:from>
    <xdr:ext cx="534377" cy="259045"/>
    <xdr:sp macro="" textlink="">
      <xdr:nvSpPr>
        <xdr:cNvPr id="255" name="テキスト ボックス 254"/>
        <xdr:cNvSpPr txBox="1"/>
      </xdr:nvSpPr>
      <xdr:spPr>
        <a:xfrm>
          <a:off x="2641111" y="166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67880</xdr:rowOff>
    </xdr:from>
    <xdr:to>
      <xdr:col>10</xdr:col>
      <xdr:colOff>165100</xdr:colOff>
      <xdr:row>96</xdr:row>
      <xdr:rowOff>169480</xdr:rowOff>
    </xdr:to>
    <xdr:sp macro="" textlink="">
      <xdr:nvSpPr>
        <xdr:cNvPr id="256" name="楕円 255"/>
        <xdr:cNvSpPr/>
      </xdr:nvSpPr>
      <xdr:spPr>
        <a:xfrm>
          <a:off x="1968500" y="165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160607</xdr:rowOff>
    </xdr:from>
    <xdr:ext cx="534377" cy="259045"/>
    <xdr:sp macro="" textlink="">
      <xdr:nvSpPr>
        <xdr:cNvPr id="257" name="テキスト ボックス 256"/>
        <xdr:cNvSpPr txBox="1"/>
      </xdr:nvSpPr>
      <xdr:spPr>
        <a:xfrm>
          <a:off x="1752111" y="166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160866</xdr:rowOff>
    </xdr:from>
    <xdr:to>
      <xdr:col>6</xdr:col>
      <xdr:colOff>38100</xdr:colOff>
      <xdr:row>96</xdr:row>
      <xdr:rowOff>91016</xdr:rowOff>
    </xdr:to>
    <xdr:sp macro="" textlink="">
      <xdr:nvSpPr>
        <xdr:cNvPr id="258" name="楕円 257"/>
        <xdr:cNvSpPr/>
      </xdr:nvSpPr>
      <xdr:spPr>
        <a:xfrm>
          <a:off x="1079500" y="164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107543</xdr:rowOff>
    </xdr:from>
    <xdr:ext cx="534377" cy="259045"/>
    <xdr:sp macro="" textlink="">
      <xdr:nvSpPr>
        <xdr:cNvPr id="259" name="テキスト ボックス 258"/>
        <xdr:cNvSpPr txBox="1"/>
      </xdr:nvSpPr>
      <xdr:spPr>
        <a:xfrm>
          <a:off x="863111" y="162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130865</xdr:rowOff>
    </xdr:from>
    <xdr:to>
      <xdr:col>55</xdr:col>
      <xdr:colOff>0</xdr:colOff>
      <xdr:row>57</xdr:row>
      <xdr:rowOff>134310</xdr:rowOff>
    </xdr:to>
    <xdr:cxnSp macro="">
      <xdr:nvCxnSpPr>
        <xdr:cNvPr id="341" name="直線コネクタ 340"/>
        <xdr:cNvCxnSpPr/>
      </xdr:nvCxnSpPr>
      <xdr:spPr>
        <a:xfrm>
          <a:off x="9639300" y="9903515"/>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54724</xdr:rowOff>
    </xdr:from>
    <xdr:to>
      <xdr:col>50</xdr:col>
      <xdr:colOff>114300</xdr:colOff>
      <xdr:row>57</xdr:row>
      <xdr:rowOff>130865</xdr:rowOff>
    </xdr:to>
    <xdr:cxnSp macro="">
      <xdr:nvCxnSpPr>
        <xdr:cNvPr id="344" name="直線コネクタ 343"/>
        <xdr:cNvCxnSpPr/>
      </xdr:nvCxnSpPr>
      <xdr:spPr>
        <a:xfrm>
          <a:off x="8750300" y="9827374"/>
          <a:ext cx="889000" cy="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54724</xdr:rowOff>
    </xdr:from>
    <xdr:to>
      <xdr:col>45</xdr:col>
      <xdr:colOff>177800</xdr:colOff>
      <xdr:row>57</xdr:row>
      <xdr:rowOff>131099</xdr:rowOff>
    </xdr:to>
    <xdr:cxnSp macro="">
      <xdr:nvCxnSpPr>
        <xdr:cNvPr id="347" name="直線コネクタ 346"/>
        <xdr:cNvCxnSpPr/>
      </xdr:nvCxnSpPr>
      <xdr:spPr>
        <a:xfrm flipV="1">
          <a:off x="7861300" y="9827374"/>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90791</xdr:rowOff>
    </xdr:from>
    <xdr:to>
      <xdr:col>41</xdr:col>
      <xdr:colOff>50800</xdr:colOff>
      <xdr:row>57</xdr:row>
      <xdr:rowOff>131099</xdr:rowOff>
    </xdr:to>
    <xdr:cxnSp macro="">
      <xdr:nvCxnSpPr>
        <xdr:cNvPr id="350" name="直線コネクタ 349"/>
        <xdr:cNvCxnSpPr/>
      </xdr:nvCxnSpPr>
      <xdr:spPr>
        <a:xfrm>
          <a:off x="6972300" y="9863441"/>
          <a:ext cx="8890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83510</xdr:rowOff>
    </xdr:from>
    <xdr:to>
      <xdr:col>55</xdr:col>
      <xdr:colOff>50800</xdr:colOff>
      <xdr:row>58</xdr:row>
      <xdr:rowOff>13660</xdr:rowOff>
    </xdr:to>
    <xdr:sp macro="" textlink="">
      <xdr:nvSpPr>
        <xdr:cNvPr id="360" name="楕円 359"/>
        <xdr:cNvSpPr/>
      </xdr:nvSpPr>
      <xdr:spPr>
        <a:xfrm>
          <a:off x="10426700" y="98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169887</xdr:rowOff>
    </xdr:from>
    <xdr:ext cx="534377" cy="259045"/>
    <xdr:sp macro="" textlink="">
      <xdr:nvSpPr>
        <xdr:cNvPr id="361" name="農林水産業費該当値テキスト"/>
        <xdr:cNvSpPr txBox="1"/>
      </xdr:nvSpPr>
      <xdr:spPr>
        <a:xfrm>
          <a:off x="10528300" y="97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80065</xdr:rowOff>
    </xdr:from>
    <xdr:to>
      <xdr:col>50</xdr:col>
      <xdr:colOff>165100</xdr:colOff>
      <xdr:row>58</xdr:row>
      <xdr:rowOff>10215</xdr:rowOff>
    </xdr:to>
    <xdr:sp macro="" textlink="">
      <xdr:nvSpPr>
        <xdr:cNvPr id="362" name="楕円 361"/>
        <xdr:cNvSpPr/>
      </xdr:nvSpPr>
      <xdr:spPr>
        <a:xfrm>
          <a:off x="9588500" y="98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xdr:rowOff>
    </xdr:from>
    <xdr:ext cx="534377" cy="259045"/>
    <xdr:sp macro="" textlink="">
      <xdr:nvSpPr>
        <xdr:cNvPr id="363" name="テキスト ボックス 362"/>
        <xdr:cNvSpPr txBox="1"/>
      </xdr:nvSpPr>
      <xdr:spPr>
        <a:xfrm>
          <a:off x="9372111" y="99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3924</xdr:rowOff>
    </xdr:from>
    <xdr:to>
      <xdr:col>46</xdr:col>
      <xdr:colOff>38100</xdr:colOff>
      <xdr:row>57</xdr:row>
      <xdr:rowOff>105524</xdr:rowOff>
    </xdr:to>
    <xdr:sp macro="" textlink="">
      <xdr:nvSpPr>
        <xdr:cNvPr id="364" name="楕円 363"/>
        <xdr:cNvSpPr/>
      </xdr:nvSpPr>
      <xdr:spPr>
        <a:xfrm>
          <a:off x="8699500" y="97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96651</xdr:rowOff>
    </xdr:from>
    <xdr:ext cx="534377" cy="259045"/>
    <xdr:sp macro="" textlink="">
      <xdr:nvSpPr>
        <xdr:cNvPr id="365" name="テキスト ボックス 364"/>
        <xdr:cNvSpPr txBox="1"/>
      </xdr:nvSpPr>
      <xdr:spPr>
        <a:xfrm>
          <a:off x="8483111" y="98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80299</xdr:rowOff>
    </xdr:from>
    <xdr:to>
      <xdr:col>41</xdr:col>
      <xdr:colOff>101600</xdr:colOff>
      <xdr:row>58</xdr:row>
      <xdr:rowOff>10449</xdr:rowOff>
    </xdr:to>
    <xdr:sp macro="" textlink="">
      <xdr:nvSpPr>
        <xdr:cNvPr id="366" name="楕円 365"/>
        <xdr:cNvSpPr/>
      </xdr:nvSpPr>
      <xdr:spPr>
        <a:xfrm>
          <a:off x="7810500" y="98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xdr:rowOff>
    </xdr:from>
    <xdr:ext cx="534377" cy="259045"/>
    <xdr:sp macro="" textlink="">
      <xdr:nvSpPr>
        <xdr:cNvPr id="367" name="テキスト ボックス 366"/>
        <xdr:cNvSpPr txBox="1"/>
      </xdr:nvSpPr>
      <xdr:spPr>
        <a:xfrm>
          <a:off x="7594111" y="99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39991</xdr:rowOff>
    </xdr:from>
    <xdr:to>
      <xdr:col>36</xdr:col>
      <xdr:colOff>165100</xdr:colOff>
      <xdr:row>57</xdr:row>
      <xdr:rowOff>141591</xdr:rowOff>
    </xdr:to>
    <xdr:sp macro="" textlink="">
      <xdr:nvSpPr>
        <xdr:cNvPr id="368" name="楕円 367"/>
        <xdr:cNvSpPr/>
      </xdr:nvSpPr>
      <xdr:spPr>
        <a:xfrm>
          <a:off x="6921500" y="98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132718</xdr:rowOff>
    </xdr:from>
    <xdr:ext cx="534377" cy="259045"/>
    <xdr:sp macro="" textlink="">
      <xdr:nvSpPr>
        <xdr:cNvPr id="369" name="テキスト ボックス 368"/>
        <xdr:cNvSpPr txBox="1"/>
      </xdr:nvSpPr>
      <xdr:spPr>
        <a:xfrm>
          <a:off x="6705111" y="9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162916</xdr:rowOff>
    </xdr:from>
    <xdr:to>
      <xdr:col>55</xdr:col>
      <xdr:colOff>0</xdr:colOff>
      <xdr:row>77</xdr:row>
      <xdr:rowOff>164415</xdr:rowOff>
    </xdr:to>
    <xdr:cxnSp macro="">
      <xdr:nvCxnSpPr>
        <xdr:cNvPr id="398" name="直線コネクタ 397"/>
        <xdr:cNvCxnSpPr/>
      </xdr:nvCxnSpPr>
      <xdr:spPr>
        <a:xfrm flipV="1">
          <a:off x="9639300" y="13193116"/>
          <a:ext cx="838200" cy="1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164415</xdr:rowOff>
    </xdr:from>
    <xdr:to>
      <xdr:col>50</xdr:col>
      <xdr:colOff>114300</xdr:colOff>
      <xdr:row>78</xdr:row>
      <xdr:rowOff>457</xdr:rowOff>
    </xdr:to>
    <xdr:cxnSp macro="">
      <xdr:nvCxnSpPr>
        <xdr:cNvPr id="401" name="直線コネクタ 400"/>
        <xdr:cNvCxnSpPr/>
      </xdr:nvCxnSpPr>
      <xdr:spPr>
        <a:xfrm flipV="1">
          <a:off x="8750300" y="13366065"/>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xdr:rowOff>
    </xdr:from>
    <xdr:to>
      <xdr:col>45</xdr:col>
      <xdr:colOff>177800</xdr:colOff>
      <xdr:row>78</xdr:row>
      <xdr:rowOff>457</xdr:rowOff>
    </xdr:to>
    <xdr:cxnSp macro="">
      <xdr:nvCxnSpPr>
        <xdr:cNvPr id="404" name="直線コネクタ 403"/>
        <xdr:cNvCxnSpPr/>
      </xdr:nvCxnSpPr>
      <xdr:spPr>
        <a:xfrm>
          <a:off x="7861300" y="1337320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06" name="テキスト ボックス 405"/>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xdr:rowOff>
    </xdr:from>
    <xdr:to>
      <xdr:col>41</xdr:col>
      <xdr:colOff>50800</xdr:colOff>
      <xdr:row>78</xdr:row>
      <xdr:rowOff>9170</xdr:rowOff>
    </xdr:to>
    <xdr:cxnSp macro="">
      <xdr:nvCxnSpPr>
        <xdr:cNvPr id="407" name="直線コネクタ 406"/>
        <xdr:cNvCxnSpPr/>
      </xdr:nvCxnSpPr>
      <xdr:spPr>
        <a:xfrm flipV="1">
          <a:off x="6972300" y="13373202"/>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112116</xdr:rowOff>
    </xdr:from>
    <xdr:to>
      <xdr:col>55</xdr:col>
      <xdr:colOff>50800</xdr:colOff>
      <xdr:row>77</xdr:row>
      <xdr:rowOff>42266</xdr:rowOff>
    </xdr:to>
    <xdr:sp macro="" textlink="">
      <xdr:nvSpPr>
        <xdr:cNvPr id="417" name="楕円 416"/>
        <xdr:cNvSpPr/>
      </xdr:nvSpPr>
      <xdr:spPr>
        <a:xfrm>
          <a:off x="10426700" y="131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134993</xdr:rowOff>
    </xdr:from>
    <xdr:ext cx="534377" cy="259045"/>
    <xdr:sp macro="" textlink="">
      <xdr:nvSpPr>
        <xdr:cNvPr id="418" name="商工費該当値テキスト"/>
        <xdr:cNvSpPr txBox="1"/>
      </xdr:nvSpPr>
      <xdr:spPr>
        <a:xfrm>
          <a:off x="10528300" y="129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113615</xdr:rowOff>
    </xdr:from>
    <xdr:to>
      <xdr:col>50</xdr:col>
      <xdr:colOff>165100</xdr:colOff>
      <xdr:row>78</xdr:row>
      <xdr:rowOff>43765</xdr:rowOff>
    </xdr:to>
    <xdr:sp macro="" textlink="">
      <xdr:nvSpPr>
        <xdr:cNvPr id="419" name="楕円 418"/>
        <xdr:cNvSpPr/>
      </xdr:nvSpPr>
      <xdr:spPr>
        <a:xfrm>
          <a:off x="9588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20" name="テキスト ボックス 419"/>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121107</xdr:rowOff>
    </xdr:from>
    <xdr:to>
      <xdr:col>46</xdr:col>
      <xdr:colOff>38100</xdr:colOff>
      <xdr:row>78</xdr:row>
      <xdr:rowOff>51257</xdr:rowOff>
    </xdr:to>
    <xdr:sp macro="" textlink="">
      <xdr:nvSpPr>
        <xdr:cNvPr id="421" name="楕円 420"/>
        <xdr:cNvSpPr/>
      </xdr:nvSpPr>
      <xdr:spPr>
        <a:xfrm>
          <a:off x="8699500" y="13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67784</xdr:rowOff>
    </xdr:from>
    <xdr:ext cx="534377" cy="259045"/>
    <xdr:sp macro="" textlink="">
      <xdr:nvSpPr>
        <xdr:cNvPr id="422" name="テキスト ボックス 421"/>
        <xdr:cNvSpPr txBox="1"/>
      </xdr:nvSpPr>
      <xdr:spPr>
        <a:xfrm>
          <a:off x="8483111" y="13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120752</xdr:rowOff>
    </xdr:from>
    <xdr:to>
      <xdr:col>41</xdr:col>
      <xdr:colOff>101600</xdr:colOff>
      <xdr:row>78</xdr:row>
      <xdr:rowOff>50902</xdr:rowOff>
    </xdr:to>
    <xdr:sp macro="" textlink="">
      <xdr:nvSpPr>
        <xdr:cNvPr id="423" name="楕円 422"/>
        <xdr:cNvSpPr/>
      </xdr:nvSpPr>
      <xdr:spPr>
        <a:xfrm>
          <a:off x="7810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67429</xdr:rowOff>
    </xdr:from>
    <xdr:ext cx="534377" cy="259045"/>
    <xdr:sp macro="" textlink="">
      <xdr:nvSpPr>
        <xdr:cNvPr id="424" name="テキスト ボックス 423"/>
        <xdr:cNvSpPr txBox="1"/>
      </xdr:nvSpPr>
      <xdr:spPr>
        <a:xfrm>
          <a:off x="7594111" y="1309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129820</xdr:rowOff>
    </xdr:from>
    <xdr:to>
      <xdr:col>36</xdr:col>
      <xdr:colOff>165100</xdr:colOff>
      <xdr:row>78</xdr:row>
      <xdr:rowOff>59970</xdr:rowOff>
    </xdr:to>
    <xdr:sp macro="" textlink="">
      <xdr:nvSpPr>
        <xdr:cNvPr id="425" name="楕円 424"/>
        <xdr:cNvSpPr/>
      </xdr:nvSpPr>
      <xdr:spPr>
        <a:xfrm>
          <a:off x="6921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76497</xdr:rowOff>
    </xdr:from>
    <xdr:ext cx="534377" cy="259045"/>
    <xdr:sp macro="" textlink="">
      <xdr:nvSpPr>
        <xdr:cNvPr id="426" name="テキスト ボックス 425"/>
        <xdr:cNvSpPr txBox="1"/>
      </xdr:nvSpPr>
      <xdr:spPr>
        <a:xfrm>
          <a:off x="6705111" y="131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19856</xdr:rowOff>
    </xdr:from>
    <xdr:to>
      <xdr:col>55</xdr:col>
      <xdr:colOff>0</xdr:colOff>
      <xdr:row>97</xdr:row>
      <xdr:rowOff>23183</xdr:rowOff>
    </xdr:to>
    <xdr:cxnSp macro="">
      <xdr:nvCxnSpPr>
        <xdr:cNvPr id="451" name="直線コネクタ 450"/>
        <xdr:cNvCxnSpPr/>
      </xdr:nvCxnSpPr>
      <xdr:spPr>
        <a:xfrm flipV="1">
          <a:off x="9639300" y="16650506"/>
          <a:ext cx="8382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23183</xdr:rowOff>
    </xdr:from>
    <xdr:to>
      <xdr:col>50</xdr:col>
      <xdr:colOff>114300</xdr:colOff>
      <xdr:row>97</xdr:row>
      <xdr:rowOff>96397</xdr:rowOff>
    </xdr:to>
    <xdr:cxnSp macro="">
      <xdr:nvCxnSpPr>
        <xdr:cNvPr id="454" name="直線コネクタ 453"/>
        <xdr:cNvCxnSpPr/>
      </xdr:nvCxnSpPr>
      <xdr:spPr>
        <a:xfrm flipV="1">
          <a:off x="8750300" y="16653833"/>
          <a:ext cx="889000" cy="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83922</xdr:rowOff>
    </xdr:from>
    <xdr:to>
      <xdr:col>45</xdr:col>
      <xdr:colOff>177800</xdr:colOff>
      <xdr:row>97</xdr:row>
      <xdr:rowOff>96397</xdr:rowOff>
    </xdr:to>
    <xdr:cxnSp macro="">
      <xdr:nvCxnSpPr>
        <xdr:cNvPr id="457" name="直線コネクタ 456"/>
        <xdr:cNvCxnSpPr/>
      </xdr:nvCxnSpPr>
      <xdr:spPr>
        <a:xfrm>
          <a:off x="7861300" y="16714572"/>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83922</xdr:rowOff>
    </xdr:from>
    <xdr:to>
      <xdr:col>41</xdr:col>
      <xdr:colOff>50800</xdr:colOff>
      <xdr:row>97</xdr:row>
      <xdr:rowOff>125640</xdr:rowOff>
    </xdr:to>
    <xdr:cxnSp macro="">
      <xdr:nvCxnSpPr>
        <xdr:cNvPr id="460" name="直線コネクタ 459"/>
        <xdr:cNvCxnSpPr/>
      </xdr:nvCxnSpPr>
      <xdr:spPr>
        <a:xfrm flipV="1">
          <a:off x="6972300" y="16714572"/>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140506</xdr:rowOff>
    </xdr:from>
    <xdr:to>
      <xdr:col>55</xdr:col>
      <xdr:colOff>50800</xdr:colOff>
      <xdr:row>97</xdr:row>
      <xdr:rowOff>70656</xdr:rowOff>
    </xdr:to>
    <xdr:sp macro="" textlink="">
      <xdr:nvSpPr>
        <xdr:cNvPr id="470" name="楕円 469"/>
        <xdr:cNvSpPr/>
      </xdr:nvSpPr>
      <xdr:spPr>
        <a:xfrm>
          <a:off x="10426700" y="1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55433</xdr:rowOff>
    </xdr:from>
    <xdr:ext cx="534377" cy="259045"/>
    <xdr:sp macro="" textlink="">
      <xdr:nvSpPr>
        <xdr:cNvPr id="471" name="土木費該当値テキスト"/>
        <xdr:cNvSpPr txBox="1"/>
      </xdr:nvSpPr>
      <xdr:spPr>
        <a:xfrm>
          <a:off x="10528300" y="165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143833</xdr:rowOff>
    </xdr:from>
    <xdr:to>
      <xdr:col>50</xdr:col>
      <xdr:colOff>165100</xdr:colOff>
      <xdr:row>97</xdr:row>
      <xdr:rowOff>73983</xdr:rowOff>
    </xdr:to>
    <xdr:sp macro="" textlink="">
      <xdr:nvSpPr>
        <xdr:cNvPr id="472" name="楕円 471"/>
        <xdr:cNvSpPr/>
      </xdr:nvSpPr>
      <xdr:spPr>
        <a:xfrm>
          <a:off x="9588500" y="166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65110</xdr:rowOff>
    </xdr:from>
    <xdr:ext cx="534377" cy="259045"/>
    <xdr:sp macro="" textlink="">
      <xdr:nvSpPr>
        <xdr:cNvPr id="473" name="テキスト ボックス 472"/>
        <xdr:cNvSpPr txBox="1"/>
      </xdr:nvSpPr>
      <xdr:spPr>
        <a:xfrm>
          <a:off x="9372111" y="166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45597</xdr:rowOff>
    </xdr:from>
    <xdr:to>
      <xdr:col>46</xdr:col>
      <xdr:colOff>38100</xdr:colOff>
      <xdr:row>97</xdr:row>
      <xdr:rowOff>147197</xdr:rowOff>
    </xdr:to>
    <xdr:sp macro="" textlink="">
      <xdr:nvSpPr>
        <xdr:cNvPr id="474" name="楕円 473"/>
        <xdr:cNvSpPr/>
      </xdr:nvSpPr>
      <xdr:spPr>
        <a:xfrm>
          <a:off x="8699500" y="16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138324</xdr:rowOff>
    </xdr:from>
    <xdr:ext cx="534377" cy="259045"/>
    <xdr:sp macro="" textlink="">
      <xdr:nvSpPr>
        <xdr:cNvPr id="475" name="テキスト ボックス 474"/>
        <xdr:cNvSpPr txBox="1"/>
      </xdr:nvSpPr>
      <xdr:spPr>
        <a:xfrm>
          <a:off x="8483111" y="16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33122</xdr:rowOff>
    </xdr:from>
    <xdr:to>
      <xdr:col>41</xdr:col>
      <xdr:colOff>101600</xdr:colOff>
      <xdr:row>97</xdr:row>
      <xdr:rowOff>134722</xdr:rowOff>
    </xdr:to>
    <xdr:sp macro="" textlink="">
      <xdr:nvSpPr>
        <xdr:cNvPr id="476" name="楕円 475"/>
        <xdr:cNvSpPr/>
      </xdr:nvSpPr>
      <xdr:spPr>
        <a:xfrm>
          <a:off x="7810500" y="1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125849</xdr:rowOff>
    </xdr:from>
    <xdr:ext cx="534377" cy="259045"/>
    <xdr:sp macro="" textlink="">
      <xdr:nvSpPr>
        <xdr:cNvPr id="477" name="テキスト ボックス 476"/>
        <xdr:cNvSpPr txBox="1"/>
      </xdr:nvSpPr>
      <xdr:spPr>
        <a:xfrm>
          <a:off x="7594111" y="167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74840</xdr:rowOff>
    </xdr:from>
    <xdr:to>
      <xdr:col>36</xdr:col>
      <xdr:colOff>165100</xdr:colOff>
      <xdr:row>98</xdr:row>
      <xdr:rowOff>4990</xdr:rowOff>
    </xdr:to>
    <xdr:sp macro="" textlink="">
      <xdr:nvSpPr>
        <xdr:cNvPr id="478" name="楕円 477"/>
        <xdr:cNvSpPr/>
      </xdr:nvSpPr>
      <xdr:spPr>
        <a:xfrm>
          <a:off x="6921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167567</xdr:rowOff>
    </xdr:from>
    <xdr:ext cx="534377" cy="259045"/>
    <xdr:sp macro="" textlink="">
      <xdr:nvSpPr>
        <xdr:cNvPr id="479" name="テキスト ボックス 478"/>
        <xdr:cNvSpPr txBox="1"/>
      </xdr:nvSpPr>
      <xdr:spPr>
        <a:xfrm>
          <a:off x="6705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139940</xdr:rowOff>
    </xdr:from>
    <xdr:to>
      <xdr:col>85</xdr:col>
      <xdr:colOff>127000</xdr:colOff>
      <xdr:row>37</xdr:row>
      <xdr:rowOff>13219</xdr:rowOff>
    </xdr:to>
    <xdr:cxnSp macro="">
      <xdr:nvCxnSpPr>
        <xdr:cNvPr id="510" name="直線コネクタ 509"/>
        <xdr:cNvCxnSpPr/>
      </xdr:nvCxnSpPr>
      <xdr:spPr>
        <a:xfrm flipV="1">
          <a:off x="15481300" y="6312140"/>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13219</xdr:rowOff>
    </xdr:from>
    <xdr:to>
      <xdr:col>81</xdr:col>
      <xdr:colOff>50800</xdr:colOff>
      <xdr:row>37</xdr:row>
      <xdr:rowOff>78577</xdr:rowOff>
    </xdr:to>
    <xdr:cxnSp macro="">
      <xdr:nvCxnSpPr>
        <xdr:cNvPr id="513" name="直線コネクタ 512"/>
        <xdr:cNvCxnSpPr/>
      </xdr:nvCxnSpPr>
      <xdr:spPr>
        <a:xfrm flipV="1">
          <a:off x="14592300" y="6356869"/>
          <a:ext cx="8890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78577</xdr:rowOff>
    </xdr:from>
    <xdr:to>
      <xdr:col>76</xdr:col>
      <xdr:colOff>114300</xdr:colOff>
      <xdr:row>37</xdr:row>
      <xdr:rowOff>124112</xdr:rowOff>
    </xdr:to>
    <xdr:cxnSp macro="">
      <xdr:nvCxnSpPr>
        <xdr:cNvPr id="516" name="直線コネクタ 515"/>
        <xdr:cNvCxnSpPr/>
      </xdr:nvCxnSpPr>
      <xdr:spPr>
        <a:xfrm flipV="1">
          <a:off x="13703300" y="6422227"/>
          <a:ext cx="889000" cy="4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66439</xdr:rowOff>
    </xdr:from>
    <xdr:to>
      <xdr:col>71</xdr:col>
      <xdr:colOff>177800</xdr:colOff>
      <xdr:row>37</xdr:row>
      <xdr:rowOff>124112</xdr:rowOff>
    </xdr:to>
    <xdr:cxnSp macro="">
      <xdr:nvCxnSpPr>
        <xdr:cNvPr id="519" name="直線コネクタ 518"/>
        <xdr:cNvCxnSpPr/>
      </xdr:nvCxnSpPr>
      <xdr:spPr>
        <a:xfrm>
          <a:off x="12814300" y="6410089"/>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1" name="テキスト ボックス 520"/>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3" name="テキスト ボックス 522"/>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89140</xdr:rowOff>
    </xdr:from>
    <xdr:to>
      <xdr:col>85</xdr:col>
      <xdr:colOff>177800</xdr:colOff>
      <xdr:row>37</xdr:row>
      <xdr:rowOff>19290</xdr:rowOff>
    </xdr:to>
    <xdr:sp macro="" textlink="">
      <xdr:nvSpPr>
        <xdr:cNvPr id="529" name="楕円 528"/>
        <xdr:cNvSpPr/>
      </xdr:nvSpPr>
      <xdr:spPr>
        <a:xfrm>
          <a:off x="16268700" y="6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112017</xdr:rowOff>
    </xdr:from>
    <xdr:ext cx="534377" cy="259045"/>
    <xdr:sp macro="" textlink="">
      <xdr:nvSpPr>
        <xdr:cNvPr id="530" name="消防費該当値テキスト"/>
        <xdr:cNvSpPr txBox="1"/>
      </xdr:nvSpPr>
      <xdr:spPr>
        <a:xfrm>
          <a:off x="16370300" y="61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133869</xdr:rowOff>
    </xdr:from>
    <xdr:to>
      <xdr:col>81</xdr:col>
      <xdr:colOff>101600</xdr:colOff>
      <xdr:row>37</xdr:row>
      <xdr:rowOff>64019</xdr:rowOff>
    </xdr:to>
    <xdr:sp macro="" textlink="">
      <xdr:nvSpPr>
        <xdr:cNvPr id="531" name="楕円 530"/>
        <xdr:cNvSpPr/>
      </xdr:nvSpPr>
      <xdr:spPr>
        <a:xfrm>
          <a:off x="15430500" y="63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80546</xdr:rowOff>
    </xdr:from>
    <xdr:ext cx="534377" cy="259045"/>
    <xdr:sp macro="" textlink="">
      <xdr:nvSpPr>
        <xdr:cNvPr id="532" name="テキスト ボックス 531"/>
        <xdr:cNvSpPr txBox="1"/>
      </xdr:nvSpPr>
      <xdr:spPr>
        <a:xfrm>
          <a:off x="15214111" y="60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27777</xdr:rowOff>
    </xdr:from>
    <xdr:to>
      <xdr:col>76</xdr:col>
      <xdr:colOff>165100</xdr:colOff>
      <xdr:row>37</xdr:row>
      <xdr:rowOff>129377</xdr:rowOff>
    </xdr:to>
    <xdr:sp macro="" textlink="">
      <xdr:nvSpPr>
        <xdr:cNvPr id="533" name="楕円 532"/>
        <xdr:cNvSpPr/>
      </xdr:nvSpPr>
      <xdr:spPr>
        <a:xfrm>
          <a:off x="14541500" y="63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145904</xdr:rowOff>
    </xdr:from>
    <xdr:ext cx="534377" cy="259045"/>
    <xdr:sp macro="" textlink="">
      <xdr:nvSpPr>
        <xdr:cNvPr id="534" name="テキスト ボックス 533"/>
        <xdr:cNvSpPr txBox="1"/>
      </xdr:nvSpPr>
      <xdr:spPr>
        <a:xfrm>
          <a:off x="14325111" y="61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73312</xdr:rowOff>
    </xdr:from>
    <xdr:to>
      <xdr:col>72</xdr:col>
      <xdr:colOff>38100</xdr:colOff>
      <xdr:row>38</xdr:row>
      <xdr:rowOff>3462</xdr:rowOff>
    </xdr:to>
    <xdr:sp macro="" textlink="">
      <xdr:nvSpPr>
        <xdr:cNvPr id="535" name="楕円 534"/>
        <xdr:cNvSpPr/>
      </xdr:nvSpPr>
      <xdr:spPr>
        <a:xfrm>
          <a:off x="13652500" y="6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19989</xdr:rowOff>
    </xdr:from>
    <xdr:ext cx="534377" cy="259045"/>
    <xdr:sp macro="" textlink="">
      <xdr:nvSpPr>
        <xdr:cNvPr id="536" name="テキスト ボックス 535"/>
        <xdr:cNvSpPr txBox="1"/>
      </xdr:nvSpPr>
      <xdr:spPr>
        <a:xfrm>
          <a:off x="13436111" y="6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15639</xdr:rowOff>
    </xdr:from>
    <xdr:to>
      <xdr:col>67</xdr:col>
      <xdr:colOff>101600</xdr:colOff>
      <xdr:row>37</xdr:row>
      <xdr:rowOff>117239</xdr:rowOff>
    </xdr:to>
    <xdr:sp macro="" textlink="">
      <xdr:nvSpPr>
        <xdr:cNvPr id="537" name="楕円 536"/>
        <xdr:cNvSpPr/>
      </xdr:nvSpPr>
      <xdr:spPr>
        <a:xfrm>
          <a:off x="12763500" y="63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133766</xdr:rowOff>
    </xdr:from>
    <xdr:ext cx="534377" cy="259045"/>
    <xdr:sp macro="" textlink="">
      <xdr:nvSpPr>
        <xdr:cNvPr id="538" name="テキスト ボックス 537"/>
        <xdr:cNvSpPr txBox="1"/>
      </xdr:nvSpPr>
      <xdr:spPr>
        <a:xfrm>
          <a:off x="12547111" y="61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24257</xdr:rowOff>
    </xdr:from>
    <xdr:to>
      <xdr:col>85</xdr:col>
      <xdr:colOff>127000</xdr:colOff>
      <xdr:row>58</xdr:row>
      <xdr:rowOff>71969</xdr:rowOff>
    </xdr:to>
    <xdr:cxnSp macro="">
      <xdr:nvCxnSpPr>
        <xdr:cNvPr id="567" name="直線コネクタ 566"/>
        <xdr:cNvCxnSpPr/>
      </xdr:nvCxnSpPr>
      <xdr:spPr>
        <a:xfrm flipV="1">
          <a:off x="15481300" y="9968357"/>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71969</xdr:rowOff>
    </xdr:from>
    <xdr:to>
      <xdr:col>81</xdr:col>
      <xdr:colOff>50800</xdr:colOff>
      <xdr:row>58</xdr:row>
      <xdr:rowOff>96929</xdr:rowOff>
    </xdr:to>
    <xdr:cxnSp macro="">
      <xdr:nvCxnSpPr>
        <xdr:cNvPr id="570" name="直線コネクタ 569"/>
        <xdr:cNvCxnSpPr/>
      </xdr:nvCxnSpPr>
      <xdr:spPr>
        <a:xfrm flipV="1">
          <a:off x="14592300" y="10016069"/>
          <a:ext cx="8890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96929</xdr:rowOff>
    </xdr:from>
    <xdr:to>
      <xdr:col>76</xdr:col>
      <xdr:colOff>114300</xdr:colOff>
      <xdr:row>58</xdr:row>
      <xdr:rowOff>97398</xdr:rowOff>
    </xdr:to>
    <xdr:cxnSp macro="">
      <xdr:nvCxnSpPr>
        <xdr:cNvPr id="573" name="直線コネクタ 572"/>
        <xdr:cNvCxnSpPr/>
      </xdr:nvCxnSpPr>
      <xdr:spPr>
        <a:xfrm flipV="1">
          <a:off x="13703300" y="10041029"/>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97398</xdr:rowOff>
    </xdr:from>
    <xdr:to>
      <xdr:col>71</xdr:col>
      <xdr:colOff>177800</xdr:colOff>
      <xdr:row>58</xdr:row>
      <xdr:rowOff>103070</xdr:rowOff>
    </xdr:to>
    <xdr:cxnSp macro="">
      <xdr:nvCxnSpPr>
        <xdr:cNvPr id="576" name="直線コネクタ 575"/>
        <xdr:cNvCxnSpPr/>
      </xdr:nvCxnSpPr>
      <xdr:spPr>
        <a:xfrm flipV="1">
          <a:off x="12814300" y="10041498"/>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144907</xdr:rowOff>
    </xdr:from>
    <xdr:to>
      <xdr:col>85</xdr:col>
      <xdr:colOff>177800</xdr:colOff>
      <xdr:row>58</xdr:row>
      <xdr:rowOff>75057</xdr:rowOff>
    </xdr:to>
    <xdr:sp macro="" textlink="">
      <xdr:nvSpPr>
        <xdr:cNvPr id="586" name="楕円 585"/>
        <xdr:cNvSpPr/>
      </xdr:nvSpPr>
      <xdr:spPr>
        <a:xfrm>
          <a:off x="162687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59834</xdr:rowOff>
    </xdr:from>
    <xdr:ext cx="534377" cy="259045"/>
    <xdr:sp macro="" textlink="">
      <xdr:nvSpPr>
        <xdr:cNvPr id="587" name="教育費該当値テキスト"/>
        <xdr:cNvSpPr txBox="1"/>
      </xdr:nvSpPr>
      <xdr:spPr>
        <a:xfrm>
          <a:off x="16370300" y="98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21169</xdr:rowOff>
    </xdr:from>
    <xdr:to>
      <xdr:col>81</xdr:col>
      <xdr:colOff>101600</xdr:colOff>
      <xdr:row>58</xdr:row>
      <xdr:rowOff>122769</xdr:rowOff>
    </xdr:to>
    <xdr:sp macro="" textlink="">
      <xdr:nvSpPr>
        <xdr:cNvPr id="588" name="楕円 587"/>
        <xdr:cNvSpPr/>
      </xdr:nvSpPr>
      <xdr:spPr>
        <a:xfrm>
          <a:off x="15430500" y="99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113896</xdr:rowOff>
    </xdr:from>
    <xdr:ext cx="534377" cy="259045"/>
    <xdr:sp macro="" textlink="">
      <xdr:nvSpPr>
        <xdr:cNvPr id="589" name="テキスト ボックス 588"/>
        <xdr:cNvSpPr txBox="1"/>
      </xdr:nvSpPr>
      <xdr:spPr>
        <a:xfrm>
          <a:off x="15214111" y="100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46129</xdr:rowOff>
    </xdr:from>
    <xdr:to>
      <xdr:col>76</xdr:col>
      <xdr:colOff>165100</xdr:colOff>
      <xdr:row>58</xdr:row>
      <xdr:rowOff>147729</xdr:rowOff>
    </xdr:to>
    <xdr:sp macro="" textlink="">
      <xdr:nvSpPr>
        <xdr:cNvPr id="590" name="楕円 589"/>
        <xdr:cNvSpPr/>
      </xdr:nvSpPr>
      <xdr:spPr>
        <a:xfrm>
          <a:off x="14541500" y="9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138856</xdr:rowOff>
    </xdr:from>
    <xdr:ext cx="534377" cy="259045"/>
    <xdr:sp macro="" textlink="">
      <xdr:nvSpPr>
        <xdr:cNvPr id="591" name="テキスト ボックス 590"/>
        <xdr:cNvSpPr txBox="1"/>
      </xdr:nvSpPr>
      <xdr:spPr>
        <a:xfrm>
          <a:off x="14325111" y="100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46598</xdr:rowOff>
    </xdr:from>
    <xdr:to>
      <xdr:col>72</xdr:col>
      <xdr:colOff>38100</xdr:colOff>
      <xdr:row>58</xdr:row>
      <xdr:rowOff>148198</xdr:rowOff>
    </xdr:to>
    <xdr:sp macro="" textlink="">
      <xdr:nvSpPr>
        <xdr:cNvPr id="592" name="楕円 591"/>
        <xdr:cNvSpPr/>
      </xdr:nvSpPr>
      <xdr:spPr>
        <a:xfrm>
          <a:off x="13652500" y="99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139325</xdr:rowOff>
    </xdr:from>
    <xdr:ext cx="534377" cy="259045"/>
    <xdr:sp macro="" textlink="">
      <xdr:nvSpPr>
        <xdr:cNvPr id="593" name="テキスト ボックス 592"/>
        <xdr:cNvSpPr txBox="1"/>
      </xdr:nvSpPr>
      <xdr:spPr>
        <a:xfrm>
          <a:off x="13436111" y="100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52270</xdr:rowOff>
    </xdr:from>
    <xdr:to>
      <xdr:col>67</xdr:col>
      <xdr:colOff>101600</xdr:colOff>
      <xdr:row>58</xdr:row>
      <xdr:rowOff>153870</xdr:rowOff>
    </xdr:to>
    <xdr:sp macro="" textlink="">
      <xdr:nvSpPr>
        <xdr:cNvPr id="594" name="楕円 593"/>
        <xdr:cNvSpPr/>
      </xdr:nvSpPr>
      <xdr:spPr>
        <a:xfrm>
          <a:off x="12763500" y="9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144997</xdr:rowOff>
    </xdr:from>
    <xdr:ext cx="534377" cy="259045"/>
    <xdr:sp macro="" textlink="">
      <xdr:nvSpPr>
        <xdr:cNvPr id="595" name="テキスト ボックス 594"/>
        <xdr:cNvSpPr txBox="1"/>
      </xdr:nvSpPr>
      <xdr:spPr>
        <a:xfrm>
          <a:off x="12547111" y="100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160046</xdr:rowOff>
    </xdr:from>
    <xdr:to>
      <xdr:col>85</xdr:col>
      <xdr:colOff>127000</xdr:colOff>
      <xdr:row>77</xdr:row>
      <xdr:rowOff>67325</xdr:rowOff>
    </xdr:to>
    <xdr:cxnSp macro="">
      <xdr:nvCxnSpPr>
        <xdr:cNvPr id="622" name="直線コネクタ 621"/>
        <xdr:cNvCxnSpPr/>
      </xdr:nvCxnSpPr>
      <xdr:spPr>
        <a:xfrm>
          <a:off x="15481300" y="13190246"/>
          <a:ext cx="838200" cy="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160046</xdr:rowOff>
    </xdr:from>
    <xdr:to>
      <xdr:col>81</xdr:col>
      <xdr:colOff>50800</xdr:colOff>
      <xdr:row>78</xdr:row>
      <xdr:rowOff>86688</xdr:rowOff>
    </xdr:to>
    <xdr:cxnSp macro="">
      <xdr:nvCxnSpPr>
        <xdr:cNvPr id="625" name="直線コネクタ 624"/>
        <xdr:cNvCxnSpPr/>
      </xdr:nvCxnSpPr>
      <xdr:spPr>
        <a:xfrm flipV="1">
          <a:off x="14592300" y="13190246"/>
          <a:ext cx="889000" cy="26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27" name="テキスト ボックス 626"/>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63095</xdr:rowOff>
    </xdr:from>
    <xdr:to>
      <xdr:col>76</xdr:col>
      <xdr:colOff>114300</xdr:colOff>
      <xdr:row>78</xdr:row>
      <xdr:rowOff>86688</xdr:rowOff>
    </xdr:to>
    <xdr:cxnSp macro="">
      <xdr:nvCxnSpPr>
        <xdr:cNvPr id="628" name="直線コネクタ 627"/>
        <xdr:cNvCxnSpPr/>
      </xdr:nvCxnSpPr>
      <xdr:spPr>
        <a:xfrm>
          <a:off x="13703300" y="13436195"/>
          <a:ext cx="889000" cy="2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63095</xdr:rowOff>
    </xdr:from>
    <xdr:to>
      <xdr:col>71</xdr:col>
      <xdr:colOff>177800</xdr:colOff>
      <xdr:row>78</xdr:row>
      <xdr:rowOff>117869</xdr:rowOff>
    </xdr:to>
    <xdr:cxnSp macro="">
      <xdr:nvCxnSpPr>
        <xdr:cNvPr id="631" name="直線コネクタ 630"/>
        <xdr:cNvCxnSpPr/>
      </xdr:nvCxnSpPr>
      <xdr:spPr>
        <a:xfrm flipV="1">
          <a:off x="12814300" y="13436195"/>
          <a:ext cx="889000" cy="5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16525</xdr:rowOff>
    </xdr:from>
    <xdr:to>
      <xdr:col>85</xdr:col>
      <xdr:colOff>177800</xdr:colOff>
      <xdr:row>77</xdr:row>
      <xdr:rowOff>118125</xdr:rowOff>
    </xdr:to>
    <xdr:sp macro="" textlink="">
      <xdr:nvSpPr>
        <xdr:cNvPr id="641" name="楕円 640"/>
        <xdr:cNvSpPr/>
      </xdr:nvSpPr>
      <xdr:spPr>
        <a:xfrm>
          <a:off x="16268700" y="132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39402</xdr:rowOff>
    </xdr:from>
    <xdr:ext cx="534377" cy="259045"/>
    <xdr:sp macro="" textlink="">
      <xdr:nvSpPr>
        <xdr:cNvPr id="642" name="災害復旧費該当値テキスト"/>
        <xdr:cNvSpPr txBox="1"/>
      </xdr:nvSpPr>
      <xdr:spPr>
        <a:xfrm>
          <a:off x="16370300" y="130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109246</xdr:rowOff>
    </xdr:from>
    <xdr:to>
      <xdr:col>81</xdr:col>
      <xdr:colOff>101600</xdr:colOff>
      <xdr:row>77</xdr:row>
      <xdr:rowOff>39396</xdr:rowOff>
    </xdr:to>
    <xdr:sp macro="" textlink="">
      <xdr:nvSpPr>
        <xdr:cNvPr id="643" name="楕円 642"/>
        <xdr:cNvSpPr/>
      </xdr:nvSpPr>
      <xdr:spPr>
        <a:xfrm>
          <a:off x="15430500" y="131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55922</xdr:rowOff>
    </xdr:from>
    <xdr:ext cx="534377" cy="259045"/>
    <xdr:sp macro="" textlink="">
      <xdr:nvSpPr>
        <xdr:cNvPr id="644" name="テキスト ボックス 643"/>
        <xdr:cNvSpPr txBox="1"/>
      </xdr:nvSpPr>
      <xdr:spPr>
        <a:xfrm>
          <a:off x="15214111" y="129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35888</xdr:rowOff>
    </xdr:from>
    <xdr:to>
      <xdr:col>76</xdr:col>
      <xdr:colOff>165100</xdr:colOff>
      <xdr:row>78</xdr:row>
      <xdr:rowOff>137488</xdr:rowOff>
    </xdr:to>
    <xdr:sp macro="" textlink="">
      <xdr:nvSpPr>
        <xdr:cNvPr id="645" name="楕円 644"/>
        <xdr:cNvSpPr/>
      </xdr:nvSpPr>
      <xdr:spPr>
        <a:xfrm>
          <a:off x="14541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128615</xdr:rowOff>
    </xdr:from>
    <xdr:ext cx="469744" cy="259045"/>
    <xdr:sp macro="" textlink="">
      <xdr:nvSpPr>
        <xdr:cNvPr id="646" name="テキスト ボックス 645"/>
        <xdr:cNvSpPr txBox="1"/>
      </xdr:nvSpPr>
      <xdr:spPr>
        <a:xfrm>
          <a:off x="14357428" y="135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12295</xdr:rowOff>
    </xdr:from>
    <xdr:to>
      <xdr:col>72</xdr:col>
      <xdr:colOff>38100</xdr:colOff>
      <xdr:row>78</xdr:row>
      <xdr:rowOff>113895</xdr:rowOff>
    </xdr:to>
    <xdr:sp macro="" textlink="">
      <xdr:nvSpPr>
        <xdr:cNvPr id="647" name="楕円 646"/>
        <xdr:cNvSpPr/>
      </xdr:nvSpPr>
      <xdr:spPr>
        <a:xfrm>
          <a:off x="13652500" y="133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130422</xdr:rowOff>
    </xdr:from>
    <xdr:ext cx="469744" cy="259045"/>
    <xdr:sp macro="" textlink="">
      <xdr:nvSpPr>
        <xdr:cNvPr id="648" name="テキスト ボックス 647"/>
        <xdr:cNvSpPr txBox="1"/>
      </xdr:nvSpPr>
      <xdr:spPr>
        <a:xfrm>
          <a:off x="13468428" y="1316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67069</xdr:rowOff>
    </xdr:from>
    <xdr:to>
      <xdr:col>67</xdr:col>
      <xdr:colOff>101600</xdr:colOff>
      <xdr:row>78</xdr:row>
      <xdr:rowOff>168669</xdr:rowOff>
    </xdr:to>
    <xdr:sp macro="" textlink="">
      <xdr:nvSpPr>
        <xdr:cNvPr id="649" name="楕円 648"/>
        <xdr:cNvSpPr/>
      </xdr:nvSpPr>
      <xdr:spPr>
        <a:xfrm>
          <a:off x="12763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159796</xdr:rowOff>
    </xdr:from>
    <xdr:ext cx="378565" cy="259045"/>
    <xdr:sp macro="" textlink="">
      <xdr:nvSpPr>
        <xdr:cNvPr id="650" name="テキスト ボックス 649"/>
        <xdr:cNvSpPr txBox="1"/>
      </xdr:nvSpPr>
      <xdr:spPr>
        <a:xfrm>
          <a:off x="12625017" y="1353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41180</xdr:rowOff>
    </xdr:from>
    <xdr:to>
      <xdr:col>85</xdr:col>
      <xdr:colOff>127000</xdr:colOff>
      <xdr:row>97</xdr:row>
      <xdr:rowOff>52969</xdr:rowOff>
    </xdr:to>
    <xdr:cxnSp macro="">
      <xdr:nvCxnSpPr>
        <xdr:cNvPr id="679" name="直線コネクタ 678"/>
        <xdr:cNvCxnSpPr/>
      </xdr:nvCxnSpPr>
      <xdr:spPr>
        <a:xfrm flipV="1">
          <a:off x="15481300" y="16671830"/>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52969</xdr:rowOff>
    </xdr:from>
    <xdr:to>
      <xdr:col>81</xdr:col>
      <xdr:colOff>50800</xdr:colOff>
      <xdr:row>97</xdr:row>
      <xdr:rowOff>63447</xdr:rowOff>
    </xdr:to>
    <xdr:cxnSp macro="">
      <xdr:nvCxnSpPr>
        <xdr:cNvPr id="682" name="直線コネクタ 681"/>
        <xdr:cNvCxnSpPr/>
      </xdr:nvCxnSpPr>
      <xdr:spPr>
        <a:xfrm flipV="1">
          <a:off x="14592300" y="16683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63447</xdr:rowOff>
    </xdr:from>
    <xdr:to>
      <xdr:col>76</xdr:col>
      <xdr:colOff>114300</xdr:colOff>
      <xdr:row>97</xdr:row>
      <xdr:rowOff>76081</xdr:rowOff>
    </xdr:to>
    <xdr:cxnSp macro="">
      <xdr:nvCxnSpPr>
        <xdr:cNvPr id="685" name="直線コネクタ 684"/>
        <xdr:cNvCxnSpPr/>
      </xdr:nvCxnSpPr>
      <xdr:spPr>
        <a:xfrm flipV="1">
          <a:off x="13703300" y="16694097"/>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76081</xdr:rowOff>
    </xdr:from>
    <xdr:to>
      <xdr:col>71</xdr:col>
      <xdr:colOff>177800</xdr:colOff>
      <xdr:row>97</xdr:row>
      <xdr:rowOff>80713</xdr:rowOff>
    </xdr:to>
    <xdr:cxnSp macro="">
      <xdr:nvCxnSpPr>
        <xdr:cNvPr id="688" name="直線コネクタ 687"/>
        <xdr:cNvCxnSpPr/>
      </xdr:nvCxnSpPr>
      <xdr:spPr>
        <a:xfrm flipV="1">
          <a:off x="12814300" y="16706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161830</xdr:rowOff>
    </xdr:from>
    <xdr:to>
      <xdr:col>85</xdr:col>
      <xdr:colOff>177800</xdr:colOff>
      <xdr:row>97</xdr:row>
      <xdr:rowOff>91980</xdr:rowOff>
    </xdr:to>
    <xdr:sp macro="" textlink="">
      <xdr:nvSpPr>
        <xdr:cNvPr id="698" name="楕円 697"/>
        <xdr:cNvSpPr/>
      </xdr:nvSpPr>
      <xdr:spPr>
        <a:xfrm>
          <a:off x="16268700" y="166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140257</xdr:rowOff>
    </xdr:from>
    <xdr:ext cx="534377" cy="259045"/>
    <xdr:sp macro="" textlink="">
      <xdr:nvSpPr>
        <xdr:cNvPr id="699" name="公債費該当値テキスト"/>
        <xdr:cNvSpPr txBox="1"/>
      </xdr:nvSpPr>
      <xdr:spPr>
        <a:xfrm>
          <a:off x="16370300" y="165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2169</xdr:rowOff>
    </xdr:from>
    <xdr:to>
      <xdr:col>81</xdr:col>
      <xdr:colOff>101600</xdr:colOff>
      <xdr:row>97</xdr:row>
      <xdr:rowOff>103769</xdr:rowOff>
    </xdr:to>
    <xdr:sp macro="" textlink="">
      <xdr:nvSpPr>
        <xdr:cNvPr id="700" name="楕円 699"/>
        <xdr:cNvSpPr/>
      </xdr:nvSpPr>
      <xdr:spPr>
        <a:xfrm>
          <a:off x="154305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94896</xdr:rowOff>
    </xdr:from>
    <xdr:ext cx="534377" cy="259045"/>
    <xdr:sp macro="" textlink="">
      <xdr:nvSpPr>
        <xdr:cNvPr id="701" name="テキスト ボックス 700"/>
        <xdr:cNvSpPr txBox="1"/>
      </xdr:nvSpPr>
      <xdr:spPr>
        <a:xfrm>
          <a:off x="15214111" y="167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12647</xdr:rowOff>
    </xdr:from>
    <xdr:to>
      <xdr:col>76</xdr:col>
      <xdr:colOff>165100</xdr:colOff>
      <xdr:row>97</xdr:row>
      <xdr:rowOff>114247</xdr:rowOff>
    </xdr:to>
    <xdr:sp macro="" textlink="">
      <xdr:nvSpPr>
        <xdr:cNvPr id="702" name="楕円 701"/>
        <xdr:cNvSpPr/>
      </xdr:nvSpPr>
      <xdr:spPr>
        <a:xfrm>
          <a:off x="14541500" y="16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105374</xdr:rowOff>
    </xdr:from>
    <xdr:ext cx="534377" cy="259045"/>
    <xdr:sp macro="" textlink="">
      <xdr:nvSpPr>
        <xdr:cNvPr id="703" name="テキスト ボックス 702"/>
        <xdr:cNvSpPr txBox="1"/>
      </xdr:nvSpPr>
      <xdr:spPr>
        <a:xfrm>
          <a:off x="14325111" y="167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25281</xdr:rowOff>
    </xdr:from>
    <xdr:to>
      <xdr:col>72</xdr:col>
      <xdr:colOff>38100</xdr:colOff>
      <xdr:row>97</xdr:row>
      <xdr:rowOff>126881</xdr:rowOff>
    </xdr:to>
    <xdr:sp macro="" textlink="">
      <xdr:nvSpPr>
        <xdr:cNvPr id="704" name="楕円 703"/>
        <xdr:cNvSpPr/>
      </xdr:nvSpPr>
      <xdr:spPr>
        <a:xfrm>
          <a:off x="136525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118008</xdr:rowOff>
    </xdr:from>
    <xdr:ext cx="534377" cy="259045"/>
    <xdr:sp macro="" textlink="">
      <xdr:nvSpPr>
        <xdr:cNvPr id="705" name="テキスト ボックス 704"/>
        <xdr:cNvSpPr txBox="1"/>
      </xdr:nvSpPr>
      <xdr:spPr>
        <a:xfrm>
          <a:off x="13436111" y="167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29913</xdr:rowOff>
    </xdr:from>
    <xdr:to>
      <xdr:col>67</xdr:col>
      <xdr:colOff>101600</xdr:colOff>
      <xdr:row>97</xdr:row>
      <xdr:rowOff>131513</xdr:rowOff>
    </xdr:to>
    <xdr:sp macro="" textlink="">
      <xdr:nvSpPr>
        <xdr:cNvPr id="706" name="楕円 705"/>
        <xdr:cNvSpPr/>
      </xdr:nvSpPr>
      <xdr:spPr>
        <a:xfrm>
          <a:off x="127635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122640</xdr:rowOff>
    </xdr:from>
    <xdr:ext cx="534377" cy="259045"/>
    <xdr:sp macro="" textlink="">
      <xdr:nvSpPr>
        <xdr:cNvPr id="707" name="テキスト ボックス 706"/>
        <xdr:cNvSpPr txBox="1"/>
      </xdr:nvSpPr>
      <xdr:spPr>
        <a:xfrm>
          <a:off x="12547111" y="167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人口減少が進行（令和２年１月１日現在</a:t>
          </a:r>
          <a:r>
            <a:rPr kumimoji="1" lang="en-US" altLang="ja-JP" sz="1300">
              <a:latin typeface="ＭＳ Ｐゴシック" panose="020B0600070205080204" pitchFamily="50" charset="-128"/>
              <a:ea typeface="ＭＳ Ｐゴシック" panose="020B0600070205080204" pitchFamily="50" charset="-128"/>
            </a:rPr>
            <a:t>12,086</a:t>
          </a:r>
          <a:r>
            <a:rPr kumimoji="1" lang="ja-JP" altLang="en-US" sz="1300">
              <a:latin typeface="ＭＳ Ｐゴシック" panose="020B0600070205080204" pitchFamily="50" charset="-128"/>
              <a:ea typeface="ＭＳ Ｐゴシック" panose="020B0600070205080204" pitchFamily="50" charset="-128"/>
            </a:rPr>
            <a:t>人→令和３年１月１日現在</a:t>
          </a:r>
          <a:r>
            <a:rPr kumimoji="1" lang="en-US" altLang="ja-JP" sz="1300">
              <a:latin typeface="ＭＳ Ｐゴシック" panose="020B0600070205080204" pitchFamily="50" charset="-128"/>
              <a:ea typeface="ＭＳ Ｐゴシック" panose="020B0600070205080204" pitchFamily="50" charset="-128"/>
            </a:rPr>
            <a:t>11,817</a:t>
          </a:r>
          <a:r>
            <a:rPr kumimoji="1" lang="ja-JP" altLang="en-US" sz="1300">
              <a:latin typeface="ＭＳ Ｐゴシック" panose="020B0600070205080204" pitchFamily="50" charset="-128"/>
              <a:ea typeface="ＭＳ Ｐゴシック" panose="020B0600070205080204" pitchFamily="50" charset="-128"/>
            </a:rPr>
            <a:t>人、１年間で▲</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％））し、数値変動が大きくなる傾向にある。</a:t>
          </a:r>
        </a:p>
        <a:p>
          <a:r>
            <a:rPr kumimoji="1" lang="ja-JP" altLang="en-US" sz="1300">
              <a:latin typeface="ＭＳ Ｐゴシック" panose="020B0600070205080204" pitchFamily="50" charset="-128"/>
              <a:ea typeface="ＭＳ Ｐゴシック" panose="020B0600070205080204" pitchFamily="50" charset="-128"/>
            </a:rPr>
            <a:t>消防費と商工費が類似団体内平均値よりも高いが、主力産業である観光業の振興及び町民・観光来遊客の安全確保に重点を置いているためである。</a:t>
          </a:r>
        </a:p>
        <a:p>
          <a:r>
            <a:rPr kumimoji="1" lang="ja-JP" altLang="en-US" sz="1300">
              <a:latin typeface="ＭＳ Ｐゴシック" panose="020B0600070205080204" pitchFamily="50" charset="-128"/>
              <a:ea typeface="ＭＳ Ｐゴシック" panose="020B0600070205080204" pitchFamily="50" charset="-128"/>
            </a:rPr>
            <a:t>総務費の増は、新型コロナウイルス感染症経済対策として実施された特別定額給付金事業や利子補給基金積立金による増が要因である。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議会費、民生費、土木費、教育費などは類似団体内平均値を下回っており、特に町単独工事や町民に対する助成費を減らしているため、民生費や土木費が大きく下回っている。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増減に関しては総務費の他、民生費や商工費がそれぞれ子育て世帯への臨時特別給付金、持続化支援商工会補助金や、感染症対策備品購入費補助金の実施により増加している。。</a:t>
          </a:r>
        </a:p>
        <a:p>
          <a:r>
            <a:rPr kumimoji="1" lang="ja-JP" altLang="en-US" sz="1300">
              <a:latin typeface="ＭＳ Ｐゴシック" panose="020B0600070205080204" pitchFamily="50" charset="-128"/>
              <a:ea typeface="ＭＳ Ｐゴシック" panose="020B0600070205080204" pitchFamily="50" charset="-128"/>
            </a:rPr>
            <a:t>また、土木費は道路・橋りょう工事の増により増加した。</a:t>
          </a:r>
        </a:p>
        <a:p>
          <a:r>
            <a:rPr kumimoji="1" lang="ja-JP" altLang="en-US" sz="1300">
              <a:latin typeface="ＭＳ Ｐゴシック" panose="020B0600070205080204" pitchFamily="50" charset="-128"/>
              <a:ea typeface="ＭＳ Ｐゴシック" panose="020B0600070205080204" pitchFamily="50" charset="-128"/>
            </a:rPr>
            <a:t>災害復旧費は前年よりは減となったが、令和元年台風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号による過年度災害復旧工事の影響で例年よりも増となっている。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等により実質収支額については、黒字を継続している。また、実質単年度収支も大幅に改善した。ただし、これは新型コロナウイルス感染症による事業の執行停止や義務的経費以外の支出抑制も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今後の公共施設の更新需要を踏まえ、基金残高の目標としてしている標準財政規模の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％の達成に向けて財政健全化に努める。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一般会計、特別会計ともに赤字は生じていない。</a:t>
          </a:r>
        </a:p>
        <a:p>
          <a:r>
            <a:rPr kumimoji="1" lang="ja-JP" altLang="en-US" sz="1400">
              <a:latin typeface="ＭＳ ゴシック" pitchFamily="49" charset="-128"/>
              <a:ea typeface="ＭＳ ゴシック" pitchFamily="49" charset="-128"/>
            </a:rPr>
            <a:t>水道事業会計の黒字については、観光業の低迷により使用水量、料金収入ともに減少している。</a:t>
          </a:r>
        </a:p>
        <a:p>
          <a:r>
            <a:rPr kumimoji="1" lang="ja-JP" altLang="en-US" sz="1400">
              <a:latin typeface="ＭＳ ゴシック" pitchFamily="49" charset="-128"/>
              <a:ea typeface="ＭＳ ゴシック" pitchFamily="49" charset="-128"/>
            </a:rPr>
            <a:t>国保特会に関しては、人口減少に伴う被保険者減により歳入総額、歳出総額ともに減少した。ただし、保険給付費が被保険者の減少に加え、新型コロナウイルス感染症の影響による医療控えによって前年度から減少した事などから、黒字となっている。</a:t>
          </a:r>
        </a:p>
        <a:p>
          <a:r>
            <a:rPr kumimoji="1" lang="ja-JP" altLang="en-US" sz="1400">
              <a:latin typeface="ＭＳ ゴシック" pitchFamily="49" charset="-128"/>
              <a:ea typeface="ＭＳ ゴシック" pitchFamily="49" charset="-128"/>
            </a:rPr>
            <a:t>介護特会は、人口減少により歳入歳出ともに減となった。ただし、居宅介護サービス費等の減などから、歳出の減が歳入の減より大きかったため、黒字となった。</a:t>
          </a:r>
        </a:p>
        <a:p>
          <a:r>
            <a:rPr kumimoji="1" lang="ja-JP" altLang="en-US" sz="1400">
              <a:latin typeface="ＭＳ ゴシック" pitchFamily="49" charset="-128"/>
              <a:ea typeface="ＭＳ ゴシック" pitchFamily="49" charset="-128"/>
            </a:rPr>
            <a:t>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7207800</v>
      </c>
      <c r="BO4" s="433"/>
      <c r="BP4" s="433"/>
      <c r="BQ4" s="433"/>
      <c r="BR4" s="433"/>
      <c r="BS4" s="433"/>
      <c r="BT4" s="433"/>
      <c r="BU4" s="434"/>
      <c r="BV4" s="432">
        <v>5622137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10.9</v>
      </c>
      <c r="CU4" s="439"/>
      <c r="CV4" s="439"/>
      <c r="CW4" s="439"/>
      <c r="CX4" s="439"/>
      <c r="CY4" s="439"/>
      <c r="CZ4" s="439"/>
      <c r="DA4" s="440"/>
      <c r="DB4" s="438">
        <v>8.3000000000000007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6799767</v>
      </c>
      <c r="BO5" s="470"/>
      <c r="BP5" s="470"/>
      <c r="BQ5" s="470"/>
      <c r="BR5" s="470"/>
      <c r="BS5" s="470"/>
      <c r="BT5" s="470"/>
      <c r="BU5" s="471"/>
      <c r="BV5" s="469">
        <v>5309488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84.3</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408033</v>
      </c>
      <c r="BO6" s="470"/>
      <c r="BP6" s="470"/>
      <c r="BQ6" s="470"/>
      <c r="BR6" s="470"/>
      <c r="BS6" s="470"/>
      <c r="BT6" s="470"/>
      <c r="BU6" s="471"/>
      <c r="BV6" s="469">
        <v>312649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89.3</v>
      </c>
      <c r="CU6" s="507"/>
      <c r="CV6" s="507"/>
      <c r="CW6" s="507"/>
      <c r="CX6" s="507"/>
      <c r="CY6" s="507"/>
      <c r="CZ6" s="507"/>
      <c r="DA6" s="508"/>
      <c r="DB6" s="506">
        <v>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8768</v>
      </c>
      <c r="BO7" s="470"/>
      <c r="BP7" s="470"/>
      <c r="BQ7" s="470"/>
      <c r="BR7" s="470"/>
      <c r="BS7" s="470"/>
      <c r="BT7" s="470"/>
      <c r="BU7" s="471"/>
      <c r="BV7" s="469">
        <v>22551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3649410</v>
      </c>
      <c r="CU7" s="470"/>
      <c r="CV7" s="470"/>
      <c r="CW7" s="470"/>
      <c r="CX7" s="470"/>
      <c r="CY7" s="470"/>
      <c r="CZ7" s="470"/>
      <c r="DA7" s="471"/>
      <c r="DB7" s="469">
        <v>3490551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399265</v>
      </c>
      <c r="BO8" s="470"/>
      <c r="BP8" s="470"/>
      <c r="BQ8" s="470"/>
      <c r="BR8" s="470"/>
      <c r="BS8" s="470"/>
      <c r="BT8" s="470"/>
      <c r="BU8" s="471"/>
      <c r="BV8" s="469">
        <v>290098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11488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109167</v>
      </c>
      <c r="BO9" s="470"/>
      <c r="BP9" s="470"/>
      <c r="BQ9" s="470"/>
      <c r="BR9" s="470"/>
      <c r="BS9" s="470"/>
      <c r="BT9" s="470"/>
      <c r="BU9" s="471"/>
      <c r="BV9" s="469">
        <v>53963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12.5</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12624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11817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119</v>
      </c>
      <c r="AV12" s="502"/>
      <c r="AW12" s="502"/>
      <c r="AX12" s="502"/>
      <c r="AY12" s="503" t="s">
        <v>134</v>
      </c>
      <c r="AZ12" s="504"/>
      <c r="BA12" s="504"/>
      <c r="BB12" s="504"/>
      <c r="BC12" s="504"/>
      <c r="BD12" s="504"/>
      <c r="BE12" s="504"/>
      <c r="BF12" s="504"/>
      <c r="BG12" s="504"/>
      <c r="BH12" s="504"/>
      <c r="BI12" s="504"/>
      <c r="BJ12" s="504"/>
      <c r="BK12" s="504"/>
      <c r="BL12" s="504"/>
      <c r="BM12" s="505"/>
      <c r="BN12" s="469">
        <v>129136</v>
      </c>
      <c r="BO12" s="470"/>
      <c r="BP12" s="470"/>
      <c r="BQ12" s="470"/>
      <c r="BR12" s="470"/>
      <c r="BS12" s="470"/>
      <c r="BT12" s="470"/>
      <c r="BU12" s="471"/>
      <c r="BV12" s="469">
        <v>272604</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11617</v>
      </c>
      <c r="S13" s="554"/>
      <c r="T13" s="554"/>
      <c r="U13" s="554"/>
      <c r="V13" s="555"/>
      <c r="W13" s="485" t="s">
        <v>138</v>
      </c>
      <c r="X13" s="486"/>
      <c r="Y13" s="486"/>
      <c r="Z13" s="486"/>
      <c r="AA13" s="486"/>
      <c r="AB13" s="476"/>
      <c r="AC13" s="520">
        <v>510</v>
      </c>
      <c r="AD13" s="521"/>
      <c r="AE13" s="521"/>
      <c r="AF13" s="521"/>
      <c r="AG13" s="563"/>
      <c r="AH13" s="520">
        <v>595</v>
      </c>
      <c r="AI13" s="521"/>
      <c r="AJ13" s="521"/>
      <c r="AK13" s="521"/>
      <c r="AL13" s="522"/>
      <c r="AM13" s="498" t="s">
        <v>139</v>
      </c>
      <c r="AN13" s="499"/>
      <c r="AO13" s="499"/>
      <c r="AP13" s="499"/>
      <c r="AQ13" s="499"/>
      <c r="AR13" s="499"/>
      <c r="AS13" s="499"/>
      <c r="AT13" s="500"/>
      <c r="AU13" s="501" t="s">
        <v>114</v>
      </c>
      <c r="AV13" s="502"/>
      <c r="AW13" s="502"/>
      <c r="AX13" s="502"/>
      <c r="AY13" s="503" t="s">
        <v>140</v>
      </c>
      <c r="AZ13" s="504"/>
      <c r="BA13" s="504"/>
      <c r="BB13" s="504"/>
      <c r="BC13" s="504"/>
      <c r="BD13" s="504"/>
      <c r="BE13" s="504"/>
      <c r="BF13" s="504"/>
      <c r="BG13" s="504"/>
      <c r="BH13" s="504"/>
      <c r="BI13" s="504"/>
      <c r="BJ13" s="504"/>
      <c r="BK13" s="504"/>
      <c r="BL13" s="504"/>
      <c r="BM13" s="505"/>
      <c r="BN13" s="469">
        <v>-19969</v>
      </c>
      <c r="BO13" s="470"/>
      <c r="BP13" s="470"/>
      <c r="BQ13" s="470"/>
      <c r="BR13" s="470"/>
      <c r="BS13" s="470"/>
      <c r="BT13" s="470"/>
      <c r="BU13" s="471"/>
      <c r="BV13" s="469">
        <v>-218641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12086</v>
      </c>
      <c r="S14" s="554"/>
      <c r="T14" s="554"/>
      <c r="U14" s="554"/>
      <c r="V14" s="555"/>
      <c r="W14" s="459"/>
      <c r="X14" s="460"/>
      <c r="Y14" s="460"/>
      <c r="Z14" s="460"/>
      <c r="AA14" s="460"/>
      <c r="AB14" s="449"/>
      <c r="AC14" s="556">
        <v>8.1999999999999993</v>
      </c>
      <c r="AD14" s="557"/>
      <c r="AE14" s="557"/>
      <c r="AF14" s="557"/>
      <c r="AG14" s="558"/>
      <c r="AH14" s="556">
        <v>8.6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56.3</v>
      </c>
      <c r="CU14" s="568"/>
      <c r="CV14" s="568"/>
      <c r="CW14" s="568"/>
      <c r="CX14" s="568"/>
      <c r="CY14" s="568"/>
      <c r="CZ14" s="568"/>
      <c r="DA14" s="569"/>
      <c r="DB14" s="567">
        <v>60.6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11888</v>
      </c>
      <c r="S15" s="554"/>
      <c r="T15" s="554"/>
      <c r="U15" s="554"/>
      <c r="V15" s="555"/>
      <c r="W15" s="485" t="s">
        <v>145</v>
      </c>
      <c r="X15" s="486"/>
      <c r="Y15" s="486"/>
      <c r="Z15" s="486"/>
      <c r="AA15" s="486"/>
      <c r="AB15" s="476"/>
      <c r="AC15" s="520">
        <v>692</v>
      </c>
      <c r="AD15" s="521"/>
      <c r="AE15" s="521"/>
      <c r="AF15" s="521"/>
      <c r="AG15" s="563"/>
      <c r="AH15" s="520">
        <v>849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1804412</v>
      </c>
      <c r="BO15" s="433"/>
      <c r="BP15" s="433"/>
      <c r="BQ15" s="433"/>
      <c r="BR15" s="433"/>
      <c r="BS15" s="433"/>
      <c r="BT15" s="433"/>
      <c r="BU15" s="434"/>
      <c r="BV15" s="432">
        <v>1748000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11.1</v>
      </c>
      <c r="AD16" s="557"/>
      <c r="AE16" s="557"/>
      <c r="AF16" s="557"/>
      <c r="AG16" s="558"/>
      <c r="AH16" s="556">
        <v>12.2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2964510</v>
      </c>
      <c r="BO16" s="470"/>
      <c r="BP16" s="470"/>
      <c r="BQ16" s="470"/>
      <c r="BR16" s="470"/>
      <c r="BS16" s="470"/>
      <c r="BT16" s="470"/>
      <c r="BU16" s="471"/>
      <c r="BV16" s="469">
        <v>2801276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5022</v>
      </c>
      <c r="AD17" s="521"/>
      <c r="AE17" s="521"/>
      <c r="AF17" s="521"/>
      <c r="AG17" s="563"/>
      <c r="AH17" s="520">
        <v>5503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2294743</v>
      </c>
      <c r="BO17" s="470"/>
      <c r="BP17" s="470"/>
      <c r="BQ17" s="470"/>
      <c r="BR17" s="470"/>
      <c r="BS17" s="470"/>
      <c r="BT17" s="470"/>
      <c r="BU17" s="471"/>
      <c r="BV17" s="469">
        <v>2242344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77.81</v>
      </c>
      <c r="M18" s="585"/>
      <c r="N18" s="585"/>
      <c r="O18" s="585"/>
      <c r="P18" s="585"/>
      <c r="Q18" s="585"/>
      <c r="R18" s="586"/>
      <c r="S18" s="586"/>
      <c r="T18" s="586"/>
      <c r="U18" s="586"/>
      <c r="V18" s="587"/>
      <c r="W18" s="487"/>
      <c r="X18" s="488"/>
      <c r="Y18" s="488"/>
      <c r="Z18" s="488"/>
      <c r="AA18" s="488"/>
      <c r="AB18" s="479"/>
      <c r="AC18" s="588">
        <v>80.7</v>
      </c>
      <c r="AD18" s="589"/>
      <c r="AE18" s="589"/>
      <c r="AF18" s="589"/>
      <c r="AG18" s="590"/>
      <c r="AH18" s="588">
        <v>79.2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3011307</v>
      </c>
      <c r="BO18" s="470"/>
      <c r="BP18" s="470"/>
      <c r="BQ18" s="470"/>
      <c r="BR18" s="470"/>
      <c r="BS18" s="470"/>
      <c r="BT18" s="470"/>
      <c r="BU18" s="471"/>
      <c r="BV18" s="469">
        <v>3158107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148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4279084</v>
      </c>
      <c r="BO19" s="470"/>
      <c r="BP19" s="470"/>
      <c r="BQ19" s="470"/>
      <c r="BR19" s="470"/>
      <c r="BS19" s="470"/>
      <c r="BT19" s="470"/>
      <c r="BU19" s="471"/>
      <c r="BV19" s="469">
        <v>4042796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5502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5153387</v>
      </c>
      <c r="BO23" s="470"/>
      <c r="BP23" s="470"/>
      <c r="BQ23" s="470"/>
      <c r="BR23" s="470"/>
      <c r="BS23" s="470"/>
      <c r="BT23" s="470"/>
      <c r="BU23" s="471"/>
      <c r="BV23" s="469">
        <v>5055844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6090</v>
      </c>
      <c r="R24" s="521"/>
      <c r="S24" s="521"/>
      <c r="T24" s="521"/>
      <c r="U24" s="521"/>
      <c r="V24" s="563"/>
      <c r="W24" s="622"/>
      <c r="X24" s="610"/>
      <c r="Y24" s="611"/>
      <c r="Z24" s="519" t="s">
        <v>169</v>
      </c>
      <c r="AA24" s="499"/>
      <c r="AB24" s="499"/>
      <c r="AC24" s="499"/>
      <c r="AD24" s="499"/>
      <c r="AE24" s="499"/>
      <c r="AF24" s="499"/>
      <c r="AG24" s="500"/>
      <c r="AH24" s="520">
        <v>104</v>
      </c>
      <c r="AI24" s="521"/>
      <c r="AJ24" s="521"/>
      <c r="AK24" s="521"/>
      <c r="AL24" s="563"/>
      <c r="AM24" s="520">
        <v>320632</v>
      </c>
      <c r="AN24" s="521"/>
      <c r="AO24" s="521"/>
      <c r="AP24" s="521"/>
      <c r="AQ24" s="521"/>
      <c r="AR24" s="563"/>
      <c r="AS24" s="520">
        <v>3083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4556968</v>
      </c>
      <c r="BO24" s="470"/>
      <c r="BP24" s="470"/>
      <c r="BQ24" s="470"/>
      <c r="BR24" s="470"/>
      <c r="BS24" s="470"/>
      <c r="BT24" s="470"/>
      <c r="BU24" s="471"/>
      <c r="BV24" s="469">
        <v>4475249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5220</v>
      </c>
      <c r="R25" s="521"/>
      <c r="S25" s="521"/>
      <c r="T25" s="521"/>
      <c r="U25" s="521"/>
      <c r="V25" s="563"/>
      <c r="W25" s="622"/>
      <c r="X25" s="610"/>
      <c r="Y25" s="611"/>
      <c r="Z25" s="519" t="s">
        <v>172</v>
      </c>
      <c r="AA25" s="499"/>
      <c r="AB25" s="499"/>
      <c r="AC25" s="499"/>
      <c r="AD25" s="499"/>
      <c r="AE25" s="499"/>
      <c r="AF25" s="499"/>
      <c r="AG25" s="500"/>
      <c r="AH25" s="520" t="s">
        <v>127</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267240</v>
      </c>
      <c r="BO25" s="433"/>
      <c r="BP25" s="433"/>
      <c r="BQ25" s="433"/>
      <c r="BR25" s="433"/>
      <c r="BS25" s="433"/>
      <c r="BT25" s="433"/>
      <c r="BU25" s="434"/>
      <c r="BV25" s="432">
        <v>236695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4620</v>
      </c>
      <c r="R26" s="521"/>
      <c r="S26" s="521"/>
      <c r="T26" s="521"/>
      <c r="U26" s="521"/>
      <c r="V26" s="563"/>
      <c r="W26" s="622"/>
      <c r="X26" s="610"/>
      <c r="Y26" s="611"/>
      <c r="Z26" s="519" t="s">
        <v>176</v>
      </c>
      <c r="AA26" s="632"/>
      <c r="AB26" s="632"/>
      <c r="AC26" s="632"/>
      <c r="AD26" s="632"/>
      <c r="AE26" s="632"/>
      <c r="AF26" s="632"/>
      <c r="AG26" s="633"/>
      <c r="AH26" s="520">
        <v>4</v>
      </c>
      <c r="AI26" s="521"/>
      <c r="AJ26" s="521"/>
      <c r="AK26" s="521"/>
      <c r="AL26" s="563"/>
      <c r="AM26" s="520">
        <v>10700</v>
      </c>
      <c r="AN26" s="521"/>
      <c r="AO26" s="521"/>
      <c r="AP26" s="521"/>
      <c r="AQ26" s="521"/>
      <c r="AR26" s="563"/>
      <c r="AS26" s="520">
        <v>2675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2400</v>
      </c>
      <c r="R27" s="521"/>
      <c r="S27" s="521"/>
      <c r="T27" s="521"/>
      <c r="U27" s="521"/>
      <c r="V27" s="563"/>
      <c r="W27" s="622"/>
      <c r="X27" s="610"/>
      <c r="Y27" s="611"/>
      <c r="Z27" s="519" t="s">
        <v>179</v>
      </c>
      <c r="AA27" s="499"/>
      <c r="AB27" s="499"/>
      <c r="AC27" s="499"/>
      <c r="AD27" s="499"/>
      <c r="AE27" s="499"/>
      <c r="AF27" s="499"/>
      <c r="AG27" s="500"/>
      <c r="AH27" s="520">
        <v>11</v>
      </c>
      <c r="AI27" s="521"/>
      <c r="AJ27" s="521"/>
      <c r="AK27" s="521"/>
      <c r="AL27" s="563"/>
      <c r="AM27" s="520">
        <v>31647</v>
      </c>
      <c r="AN27" s="521"/>
      <c r="AO27" s="521"/>
      <c r="AP27" s="521"/>
      <c r="AQ27" s="521"/>
      <c r="AR27" s="563"/>
      <c r="AS27" s="520">
        <v>2877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462173</v>
      </c>
      <c r="BO27" s="646"/>
      <c r="BP27" s="646"/>
      <c r="BQ27" s="646"/>
      <c r="BR27" s="646"/>
      <c r="BS27" s="646"/>
      <c r="BT27" s="646"/>
      <c r="BU27" s="647"/>
      <c r="BV27" s="645">
        <v>462173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1840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127</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741049</v>
      </c>
      <c r="BO28" s="433"/>
      <c r="BP28" s="433"/>
      <c r="BQ28" s="433"/>
      <c r="BR28" s="433"/>
      <c r="BS28" s="433"/>
      <c r="BT28" s="433"/>
      <c r="BU28" s="434"/>
      <c r="BV28" s="432">
        <v>610185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10</v>
      </c>
      <c r="M29" s="521"/>
      <c r="N29" s="521"/>
      <c r="O29" s="521"/>
      <c r="P29" s="563"/>
      <c r="Q29" s="520">
        <v>1680</v>
      </c>
      <c r="R29" s="521"/>
      <c r="S29" s="521"/>
      <c r="T29" s="521"/>
      <c r="U29" s="521"/>
      <c r="V29" s="563"/>
      <c r="W29" s="623"/>
      <c r="X29" s="624"/>
      <c r="Y29" s="625"/>
      <c r="Z29" s="519" t="s">
        <v>185</v>
      </c>
      <c r="AA29" s="499"/>
      <c r="AB29" s="499"/>
      <c r="AC29" s="499"/>
      <c r="AD29" s="499"/>
      <c r="AE29" s="499"/>
      <c r="AF29" s="499"/>
      <c r="AG29" s="500"/>
      <c r="AH29" s="520">
        <v>115</v>
      </c>
      <c r="AI29" s="521"/>
      <c r="AJ29" s="521"/>
      <c r="AK29" s="521"/>
      <c r="AL29" s="563"/>
      <c r="AM29" s="520">
        <v>352279</v>
      </c>
      <c r="AN29" s="521"/>
      <c r="AO29" s="521"/>
      <c r="AP29" s="521"/>
      <c r="AQ29" s="521"/>
      <c r="AR29" s="563"/>
      <c r="AS29" s="520">
        <v>3063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t="s">
        <v>173</v>
      </c>
      <c r="BO29" s="470"/>
      <c r="BP29" s="470"/>
      <c r="BQ29" s="470"/>
      <c r="BR29" s="470"/>
      <c r="BS29" s="470"/>
      <c r="BT29" s="470"/>
      <c r="BU29" s="471"/>
      <c r="BV29" s="469" t="s">
        <v>173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93.1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420312</v>
      </c>
      <c r="BO30" s="646"/>
      <c r="BP30" s="646"/>
      <c r="BQ30" s="646"/>
      <c r="BR30" s="646"/>
      <c r="BS30" s="646"/>
      <c r="BT30" s="646"/>
      <c r="BU30" s="647"/>
      <c r="BV30" s="645">
        <v>402479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194</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風力発電事業特別会計</v>
      </c>
      <c r="BH34" s="659"/>
      <c r="BI34" s="659"/>
      <c r="BJ34" s="659"/>
      <c r="BK34" s="659"/>
      <c r="BL34" s="659"/>
      <c r="BM34" s="659"/>
      <c r="BN34" s="659"/>
      <c r="BO34" s="659"/>
      <c r="BP34" s="659"/>
      <c r="BQ34" s="659"/>
      <c r="BR34" s="659"/>
      <c r="BS34" s="659"/>
      <c r="BT34" s="659"/>
      <c r="BU34" s="659"/>
      <c r="BV34" s="214"/>
      <c r="BW34" s="658" t="str">
        <f>IF(BY34="","",MAX(C34:D43,U34:V43,AM34:AN43,BE34:BF43)+1)</f>
        <v/>
      </c>
      <c r="BX34" s="658"/>
      <c r="BY34" s="659" t="str">
        <f>IF('各会計、関係団体の財政状況及び健全化判断比率'!B68="","",'各会計、関係団体の財政状況及び健全化判断比率'!B68)</f>
        <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t="str">
        <f t="shared" ref="BW35:BW43" si="2">IF(BY35="","",BW34+1)</f>
        <v/>
      </c>
      <c r="BX35" s="658"/>
      <c r="BY35" s="659" t="str">
        <f>IF('各会計、関係団体の財政状況及び健全化判断比率'!B69="","",'各会計、関係団体の財政状況及び健全化判断比率'!B69)</f>
        <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gi7s16a56JfNKhiHXWOau19fabULdFHXCRbApMqaaVR8fZ93n1l+g/aNw9dfbjoM9wYYTTJPXGYqjioNzNUSLA==" saltValue="CtxIg9Jz0/5rPQYR4ZuJ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9" t="s">
        <v>558</v>
      </c>
      <c r="D34" s="1249"/>
      <c r="E34" s="1250"/>
      <c r="F34" s="32">
        <v>21.41</v>
      </c>
      <c r="G34" s="33">
        <v>21.62</v>
      </c>
      <c r="H34" s="33">
        <v>21.67</v>
      </c>
      <c r="I34" s="33">
        <v>20.56</v>
      </c>
      <c r="J34" s="34">
        <v>18.989999999999998</v>
      </c>
      <c r="K34" s="22"/>
      <c r="L34" s="22"/>
      <c r="M34" s="22"/>
      <c r="N34" s="22"/>
      <c r="O34" s="22"/>
      <c r="P34" s="22"/>
    </row>
    <row r="35" spans="1:16" ht="39" customHeight="1" x14ac:dyDescent="0.15">
      <c r="A35" s="22"/>
      <c r="B35" s="35"/>
      <c r="C35" s="1243" t="s">
        <v>559</v>
      </c>
      <c r="D35" s="1244"/>
      <c r="E35" s="1245"/>
      <c r="F35" s="36">
        <v>8.36</v>
      </c>
      <c r="G35" s="37">
        <v>6.25</v>
      </c>
      <c r="H35" s="37">
        <v>6.76</v>
      </c>
      <c r="I35" s="37">
        <v>8.31</v>
      </c>
      <c r="J35" s="38">
        <v>10.94</v>
      </c>
      <c r="K35" s="22"/>
      <c r="L35" s="22"/>
      <c r="M35" s="22"/>
      <c r="N35" s="22"/>
      <c r="O35" s="22"/>
      <c r="P35" s="22"/>
    </row>
    <row r="36" spans="1:16" ht="39" customHeight="1" x14ac:dyDescent="0.15">
      <c r="A36" s="22"/>
      <c r="B36" s="35"/>
      <c r="C36" s="1243" t="s">
        <v>560</v>
      </c>
      <c r="D36" s="1244"/>
      <c r="E36" s="1245"/>
      <c r="F36" s="36">
        <v>1.46</v>
      </c>
      <c r="G36" s="37">
        <v>2.2400000000000002</v>
      </c>
      <c r="H36" s="37">
        <v>1.34</v>
      </c>
      <c r="I36" s="37">
        <v>1.24</v>
      </c>
      <c r="J36" s="38">
        <v>1.54</v>
      </c>
      <c r="K36" s="22"/>
      <c r="L36" s="22"/>
      <c r="M36" s="22"/>
      <c r="N36" s="22"/>
      <c r="O36" s="22"/>
      <c r="P36" s="22"/>
    </row>
    <row r="37" spans="1:16" ht="39" customHeight="1" x14ac:dyDescent="0.15">
      <c r="A37" s="22"/>
      <c r="B37" s="35"/>
      <c r="C37" s="1243" t="s">
        <v>561</v>
      </c>
      <c r="D37" s="1244"/>
      <c r="E37" s="1245"/>
      <c r="F37" s="36">
        <v>2.6</v>
      </c>
      <c r="G37" s="37">
        <v>3.54</v>
      </c>
      <c r="H37" s="37">
        <v>0.84</v>
      </c>
      <c r="I37" s="37">
        <v>0.56999999999999995</v>
      </c>
      <c r="J37" s="38">
        <v>0.56999999999999995</v>
      </c>
      <c r="K37" s="22"/>
      <c r="L37" s="22"/>
      <c r="M37" s="22"/>
      <c r="N37" s="22"/>
      <c r="O37" s="22"/>
      <c r="P37" s="22"/>
    </row>
    <row r="38" spans="1:16" ht="39" customHeight="1" x14ac:dyDescent="0.15">
      <c r="A38" s="22"/>
      <c r="B38" s="35"/>
      <c r="C38" s="1243" t="s">
        <v>562</v>
      </c>
      <c r="D38" s="1244"/>
      <c r="E38" s="1245"/>
      <c r="F38" s="36">
        <v>0.01</v>
      </c>
      <c r="G38" s="37">
        <v>0.01</v>
      </c>
      <c r="H38" s="37">
        <v>0.03</v>
      </c>
      <c r="I38" s="37">
        <v>0.04</v>
      </c>
      <c r="J38" s="38">
        <v>0.08</v>
      </c>
      <c r="K38" s="22"/>
      <c r="L38" s="22"/>
      <c r="M38" s="22"/>
      <c r="N38" s="22"/>
      <c r="O38" s="22"/>
      <c r="P38" s="22"/>
    </row>
    <row r="39" spans="1:16" ht="39" customHeight="1" x14ac:dyDescent="0.15">
      <c r="A39" s="22"/>
      <c r="B39" s="35"/>
      <c r="C39" s="1243" t="s">
        <v>563</v>
      </c>
      <c r="D39" s="1244"/>
      <c r="E39" s="1245"/>
      <c r="F39" s="36">
        <v>0.05</v>
      </c>
      <c r="G39" s="37">
        <v>0</v>
      </c>
      <c r="H39" s="37">
        <v>0.01</v>
      </c>
      <c r="I39" s="37">
        <v>0.02</v>
      </c>
      <c r="J39" s="38">
        <v>0.01</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564</v>
      </c>
      <c r="D42" s="1244"/>
      <c r="E42" s="1245"/>
      <c r="F42" s="36" t="s">
        <v>506</v>
      </c>
      <c r="G42" s="37" t="s">
        <v>506</v>
      </c>
      <c r="H42" s="37" t="s">
        <v>506</v>
      </c>
      <c r="I42" s="37" t="s">
        <v>506</v>
      </c>
      <c r="J42" s="38" t="s">
        <v>506</v>
      </c>
      <c r="K42" s="22"/>
      <c r="L42" s="22"/>
      <c r="M42" s="22"/>
      <c r="N42" s="22"/>
      <c r="O42" s="22"/>
      <c r="P42" s="22"/>
    </row>
    <row r="43" spans="1:16" ht="39" customHeight="1" thickBot="1" x14ac:dyDescent="0.2">
      <c r="A43" s="22"/>
      <c r="B43" s="40"/>
      <c r="C43" s="1246" t="s">
        <v>565</v>
      </c>
      <c r="D43" s="1247"/>
      <c r="E43" s="1248"/>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GVc3FPKrKUOia647hYIeEmkYbXEiX4ShMwnxyZiWLz0+GLoUaoHYhVOp7jS0zAS52LUKd2oo4kNYwevuuwQ==" saltValue="nV7wwlZ+Gtiw2vpxOR49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513</v>
      </c>
      <c r="L45" s="60">
        <v>511</v>
      </c>
      <c r="M45" s="60">
        <v>522</v>
      </c>
      <c r="N45" s="60">
        <v>530</v>
      </c>
      <c r="O45" s="61">
        <v>537</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506</v>
      </c>
      <c r="L46" s="64" t="s">
        <v>506</v>
      </c>
      <c r="M46" s="64" t="s">
        <v>506</v>
      </c>
      <c r="N46" s="64" t="s">
        <v>506</v>
      </c>
      <c r="O46" s="65" t="s">
        <v>506</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506</v>
      </c>
      <c r="L47" s="64" t="s">
        <v>506</v>
      </c>
      <c r="M47" s="64" t="s">
        <v>506</v>
      </c>
      <c r="N47" s="64" t="s">
        <v>506</v>
      </c>
      <c r="O47" s="65" t="s">
        <v>506</v>
      </c>
      <c r="P47" s="48"/>
      <c r="Q47" s="48"/>
      <c r="R47" s="48"/>
      <c r="S47" s="48"/>
      <c r="T47" s="48"/>
      <c r="U47" s="48"/>
    </row>
    <row r="48" spans="1:21" ht="30.75" customHeight="1" x14ac:dyDescent="0.15">
      <c r="A48" s="48"/>
      <c r="B48" s="1253"/>
      <c r="C48" s="1254"/>
      <c r="D48" s="62"/>
      <c r="E48" s="1259" t="s">
        <v>15</v>
      </c>
      <c r="F48" s="1259"/>
      <c r="G48" s="1259"/>
      <c r="H48" s="1259"/>
      <c r="I48" s="1259"/>
      <c r="J48" s="1260"/>
      <c r="K48" s="63" t="s">
        <v>506</v>
      </c>
      <c r="L48" s="64" t="s">
        <v>506</v>
      </c>
      <c r="M48" s="64" t="s">
        <v>506</v>
      </c>
      <c r="N48" s="64" t="s">
        <v>506</v>
      </c>
      <c r="O48" s="65" t="s">
        <v>506</v>
      </c>
      <c r="P48" s="48"/>
      <c r="Q48" s="48"/>
      <c r="R48" s="48"/>
      <c r="S48" s="48"/>
      <c r="T48" s="48"/>
      <c r="U48" s="48"/>
    </row>
    <row r="49" spans="1:21" ht="30.75" customHeight="1" x14ac:dyDescent="0.15">
      <c r="A49" s="48"/>
      <c r="B49" s="1253"/>
      <c r="C49" s="1254"/>
      <c r="D49" s="62"/>
      <c r="E49" s="1259" t="s">
        <v>16</v>
      </c>
      <c r="F49" s="1259"/>
      <c r="G49" s="1259"/>
      <c r="H49" s="1259"/>
      <c r="I49" s="1259"/>
      <c r="J49" s="1260"/>
      <c r="K49" s="63">
        <v>103</v>
      </c>
      <c r="L49" s="64">
        <v>60</v>
      </c>
      <c r="M49" s="64">
        <v>5</v>
      </c>
      <c r="N49" s="64">
        <v>6</v>
      </c>
      <c r="O49" s="65">
        <v>7</v>
      </c>
      <c r="P49" s="48"/>
      <c r="Q49" s="48"/>
      <c r="R49" s="48"/>
      <c r="S49" s="48"/>
      <c r="T49" s="48"/>
      <c r="U49" s="48"/>
    </row>
    <row r="50" spans="1:21" ht="30.75" customHeight="1" x14ac:dyDescent="0.15">
      <c r="A50" s="48"/>
      <c r="B50" s="1253"/>
      <c r="C50" s="1254"/>
      <c r="D50" s="62"/>
      <c r="E50" s="1259" t="s">
        <v>17</v>
      </c>
      <c r="F50" s="1259"/>
      <c r="G50" s="1259"/>
      <c r="H50" s="1259"/>
      <c r="I50" s="1259"/>
      <c r="J50" s="1260"/>
      <c r="K50" s="63">
        <v>1</v>
      </c>
      <c r="L50" s="64">
        <v>1</v>
      </c>
      <c r="M50" s="64">
        <v>1</v>
      </c>
      <c r="N50" s="64">
        <v>1</v>
      </c>
      <c r="O50" s="65">
        <v>17</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506</v>
      </c>
      <c r="L51" s="64" t="s">
        <v>506</v>
      </c>
      <c r="M51" s="64" t="s">
        <v>506</v>
      </c>
      <c r="N51" s="64" t="s">
        <v>506</v>
      </c>
      <c r="O51" s="65" t="s">
        <v>506</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409</v>
      </c>
      <c r="L52" s="64">
        <v>385</v>
      </c>
      <c r="M52" s="64">
        <v>380</v>
      </c>
      <c r="N52" s="64">
        <v>384</v>
      </c>
      <c r="O52" s="65">
        <v>386</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208</v>
      </c>
      <c r="L53" s="69">
        <v>187</v>
      </c>
      <c r="M53" s="69">
        <v>148</v>
      </c>
      <c r="N53" s="69">
        <v>153</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NToYO3LdU5CfiRKzrKt28TU4o/T5/ad3bffwv42IRfvA16bWn/CBgxyJ0DBgAHbwEjdgSfebzr/otqXo+j8Q==" saltValue="gcFZwC4DsvY2vWQpltHs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7" t="s">
        <v>30</v>
      </c>
      <c r="C41" s="1278"/>
      <c r="D41" s="102"/>
      <c r="E41" s="1283" t="s">
        <v>31</v>
      </c>
      <c r="F41" s="1283"/>
      <c r="G41" s="1283"/>
      <c r="H41" s="1284"/>
      <c r="I41" s="103">
        <v>5307</v>
      </c>
      <c r="J41" s="104">
        <v>5151</v>
      </c>
      <c r="K41" s="104">
        <v>5036</v>
      </c>
      <c r="L41" s="104">
        <v>5056</v>
      </c>
      <c r="M41" s="105">
        <v>5153</v>
      </c>
    </row>
    <row r="42" spans="2:13" ht="27.75" customHeight="1" x14ac:dyDescent="0.15">
      <c r="B42" s="1279"/>
      <c r="C42" s="1280"/>
      <c r="D42" s="106"/>
      <c r="E42" s="1285" t="s">
        <v>32</v>
      </c>
      <c r="F42" s="1285"/>
      <c r="G42" s="1285"/>
      <c r="H42" s="1286"/>
      <c r="I42" s="107" t="s">
        <v>506</v>
      </c>
      <c r="J42" s="108" t="s">
        <v>506</v>
      </c>
      <c r="K42" s="108" t="s">
        <v>506</v>
      </c>
      <c r="L42" s="108" t="s">
        <v>506</v>
      </c>
      <c r="M42" s="109" t="s">
        <v>506</v>
      </c>
    </row>
    <row r="43" spans="2:13" ht="27.75" customHeight="1" x14ac:dyDescent="0.15">
      <c r="B43" s="1279"/>
      <c r="C43" s="1280"/>
      <c r="D43" s="106"/>
      <c r="E43" s="1285" t="s">
        <v>33</v>
      </c>
      <c r="F43" s="1285"/>
      <c r="G43" s="1285"/>
      <c r="H43" s="1286"/>
      <c r="I43" s="107" t="s">
        <v>506</v>
      </c>
      <c r="J43" s="108" t="s">
        <v>506</v>
      </c>
      <c r="K43" s="108" t="s">
        <v>506</v>
      </c>
      <c r="L43" s="108" t="s">
        <v>506</v>
      </c>
      <c r="M43" s="109" t="s">
        <v>506</v>
      </c>
    </row>
    <row r="44" spans="2:13" ht="27.75" customHeight="1" x14ac:dyDescent="0.15">
      <c r="B44" s="1279"/>
      <c r="C44" s="1280"/>
      <c r="D44" s="106"/>
      <c r="E44" s="1285" t="s">
        <v>34</v>
      </c>
      <c r="F44" s="1285"/>
      <c r="G44" s="1285"/>
      <c r="H44" s="1286"/>
      <c r="I44" s="107">
        <v>80</v>
      </c>
      <c r="J44" s="108">
        <v>76</v>
      </c>
      <c r="K44" s="108">
        <v>522</v>
      </c>
      <c r="L44" s="108">
        <v>943</v>
      </c>
      <c r="M44" s="109">
        <v>973</v>
      </c>
    </row>
    <row r="45" spans="2:13" ht="27.75" customHeight="1" x14ac:dyDescent="0.15">
      <c r="B45" s="1279"/>
      <c r="C45" s="1280"/>
      <c r="D45" s="106"/>
      <c r="E45" s="1285" t="s">
        <v>35</v>
      </c>
      <c r="F45" s="1285"/>
      <c r="G45" s="1285"/>
      <c r="H45" s="1286"/>
      <c r="I45" s="107">
        <v>1119</v>
      </c>
      <c r="J45" s="108">
        <v>1221</v>
      </c>
      <c r="K45" s="108">
        <v>1364</v>
      </c>
      <c r="L45" s="108">
        <v>1064</v>
      </c>
      <c r="M45" s="109">
        <v>1010</v>
      </c>
    </row>
    <row r="46" spans="2:13" ht="27.75" customHeight="1" x14ac:dyDescent="0.15">
      <c r="B46" s="1279"/>
      <c r="C46" s="1280"/>
      <c r="D46" s="110"/>
      <c r="E46" s="1285" t="s">
        <v>36</v>
      </c>
      <c r="F46" s="1285"/>
      <c r="G46" s="1285"/>
      <c r="H46" s="1286"/>
      <c r="I46" s="107" t="s">
        <v>506</v>
      </c>
      <c r="J46" s="108" t="s">
        <v>506</v>
      </c>
      <c r="K46" s="108" t="s">
        <v>506</v>
      </c>
      <c r="L46" s="108" t="s">
        <v>506</v>
      </c>
      <c r="M46" s="109" t="s">
        <v>506</v>
      </c>
    </row>
    <row r="47" spans="2:13" ht="27.75" customHeight="1" x14ac:dyDescent="0.15">
      <c r="B47" s="1279"/>
      <c r="C47" s="1280"/>
      <c r="D47" s="111"/>
      <c r="E47" s="1287" t="s">
        <v>37</v>
      </c>
      <c r="F47" s="1288"/>
      <c r="G47" s="1288"/>
      <c r="H47" s="1289"/>
      <c r="I47" s="107" t="s">
        <v>506</v>
      </c>
      <c r="J47" s="108" t="s">
        <v>506</v>
      </c>
      <c r="K47" s="108" t="s">
        <v>506</v>
      </c>
      <c r="L47" s="108" t="s">
        <v>506</v>
      </c>
      <c r="M47" s="109" t="s">
        <v>506</v>
      </c>
    </row>
    <row r="48" spans="2:13" ht="27.75" customHeight="1" x14ac:dyDescent="0.15">
      <c r="B48" s="1279"/>
      <c r="C48" s="1280"/>
      <c r="D48" s="106"/>
      <c r="E48" s="1285" t="s">
        <v>38</v>
      </c>
      <c r="F48" s="1285"/>
      <c r="G48" s="1285"/>
      <c r="H48" s="1286"/>
      <c r="I48" s="107" t="s">
        <v>506</v>
      </c>
      <c r="J48" s="108" t="s">
        <v>506</v>
      </c>
      <c r="K48" s="108" t="s">
        <v>506</v>
      </c>
      <c r="L48" s="108" t="s">
        <v>506</v>
      </c>
      <c r="M48" s="109" t="s">
        <v>506</v>
      </c>
    </row>
    <row r="49" spans="2:13" ht="27.75" customHeight="1" x14ac:dyDescent="0.15">
      <c r="B49" s="1281"/>
      <c r="C49" s="1282"/>
      <c r="D49" s="106"/>
      <c r="E49" s="1285" t="s">
        <v>39</v>
      </c>
      <c r="F49" s="1285"/>
      <c r="G49" s="1285"/>
      <c r="H49" s="1286"/>
      <c r="I49" s="107" t="s">
        <v>506</v>
      </c>
      <c r="J49" s="108" t="s">
        <v>506</v>
      </c>
      <c r="K49" s="108" t="s">
        <v>506</v>
      </c>
      <c r="L49" s="108" t="s">
        <v>506</v>
      </c>
      <c r="M49" s="109" t="s">
        <v>506</v>
      </c>
    </row>
    <row r="50" spans="2:13" ht="27.75" customHeight="1" x14ac:dyDescent="0.15">
      <c r="B50" s="1290" t="s">
        <v>40</v>
      </c>
      <c r="C50" s="1291"/>
      <c r="D50" s="112"/>
      <c r="E50" s="1285" t="s">
        <v>41</v>
      </c>
      <c r="F50" s="1285"/>
      <c r="G50" s="1285"/>
      <c r="H50" s="1286"/>
      <c r="I50" s="107">
        <v>626</v>
      </c>
      <c r="J50" s="108">
        <v>717</v>
      </c>
      <c r="K50" s="108">
        <v>677</v>
      </c>
      <c r="L50" s="108">
        <v>610</v>
      </c>
      <c r="M50" s="109">
        <v>741</v>
      </c>
    </row>
    <row r="51" spans="2:13" ht="27.75" customHeight="1" x14ac:dyDescent="0.15">
      <c r="B51" s="1279"/>
      <c r="C51" s="1280"/>
      <c r="D51" s="106"/>
      <c r="E51" s="1285" t="s">
        <v>42</v>
      </c>
      <c r="F51" s="1285"/>
      <c r="G51" s="1285"/>
      <c r="H51" s="1286"/>
      <c r="I51" s="107" t="s">
        <v>506</v>
      </c>
      <c r="J51" s="108" t="s">
        <v>506</v>
      </c>
      <c r="K51" s="108" t="s">
        <v>506</v>
      </c>
      <c r="L51" s="108" t="s">
        <v>506</v>
      </c>
      <c r="M51" s="109" t="s">
        <v>506</v>
      </c>
    </row>
    <row r="52" spans="2:13" ht="27.75" customHeight="1" x14ac:dyDescent="0.15">
      <c r="B52" s="1281"/>
      <c r="C52" s="1282"/>
      <c r="D52" s="106"/>
      <c r="E52" s="1285" t="s">
        <v>43</v>
      </c>
      <c r="F52" s="1285"/>
      <c r="G52" s="1285"/>
      <c r="H52" s="1286"/>
      <c r="I52" s="107">
        <v>4374</v>
      </c>
      <c r="J52" s="108">
        <v>4321</v>
      </c>
      <c r="K52" s="108">
        <v>4440</v>
      </c>
      <c r="L52" s="108">
        <v>4567</v>
      </c>
      <c r="M52" s="109">
        <v>4558</v>
      </c>
    </row>
    <row r="53" spans="2:13" ht="27.75" customHeight="1" thickBot="1" x14ac:dyDescent="0.2">
      <c r="B53" s="1292" t="s">
        <v>44</v>
      </c>
      <c r="C53" s="1293"/>
      <c r="D53" s="113"/>
      <c r="E53" s="1294" t="s">
        <v>45</v>
      </c>
      <c r="F53" s="1294"/>
      <c r="G53" s="1294"/>
      <c r="H53" s="1295"/>
      <c r="I53" s="114">
        <v>1506</v>
      </c>
      <c r="J53" s="115">
        <v>1410</v>
      </c>
      <c r="K53" s="115">
        <v>1805</v>
      </c>
      <c r="L53" s="115">
        <v>1886</v>
      </c>
      <c r="M53" s="116">
        <v>1838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g3sz/F9AWa07xVd6l1aypI5LTJ8xAXLfzxWxDgm97AP4HhlT+MyurJyeIhDYQoNOm3P3Ov7kcU97YnLZ+YCQ==" saltValue="LLQ1jbxIlQTKFyeTzo+8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4" t="s">
        <v>48</v>
      </c>
      <c r="D55" s="1304"/>
      <c r="E55" s="1305"/>
      <c r="F55" s="128">
        <v>677</v>
      </c>
      <c r="G55" s="128">
        <v>610</v>
      </c>
      <c r="H55" s="129">
        <v>741</v>
      </c>
    </row>
    <row r="56" spans="2:8" ht="52.5" customHeight="1" x14ac:dyDescent="0.15">
      <c r="B56" s="130"/>
      <c r="C56" s="1306" t="s">
        <v>49</v>
      </c>
      <c r="D56" s="1306"/>
      <c r="E56" s="1307"/>
      <c r="F56" s="131" t="s">
        <v>506</v>
      </c>
      <c r="G56" s="131" t="s">
        <v>506</v>
      </c>
      <c r="H56" s="132" t="s">
        <v>506</v>
      </c>
    </row>
    <row r="57" spans="2:8" ht="53.25" customHeight="1" x14ac:dyDescent="0.15">
      <c r="B57" s="130"/>
      <c r="C57" s="1308" t="s">
        <v>50</v>
      </c>
      <c r="D57" s="1308"/>
      <c r="E57" s="1309"/>
      <c r="F57" s="133">
        <v>372</v>
      </c>
      <c r="G57" s="133">
        <v>402</v>
      </c>
      <c r="H57" s="134">
        <v>420</v>
      </c>
    </row>
    <row r="58" spans="2:8" ht="45.75" customHeight="1" x14ac:dyDescent="0.15">
      <c r="B58" s="135"/>
      <c r="C58" s="1296" t="s">
        <v>572</v>
      </c>
      <c r="D58" s="1297"/>
      <c r="E58" s="1298"/>
      <c r="F58" s="136"/>
      <c r="G58" s="136">
        <v>317</v>
      </c>
      <c r="H58" s="137">
        <v>319</v>
      </c>
    </row>
    <row r="59" spans="2:8" ht="45.75" customHeight="1" x14ac:dyDescent="0.15">
      <c r="B59" s="135"/>
      <c r="C59" s="1296" t="s">
        <v>573</v>
      </c>
      <c r="D59" s="1297"/>
      <c r="E59" s="1298"/>
      <c r="F59" s="136"/>
      <c r="G59" s="136">
        <v>34</v>
      </c>
      <c r="H59" s="137">
        <v>34</v>
      </c>
    </row>
    <row r="60" spans="2:8" ht="45.75" customHeight="1" x14ac:dyDescent="0.15">
      <c r="B60" s="135"/>
      <c r="C60" s="1296" t="s">
        <v>574</v>
      </c>
      <c r="D60" s="1297"/>
      <c r="E60" s="1298"/>
      <c r="F60" s="136"/>
      <c r="G60" s="136">
        <v>29</v>
      </c>
      <c r="H60" s="137">
        <v>28</v>
      </c>
    </row>
    <row r="61" spans="2:8" ht="45.75" customHeight="1" x14ac:dyDescent="0.15">
      <c r="B61" s="135"/>
      <c r="C61" s="1296" t="s">
        <v>575</v>
      </c>
      <c r="D61" s="1297"/>
      <c r="E61" s="1298"/>
      <c r="F61" s="136"/>
      <c r="G61" s="136">
        <v>19</v>
      </c>
      <c r="H61" s="137">
        <v>19</v>
      </c>
    </row>
    <row r="62" spans="2:8" ht="45.75" customHeight="1" thickBot="1" x14ac:dyDescent="0.2">
      <c r="B62" s="138"/>
      <c r="C62" s="1299" t="s">
        <v>576</v>
      </c>
      <c r="D62" s="1300"/>
      <c r="E62" s="1301"/>
      <c r="F62" s="139" t="s">
        <v>577</v>
      </c>
      <c r="G62" s="139" t="s">
        <v>577</v>
      </c>
      <c r="H62" s="140">
        <v>17</v>
      </c>
    </row>
    <row r="63" spans="2:8" ht="52.5" customHeight="1" thickBot="1" x14ac:dyDescent="0.2">
      <c r="B63" s="141"/>
      <c r="C63" s="1302" t="s">
        <v>51</v>
      </c>
      <c r="D63" s="1302"/>
      <c r="E63" s="1303"/>
      <c r="F63" s="142">
        <v>1048</v>
      </c>
      <c r="G63" s="142">
        <v>1013</v>
      </c>
      <c r="H63" s="143">
        <v>1161</v>
      </c>
    </row>
    <row r="64" spans="2:8" ht="15" customHeight="1" x14ac:dyDescent="0.15"/>
  </sheetData>
  <sheetProtection algorithmName="SHA-512" hashValue="s1Mi2kncM6ylWmjXdhx12K3Sem+w0W57aifCuvDT4t4vne16+mRWaM2sZyyXQNpugtfxLduJb/1ISO5IrKlxog==" saltValue="aIPxWRDaWfX+LX0b5ppA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597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584</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585</v>
      </c>
      <c r="AO51" s="1326"/>
      <c r="AP51" s="1326"/>
      <c r="AQ51" s="1326"/>
      <c r="AR51" s="1326"/>
      <c r="AS51" s="1326"/>
      <c r="AT51" s="1326"/>
      <c r="AU51" s="1326"/>
      <c r="AV51" s="1326"/>
      <c r="AW51" s="1326"/>
      <c r="AX51" s="1326"/>
      <c r="AY51" s="1326"/>
      <c r="AZ51" s="1326"/>
      <c r="BA51" s="1326"/>
      <c r="BB51" s="1326" t="s">
        <v>586</v>
      </c>
      <c r="BC51" s="1326"/>
      <c r="BD51" s="1326"/>
      <c r="BE51" s="1326"/>
      <c r="BF51" s="1326"/>
      <c r="BG51" s="1326"/>
      <c r="BH51" s="1326"/>
      <c r="BI51" s="1326"/>
      <c r="BJ51" s="1326"/>
      <c r="BK51" s="1326"/>
      <c r="BL51" s="1326"/>
      <c r="BM51" s="1326"/>
      <c r="BN51" s="1326"/>
      <c r="BO51" s="1326"/>
      <c r="BP51" s="1324">
        <v>48.1</v>
      </c>
      <c r="BQ51" s="1324"/>
      <c r="BR51" s="1324"/>
      <c r="BS51" s="1324"/>
      <c r="BT51" s="1324"/>
      <c r="BU51" s="1324"/>
      <c r="BV51" s="1324"/>
      <c r="BW51" s="1324"/>
      <c r="BX51" s="1324">
        <v>44.9</v>
      </c>
      <c r="BY51" s="1324"/>
      <c r="BZ51" s="1324"/>
      <c r="CA51" s="1324"/>
      <c r="CB51" s="1324"/>
      <c r="CC51" s="1324"/>
      <c r="CD51" s="1324"/>
      <c r="CE51" s="1324"/>
      <c r="CF51" s="1324">
        <v>58</v>
      </c>
      <c r="CG51" s="1324"/>
      <c r="CH51" s="1324"/>
      <c r="CI51" s="1324"/>
      <c r="CJ51" s="1324"/>
      <c r="CK51" s="1324"/>
      <c r="CL51" s="1324"/>
      <c r="CM51" s="1324"/>
      <c r="CN51" s="1324">
        <v>60.6</v>
      </c>
      <c r="CO51" s="1324"/>
      <c r="CP51" s="1324"/>
      <c r="CQ51" s="1324"/>
      <c r="CR51" s="1324"/>
      <c r="CS51" s="1324"/>
      <c r="CT51" s="1324"/>
      <c r="CU51" s="1324"/>
      <c r="CV51" s="1324">
        <v>56.3</v>
      </c>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587</v>
      </c>
      <c r="BC53" s="1326"/>
      <c r="BD53" s="1326"/>
      <c r="BE53" s="1326"/>
      <c r="BF53" s="1326"/>
      <c r="BG53" s="1326"/>
      <c r="BH53" s="1326"/>
      <c r="BI53" s="1326"/>
      <c r="BJ53" s="1326"/>
      <c r="BK53" s="1326"/>
      <c r="BL53" s="1326"/>
      <c r="BM53" s="1326"/>
      <c r="BN53" s="1326"/>
      <c r="BO53" s="1326"/>
      <c r="BP53" s="1324">
        <v>66.2</v>
      </c>
      <c r="BQ53" s="1324"/>
      <c r="BR53" s="1324"/>
      <c r="BS53" s="1324"/>
      <c r="BT53" s="1324"/>
      <c r="BU53" s="1324"/>
      <c r="BV53" s="1324"/>
      <c r="BW53" s="1324"/>
      <c r="BX53" s="1324">
        <v>68</v>
      </c>
      <c r="BY53" s="1324"/>
      <c r="BZ53" s="1324"/>
      <c r="CA53" s="1324"/>
      <c r="CB53" s="1324"/>
      <c r="CC53" s="1324"/>
      <c r="CD53" s="1324"/>
      <c r="CE53" s="1324"/>
      <c r="CF53" s="1324">
        <v>69.900000000000006</v>
      </c>
      <c r="CG53" s="1324"/>
      <c r="CH53" s="1324"/>
      <c r="CI53" s="1324"/>
      <c r="CJ53" s="1324"/>
      <c r="CK53" s="1324"/>
      <c r="CL53" s="1324"/>
      <c r="CM53" s="1324"/>
      <c r="CN53" s="1324">
        <v>71.400000000000006</v>
      </c>
      <c r="CO53" s="1324"/>
      <c r="CP53" s="1324"/>
      <c r="CQ53" s="1324"/>
      <c r="CR53" s="1324"/>
      <c r="CS53" s="1324"/>
      <c r="CT53" s="1324"/>
      <c r="CU53" s="1324"/>
      <c r="CV53" s="1324">
        <v>72.599999999999994</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588</v>
      </c>
      <c r="AO55" s="1323"/>
      <c r="AP55" s="1323"/>
      <c r="AQ55" s="1323"/>
      <c r="AR55" s="1323"/>
      <c r="AS55" s="1323"/>
      <c r="AT55" s="1323"/>
      <c r="AU55" s="1323"/>
      <c r="AV55" s="1323"/>
      <c r="AW55" s="1323"/>
      <c r="AX55" s="1323"/>
      <c r="AY55" s="1323"/>
      <c r="AZ55" s="1323"/>
      <c r="BA55" s="1323"/>
      <c r="BB55" s="1326" t="s">
        <v>589</v>
      </c>
      <c r="BC55" s="1326"/>
      <c r="BD55" s="1326"/>
      <c r="BE55" s="1326"/>
      <c r="BF55" s="1326"/>
      <c r="BG55" s="1326"/>
      <c r="BH55" s="1326"/>
      <c r="BI55" s="1326"/>
      <c r="BJ55" s="1326"/>
      <c r="BK55" s="1326"/>
      <c r="BL55" s="1326"/>
      <c r="BM55" s="1326"/>
      <c r="BN55" s="1326"/>
      <c r="BO55" s="1326"/>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3.1</v>
      </c>
      <c r="CO55" s="1324"/>
      <c r="CP55" s="1324"/>
      <c r="CQ55" s="1324"/>
      <c r="CR55" s="1324"/>
      <c r="CS55" s="1324"/>
      <c r="CT55" s="1324"/>
      <c r="CU55" s="1324"/>
      <c r="CV55" s="1324">
        <v>13.7</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590</v>
      </c>
      <c r="BC57" s="1326"/>
      <c r="BD57" s="1326"/>
      <c r="BE57" s="1326"/>
      <c r="BF57" s="1326"/>
      <c r="BG57" s="1326"/>
      <c r="BH57" s="1326"/>
      <c r="BI57" s="1326"/>
      <c r="BJ57" s="1326"/>
      <c r="BK57" s="1326"/>
      <c r="BL57" s="1326"/>
      <c r="BM57" s="1326"/>
      <c r="BN57" s="1326"/>
      <c r="BO57" s="1326"/>
      <c r="BP57" s="1324">
        <v>52.3</v>
      </c>
      <c r="BQ57" s="1324"/>
      <c r="BR57" s="1324"/>
      <c r="BS57" s="1324"/>
      <c r="BT57" s="1324"/>
      <c r="BU57" s="1324"/>
      <c r="BV57" s="1324"/>
      <c r="BW57" s="1324"/>
      <c r="BX57" s="1324">
        <v>59.3</v>
      </c>
      <c r="BY57" s="1324"/>
      <c r="BZ57" s="1324"/>
      <c r="CA57" s="1324"/>
      <c r="CB57" s="1324"/>
      <c r="CC57" s="1324"/>
      <c r="CD57" s="1324"/>
      <c r="CE57" s="1324"/>
      <c r="CF57" s="1324">
        <v>59.9</v>
      </c>
      <c r="CG57" s="1324"/>
      <c r="CH57" s="1324"/>
      <c r="CI57" s="1324"/>
      <c r="CJ57" s="1324"/>
      <c r="CK57" s="1324"/>
      <c r="CL57" s="1324"/>
      <c r="CM57" s="1324"/>
      <c r="CN57" s="1324">
        <v>61</v>
      </c>
      <c r="CO57" s="1324"/>
      <c r="CP57" s="1324"/>
      <c r="CQ57" s="1324"/>
      <c r="CR57" s="1324"/>
      <c r="CS57" s="1324"/>
      <c r="CT57" s="1324"/>
      <c r="CU57" s="1324"/>
      <c r="CV57" s="1324">
        <v>61.9</v>
      </c>
      <c r="CW57" s="1324"/>
      <c r="CX57" s="1324"/>
      <c r="CY57" s="1324"/>
      <c r="CZ57" s="1324"/>
      <c r="DA57" s="1324"/>
      <c r="DB57" s="1324"/>
      <c r="DC57" s="1324"/>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591</v>
      </c>
    </row>
    <row r="64" spans="1:109" x14ac:dyDescent="0.15">
      <c r="B64" s="397"/>
      <c r="G64" s="404"/>
      <c r="I64" s="417"/>
      <c r="J64" s="417"/>
      <c r="K64" s="417"/>
      <c r="L64" s="417"/>
      <c r="M64" s="417"/>
      <c r="N64" s="418"/>
      <c r="AM64" s="404"/>
      <c r="AN64" s="404" t="s">
        <v>583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598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584</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585</v>
      </c>
      <c r="AO73" s="1326"/>
      <c r="AP73" s="1326"/>
      <c r="AQ73" s="1326"/>
      <c r="AR73" s="1326"/>
      <c r="AS73" s="1326"/>
      <c r="AT73" s="1326"/>
      <c r="AU73" s="1326"/>
      <c r="AV73" s="1326"/>
      <c r="AW73" s="1326"/>
      <c r="AX73" s="1326"/>
      <c r="AY73" s="1326"/>
      <c r="AZ73" s="1326"/>
      <c r="BA73" s="1326"/>
      <c r="BB73" s="1326" t="s">
        <v>592</v>
      </c>
      <c r="BC73" s="1326"/>
      <c r="BD73" s="1326"/>
      <c r="BE73" s="1326"/>
      <c r="BF73" s="1326"/>
      <c r="BG73" s="1326"/>
      <c r="BH73" s="1326"/>
      <c r="BI73" s="1326"/>
      <c r="BJ73" s="1326"/>
      <c r="BK73" s="1326"/>
      <c r="BL73" s="1326"/>
      <c r="BM73" s="1326"/>
      <c r="BN73" s="1326"/>
      <c r="BO73" s="1326"/>
      <c r="BP73" s="1324">
        <v>48.1</v>
      </c>
      <c r="BQ73" s="1324"/>
      <c r="BR73" s="1324"/>
      <c r="BS73" s="1324"/>
      <c r="BT73" s="1324"/>
      <c r="BU73" s="1324"/>
      <c r="BV73" s="1324"/>
      <c r="BW73" s="1324"/>
      <c r="BX73" s="1324">
        <v>44.9</v>
      </c>
      <c r="BY73" s="1324"/>
      <c r="BZ73" s="1324"/>
      <c r="CA73" s="1324"/>
      <c r="CB73" s="1324"/>
      <c r="CC73" s="1324"/>
      <c r="CD73" s="1324"/>
      <c r="CE73" s="1324"/>
      <c r="CF73" s="1324">
        <v>58</v>
      </c>
      <c r="CG73" s="1324"/>
      <c r="CH73" s="1324"/>
      <c r="CI73" s="1324"/>
      <c r="CJ73" s="1324"/>
      <c r="CK73" s="1324"/>
      <c r="CL73" s="1324"/>
      <c r="CM73" s="1324"/>
      <c r="CN73" s="1324">
        <v>60.6</v>
      </c>
      <c r="CO73" s="1324"/>
      <c r="CP73" s="1324"/>
      <c r="CQ73" s="1324"/>
      <c r="CR73" s="1324"/>
      <c r="CS73" s="1324"/>
      <c r="CT73" s="1324"/>
      <c r="CU73" s="1324"/>
      <c r="CV73" s="1324">
        <v>56.3</v>
      </c>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593</v>
      </c>
      <c r="BC75" s="1326"/>
      <c r="BD75" s="1326"/>
      <c r="BE75" s="1326"/>
      <c r="BF75" s="1326"/>
      <c r="BG75" s="1326"/>
      <c r="BH75" s="1326"/>
      <c r="BI75" s="1326"/>
      <c r="BJ75" s="1326"/>
      <c r="BK75" s="1326"/>
      <c r="BL75" s="1326"/>
      <c r="BM75" s="1326"/>
      <c r="BN75" s="1326"/>
      <c r="BO75" s="1326"/>
      <c r="BP75" s="1324">
        <v>6.7</v>
      </c>
      <c r="BQ75" s="1324"/>
      <c r="BR75" s="1324"/>
      <c r="BS75" s="1324"/>
      <c r="BT75" s="1324"/>
      <c r="BU75" s="1324"/>
      <c r="BV75" s="1324"/>
      <c r="BW75" s="1324"/>
      <c r="BX75" s="1324">
        <v>6.5</v>
      </c>
      <c r="BY75" s="1324"/>
      <c r="BZ75" s="1324"/>
      <c r="CA75" s="1324"/>
      <c r="CB75" s="1324"/>
      <c r="CC75" s="1324"/>
      <c r="CD75" s="1324"/>
      <c r="CE75" s="1324"/>
      <c r="CF75" s="1324">
        <v>5.7</v>
      </c>
      <c r="CG75" s="1324"/>
      <c r="CH75" s="1324"/>
      <c r="CI75" s="1324"/>
      <c r="CJ75" s="1324"/>
      <c r="CK75" s="1324"/>
      <c r="CL75" s="1324"/>
      <c r="CM75" s="1324"/>
      <c r="CN75" s="1324">
        <v>5.2</v>
      </c>
      <c r="CO75" s="1324"/>
      <c r="CP75" s="1324"/>
      <c r="CQ75" s="1324"/>
      <c r="CR75" s="1324"/>
      <c r="CS75" s="1324"/>
      <c r="CT75" s="1324"/>
      <c r="CU75" s="1324"/>
      <c r="CV75" s="1324">
        <v>4.9000000000000004</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594</v>
      </c>
      <c r="AO77" s="1323"/>
      <c r="AP77" s="1323"/>
      <c r="AQ77" s="1323"/>
      <c r="AR77" s="1323"/>
      <c r="AS77" s="1323"/>
      <c r="AT77" s="1323"/>
      <c r="AU77" s="1323"/>
      <c r="AV77" s="1323"/>
      <c r="AW77" s="1323"/>
      <c r="AX77" s="1323"/>
      <c r="AY77" s="1323"/>
      <c r="AZ77" s="1323"/>
      <c r="BA77" s="1323"/>
      <c r="BB77" s="1326" t="s">
        <v>595</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3.1</v>
      </c>
      <c r="CO77" s="1324"/>
      <c r="CP77" s="1324"/>
      <c r="CQ77" s="1324"/>
      <c r="CR77" s="1324"/>
      <c r="CS77" s="1324"/>
      <c r="CT77" s="1324"/>
      <c r="CU77" s="1324"/>
      <c r="CV77" s="1324">
        <v>13.7</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596</v>
      </c>
      <c r="BC79" s="1326"/>
      <c r="BD79" s="1326"/>
      <c r="BE79" s="1326"/>
      <c r="BF79" s="1326"/>
      <c r="BG79" s="1326"/>
      <c r="BH79" s="1326"/>
      <c r="BI79" s="1326"/>
      <c r="BJ79" s="1326"/>
      <c r="BK79" s="1326"/>
      <c r="BL79" s="1326"/>
      <c r="BM79" s="1326"/>
      <c r="BN79" s="1326"/>
      <c r="BO79" s="1326"/>
      <c r="BP79" s="1324">
        <v>7.9</v>
      </c>
      <c r="BQ79" s="1324"/>
      <c r="BR79" s="1324"/>
      <c r="BS79" s="1324"/>
      <c r="BT79" s="1324"/>
      <c r="BU79" s="1324"/>
      <c r="BV79" s="1324"/>
      <c r="BW79" s="1324"/>
      <c r="BX79" s="1324">
        <v>7.9</v>
      </c>
      <c r="BY79" s="1324"/>
      <c r="BZ79" s="1324"/>
      <c r="CA79" s="1324"/>
      <c r="CB79" s="1324"/>
      <c r="CC79" s="1324"/>
      <c r="CD79" s="1324"/>
      <c r="CE79" s="1324"/>
      <c r="CF79" s="1324">
        <v>7.8</v>
      </c>
      <c r="CG79" s="1324"/>
      <c r="CH79" s="1324"/>
      <c r="CI79" s="1324"/>
      <c r="CJ79" s="1324"/>
      <c r="CK79" s="1324"/>
      <c r="CL79" s="1324"/>
      <c r="CM79" s="1324"/>
      <c r="CN79" s="1324">
        <v>7.9</v>
      </c>
      <c r="CO79" s="1324"/>
      <c r="CP79" s="1324"/>
      <c r="CQ79" s="1324"/>
      <c r="CR79" s="1324"/>
      <c r="CS79" s="1324"/>
      <c r="CT79" s="1324"/>
      <c r="CU79" s="1324"/>
      <c r="CV79" s="1324">
        <v>7.9</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bda9Dn7q6cuWdMGmD4tKBKfRAxWmLRYpADUIUxdfC/7QV49LokvD7ZH8e8XWKGAfE9be3sKa6lOXgEBjKR6YQ==" saltValue="agABOInyxu+KZFL+FqrX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12" scale="6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546</v>
      </c>
    </row>
  </sheetData>
  <sheetProtection algorithmName="SHA-512" hashValue="c3nzsH8fyB/KOvc0A/UWk/nFlk3aFI4OMi8MA5kNtPfGa9v5sYQb1a7DDfYpzR+LI1Dofoex2fvRnZg8RqqVgQ==" saltValue="8dTFiVmGFu+mtLIMG6qW9g==" spinCount="100000" sheet="1" objects="1" scenarios="1"/>
  <dataConsolidate/>
  <phoneticPr fontId="2"/>
  <printOptions horizontalCentered="1" verticalCentered="1"/>
  <pageMargins left="0" right="0" top="0.19685039370078741" bottom="0.31496062992125984" header="0.39370078740157483" footer="0"/>
  <pageSetup paperSize="12" scale="4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546</v>
      </c>
    </row>
  </sheetData>
  <sheetProtection algorithmName="SHA-512" hashValue="QdE7KyZ4oVBSnvj5lOqWnwYRj1KA1suRRC2F7v3zGBJ3QR1+7EC425emksMAOsAUeWSG97OquTJT6d7wmeOYbg==" saltValue="QBnk7xsEkQIu7PGRSdEYVw==" spinCount="100000" sheet="1" objects="1" scenarios="1"/>
  <dataConsolidate/>
  <phoneticPr fontId="2"/>
  <printOptions horizontalCentered="1" verticalCentered="1"/>
  <pageMargins left="0" right="0" top="0.19685039370078741" bottom="0.31496062992125984" header="0.39370078740157483" footer="0"/>
  <pageSetup paperSize="12" scale="44"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30873</v>
      </c>
      <c r="E3" s="162"/>
      <c r="F3" s="163">
        <v>79466</v>
      </c>
      <c r="G3" s="164"/>
      <c r="H3" s="165"/>
    </row>
    <row r="4" spans="1:8" x14ac:dyDescent="0.15">
      <c r="A4" s="166"/>
      <c r="B4" s="167"/>
      <c r="C4" s="168"/>
      <c r="D4" s="169">
        <v>10133</v>
      </c>
      <c r="E4" s="170"/>
      <c r="F4" s="171">
        <v>44645</v>
      </c>
      <c r="G4" s="172"/>
      <c r="H4" s="173"/>
    </row>
    <row r="5" spans="1:8" x14ac:dyDescent="0.15">
      <c r="A5" s="154" t="s">
        <v>540</v>
      </c>
      <c r="B5" s="159"/>
      <c r="C5" s="160"/>
      <c r="D5" s="161">
        <v>23855</v>
      </c>
      <c r="E5" s="162"/>
      <c r="F5" s="163">
        <v>90072</v>
      </c>
      <c r="G5" s="164"/>
      <c r="H5" s="165"/>
    </row>
    <row r="6" spans="1:8" x14ac:dyDescent="0.15">
      <c r="A6" s="166"/>
      <c r="B6" s="167"/>
      <c r="C6" s="168"/>
      <c r="D6" s="169">
        <v>11116</v>
      </c>
      <c r="E6" s="170"/>
      <c r="F6" s="171">
        <v>46083</v>
      </c>
      <c r="G6" s="172"/>
      <c r="H6" s="173"/>
    </row>
    <row r="7" spans="1:8" x14ac:dyDescent="0.15">
      <c r="A7" s="154" t="s">
        <v>541</v>
      </c>
      <c r="B7" s="159"/>
      <c r="C7" s="160"/>
      <c r="D7" s="161">
        <v>34705</v>
      </c>
      <c r="E7" s="162"/>
      <c r="F7" s="163">
        <v>88328</v>
      </c>
      <c r="G7" s="164"/>
      <c r="H7" s="165"/>
    </row>
    <row r="8" spans="1:8" x14ac:dyDescent="0.15">
      <c r="A8" s="166"/>
      <c r="B8" s="167"/>
      <c r="C8" s="168"/>
      <c r="D8" s="169">
        <v>17633</v>
      </c>
      <c r="E8" s="170"/>
      <c r="F8" s="171">
        <v>49013</v>
      </c>
      <c r="G8" s="172"/>
      <c r="H8" s="173"/>
    </row>
    <row r="9" spans="1:8" x14ac:dyDescent="0.15">
      <c r="A9" s="154" t="s">
        <v>542</v>
      </c>
      <c r="B9" s="159"/>
      <c r="C9" s="160"/>
      <c r="D9" s="161">
        <v>47705</v>
      </c>
      <c r="E9" s="162"/>
      <c r="F9" s="163">
        <v>103390</v>
      </c>
      <c r="G9" s="164"/>
      <c r="H9" s="165"/>
    </row>
    <row r="10" spans="1:8" x14ac:dyDescent="0.15">
      <c r="A10" s="166"/>
      <c r="B10" s="167"/>
      <c r="C10" s="168"/>
      <c r="D10" s="169">
        <v>17186</v>
      </c>
      <c r="E10" s="170"/>
      <c r="F10" s="171">
        <v>51269</v>
      </c>
      <c r="G10" s="172"/>
      <c r="H10" s="173"/>
    </row>
    <row r="11" spans="1:8" x14ac:dyDescent="0.15">
      <c r="A11" s="154" t="s">
        <v>543</v>
      </c>
      <c r="B11" s="159"/>
      <c r="C11" s="160"/>
      <c r="D11" s="161">
        <v>62138</v>
      </c>
      <c r="E11" s="162"/>
      <c r="F11" s="163">
        <v>117234</v>
      </c>
      <c r="G11" s="164"/>
      <c r="H11" s="165"/>
    </row>
    <row r="12" spans="1:8" x14ac:dyDescent="0.15">
      <c r="A12" s="166"/>
      <c r="B12" s="167"/>
      <c r="C12" s="174"/>
      <c r="D12" s="169">
        <v>32284</v>
      </c>
      <c r="E12" s="170"/>
      <c r="F12" s="171">
        <v>59796</v>
      </c>
      <c r="G12" s="172"/>
      <c r="H12" s="173"/>
    </row>
    <row r="13" spans="1:8" x14ac:dyDescent="0.15">
      <c r="A13" s="154"/>
      <c r="B13" s="159"/>
      <c r="C13" s="175"/>
      <c r="D13" s="176">
        <v>39855</v>
      </c>
      <c r="E13" s="177"/>
      <c r="F13" s="178">
        <v>95698</v>
      </c>
      <c r="G13" s="179"/>
      <c r="H13" s="165"/>
    </row>
    <row r="14" spans="1:8" x14ac:dyDescent="0.15">
      <c r="A14" s="166"/>
      <c r="B14" s="167"/>
      <c r="C14" s="168"/>
      <c r="D14" s="169">
        <v>17670</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8.36</v>
      </c>
      <c r="C19" s="180">
        <f>ROUND(VALUE(SUBSTITUTE(実質収支比率等に係る経年分析!G$48,"▲","-")),2)</f>
        <v>6.26</v>
      </c>
      <c r="D19" s="180">
        <f>ROUND(VALUE(SUBSTITUTE(実質収支比率等に係る経年分析!H$48,"▲","-")),2)</f>
        <v>6.77</v>
      </c>
      <c r="E19" s="180">
        <f>ROUND(VALUE(SUBSTITUTE(実質収支比率等に係る経年分析!I$48,"▲","-")),2)</f>
        <v>8.31</v>
      </c>
      <c r="F19" s="180">
        <f>ROUND(VALUE(SUBSTITUTE(実質収支比率等に係る経年分析!J$48,"▲","-")),2)</f>
        <v>10.94</v>
      </c>
    </row>
    <row r="20" spans="1:11" x14ac:dyDescent="0.15">
      <c r="A20" s="180" t="s">
        <v>55</v>
      </c>
      <c r="B20" s="180">
        <f>ROUND(VALUE(SUBSTITUTE(実質収支比率等に係る経年分析!F$47,"▲","-")),2)</f>
        <v>17.7</v>
      </c>
      <c r="C20" s="180">
        <f>ROUND(VALUE(SUBSTITUTE(実質収支比率等に係る経年分析!G$47,"▲","-")),2)</f>
        <v>20.350000000000001</v>
      </c>
      <c r="D20" s="180">
        <f>ROUND(VALUE(SUBSTITUTE(実質収支比率等に係る経年分析!H$47,"▲","-")),2)</f>
        <v>19.39</v>
      </c>
      <c r="E20" s="180">
        <f>ROUND(VALUE(SUBSTITUTE(実質収支比率等に係る経年分析!I$47,"▲","-")),2)</f>
        <v>17.48</v>
      </c>
      <c r="F20" s="180">
        <f>ROUND(VALUE(SUBSTITUTE(実質収支比率等に係る経年分析!J$47,"▲","-")),2)</f>
        <v>20.309999999999999</v>
      </c>
    </row>
    <row r="21" spans="1:11" x14ac:dyDescent="0.15">
      <c r="A21" s="180" t="s">
        <v>56</v>
      </c>
      <c r="B21" s="180">
        <f>IF(ISNUMBER(VALUE(SUBSTITUTE(実質収支比率等に係る経年分析!F$49,"▲","-"))),ROUND(VALUE(SUBSTITUTE(実質収支比率等に係る経年分析!F$49,"▲","-")),2),NA())</f>
        <v>-4.7699999999999996</v>
      </c>
      <c r="C21" s="180">
        <f>IF(ISNUMBER(VALUE(SUBSTITUTE(実質収支比率等に係る経年分析!G$49,"▲","-"))),ROUND(VALUE(SUBSTITUTE(実質収支比率等に係る経年分析!G$49,"▲","-")),2),NA())</f>
        <v>-7.09</v>
      </c>
      <c r="D21" s="180">
        <f>IF(ISNUMBER(VALUE(SUBSTITUTE(実質収支比率等に係る経年分析!H$49,"▲","-"))),ROUND(VALUE(SUBSTITUTE(実質収支比率等に係る経年分析!H$49,"▲","-")),2),NA())</f>
        <v>-6.14</v>
      </c>
      <c r="E21" s="180">
        <f>IF(ISNUMBER(VALUE(SUBSTITUTE(実質収支比率等に係る経年分析!I$49,"▲","-"))),ROUND(VALUE(SUBSTITUTE(実質収支比率等に係る経年分析!I$49,"▲","-")),2),NA())</f>
        <v>-6.26</v>
      </c>
      <c r="F21" s="180">
        <f>IF(ISNUMBER(VALUE(SUBSTITUTE(実質収支比率等に係る経年分析!J$49,"▲","-"))),ROUND(VALUE(SUBSTITUTE(実質収支比率等に係る経年分析!J$49,"▲","-")),2),NA())</f>
        <v>-0.55000000000000004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風力発電事業特別会計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2.2400000000000002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18.989999999999998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409</v>
      </c>
      <c r="E42" s="182"/>
      <c r="F42" s="182"/>
      <c r="G42" s="182">
        <f>'実質公債費比率（分子）の構造'!L$52</f>
        <v>385</v>
      </c>
      <c r="H42" s="182"/>
      <c r="I42" s="182"/>
      <c r="J42" s="182">
        <f>'実質公債費比率（分子）の構造'!M$52</f>
        <v>380</v>
      </c>
      <c r="K42" s="182"/>
      <c r="L42" s="182"/>
      <c r="M42" s="182">
        <f>'実質公債費比率（分子）の構造'!N$52</f>
        <v>384</v>
      </c>
      <c r="N42" s="182"/>
      <c r="O42" s="182"/>
      <c r="P42" s="182">
        <f>'実質公債費比率（分子）の構造'!O$52</f>
        <v>386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17</v>
      </c>
      <c r="O44" s="182"/>
      <c r="P44" s="182"/>
    </row>
    <row r="45" spans="1:16" x14ac:dyDescent="0.15">
      <c r="A45" s="182" t="s">
        <v>66</v>
      </c>
      <c r="B45" s="182">
        <f>'実質公債費比率（分子）の構造'!K$49</f>
        <v>103</v>
      </c>
      <c r="C45" s="182"/>
      <c r="D45" s="182"/>
      <c r="E45" s="182">
        <f>'実質公債費比率（分子）の構造'!L$49</f>
        <v>60</v>
      </c>
      <c r="F45" s="182"/>
      <c r="G45" s="182"/>
      <c r="H45" s="182">
        <f>'実質公債費比率（分子）の構造'!M$49</f>
        <v>5</v>
      </c>
      <c r="I45" s="182"/>
      <c r="J45" s="182"/>
      <c r="K45" s="182">
        <f>'実質公債費比率（分子）の構造'!N$49</f>
        <v>6</v>
      </c>
      <c r="L45" s="182"/>
      <c r="M45" s="182"/>
      <c r="N45" s="182">
        <f>'実質公債費比率（分子）の構造'!O$49</f>
        <v>7</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513</v>
      </c>
      <c r="C49" s="182"/>
      <c r="D49" s="182"/>
      <c r="E49" s="182">
        <f>'実質公債費比率（分子）の構造'!L$45</f>
        <v>511</v>
      </c>
      <c r="F49" s="182"/>
      <c r="G49" s="182"/>
      <c r="H49" s="182">
        <f>'実質公債費比率（分子）の構造'!M$45</f>
        <v>522</v>
      </c>
      <c r="I49" s="182"/>
      <c r="J49" s="182"/>
      <c r="K49" s="182">
        <f>'実質公債費比率（分子）の構造'!N$45</f>
        <v>530</v>
      </c>
      <c r="L49" s="182"/>
      <c r="M49" s="182"/>
      <c r="N49" s="182">
        <f>'実質公債費比率（分子）の構造'!O$45</f>
        <v>537</v>
      </c>
      <c r="O49" s="182"/>
      <c r="P49" s="182"/>
    </row>
    <row r="50" spans="1:16" x14ac:dyDescent="0.15">
      <c r="A50" s="182" t="s">
        <v>71</v>
      </c>
      <c r="B50" s="182" t="e">
        <f>NA()</f>
        <v>#N/A</v>
      </c>
      <c r="C50" s="182">
        <f>IF(ISNUMBER('実質公債費比率（分子）の構造'!K$53),'実質公債費比率（分子）の構造'!K$53,NA())</f>
        <v>208</v>
      </c>
      <c r="D50" s="182" t="e">
        <f>NA()</f>
        <v>#N/A</v>
      </c>
      <c r="E50" s="182" t="e">
        <f>NA()</f>
        <v>#N/A</v>
      </c>
      <c r="F50" s="182">
        <f>IF(ISNUMBER('実質公債費比率（分子）の構造'!L$53),'実質公債費比率（分子）の構造'!L$53,NA())</f>
        <v>187</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153</v>
      </c>
      <c r="M50" s="182" t="e">
        <f>NA()</f>
        <v>#N/A</v>
      </c>
      <c r="N50" s="182" t="e">
        <f>NA()</f>
        <v>#N/A</v>
      </c>
      <c r="O50" s="182">
        <f>IF(ISNUMBER('実質公債費比率（分子）の構造'!O$53),'実質公債費比率（分子）の構造'!O$53,NA())</f>
        <v>175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4374</v>
      </c>
      <c r="E56" s="181"/>
      <c r="F56" s="181"/>
      <c r="G56" s="181">
        <f>'将来負担比率（分子）の構造'!J$52</f>
        <v>4321</v>
      </c>
      <c r="H56" s="181"/>
      <c r="I56" s="181"/>
      <c r="J56" s="181">
        <f>'将来負担比率（分子）の構造'!K$52</f>
        <v>4440</v>
      </c>
      <c r="K56" s="181"/>
      <c r="L56" s="181"/>
      <c r="M56" s="181">
        <f>'将来負担比率（分子）の構造'!L$52</f>
        <v>4567</v>
      </c>
      <c r="N56" s="181"/>
      <c r="O56" s="181"/>
      <c r="P56" s="181">
        <f>'将来負担比率（分子）の構造'!M$52</f>
        <v>4558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626</v>
      </c>
      <c r="E58" s="181"/>
      <c r="F58" s="181"/>
      <c r="G58" s="181">
        <f>'将来負担比率（分子）の構造'!J$50</f>
        <v>717</v>
      </c>
      <c r="H58" s="181"/>
      <c r="I58" s="181"/>
      <c r="J58" s="181">
        <f>'将来負担比率（分子）の構造'!K$50</f>
        <v>677</v>
      </c>
      <c r="K58" s="181"/>
      <c r="L58" s="181"/>
      <c r="M58" s="181">
        <f>'将来負担比率（分子）の構造'!L$50</f>
        <v>610</v>
      </c>
      <c r="N58" s="181"/>
      <c r="O58" s="181"/>
      <c r="P58" s="181">
        <f>'将来負担比率（分子）の構造'!M$50</f>
        <v>741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1119</v>
      </c>
      <c r="C62" s="181"/>
      <c r="D62" s="181"/>
      <c r="E62" s="181">
        <f>'将来負担比率（分子）の構造'!J$45</f>
        <v>1221</v>
      </c>
      <c r="F62" s="181"/>
      <c r="G62" s="181"/>
      <c r="H62" s="181">
        <f>'将来負担比率（分子）の構造'!K$45</f>
        <v>1364</v>
      </c>
      <c r="I62" s="181"/>
      <c r="J62" s="181"/>
      <c r="K62" s="181">
        <f>'将来負担比率（分子）の構造'!L$45</f>
        <v>1064</v>
      </c>
      <c r="L62" s="181"/>
      <c r="M62" s="181"/>
      <c r="N62" s="181">
        <f>'将来負担比率（分子）の構造'!M$45</f>
        <v>1010</v>
      </c>
      <c r="O62" s="181"/>
      <c r="P62" s="181"/>
    </row>
    <row r="63" spans="1:16" x14ac:dyDescent="0.15">
      <c r="A63" s="181" t="s">
        <v>34</v>
      </c>
      <c r="B63" s="181">
        <f>'将来負担比率（分子）の構造'!I$44</f>
        <v>80</v>
      </c>
      <c r="C63" s="181"/>
      <c r="D63" s="181"/>
      <c r="E63" s="181">
        <f>'将来負担比率（分子）の構造'!J$44</f>
        <v>76</v>
      </c>
      <c r="F63" s="181"/>
      <c r="G63" s="181"/>
      <c r="H63" s="181">
        <f>'将来負担比率（分子）の構造'!K$44</f>
        <v>522</v>
      </c>
      <c r="I63" s="181"/>
      <c r="J63" s="181"/>
      <c r="K63" s="181">
        <f>'将来負担比率（分子）の構造'!L$44</f>
        <v>943</v>
      </c>
      <c r="L63" s="181"/>
      <c r="M63" s="181"/>
      <c r="N63" s="181">
        <f>'将来負担比率（分子）の構造'!M$44</f>
        <v>973</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5307</v>
      </c>
      <c r="C66" s="181"/>
      <c r="D66" s="181"/>
      <c r="E66" s="181">
        <f>'将来負担比率（分子）の構造'!J$41</f>
        <v>5151</v>
      </c>
      <c r="F66" s="181"/>
      <c r="G66" s="181"/>
      <c r="H66" s="181">
        <f>'将来負担比率（分子）の構造'!K$41</f>
        <v>5036</v>
      </c>
      <c r="I66" s="181"/>
      <c r="J66" s="181"/>
      <c r="K66" s="181">
        <f>'将来負担比率（分子）の構造'!L$41</f>
        <v>5056</v>
      </c>
      <c r="L66" s="181"/>
      <c r="M66" s="181"/>
      <c r="N66" s="181">
        <f>'将来負担比率（分子）の構造'!M$41</f>
        <v>5153</v>
      </c>
      <c r="O66" s="181"/>
      <c r="P66" s="181"/>
    </row>
    <row r="67" spans="1:16" x14ac:dyDescent="0.15">
      <c r="A67" s="181" t="s">
        <v>75</v>
      </c>
      <c r="B67" s="181" t="e">
        <f>NA()</f>
        <v>#N/A</v>
      </c>
      <c r="C67" s="181">
        <f>IF(ISNUMBER('将来負担比率（分子）の構造'!I$53), IF('将来負担比率（分子）の構造'!I$53 &lt; 0, 0, '将来負担比率（分子）の構造'!I$53), NA())</f>
        <v>1506</v>
      </c>
      <c r="D67" s="181" t="e">
        <f>NA()</f>
        <v>#N/A</v>
      </c>
      <c r="E67" s="181" t="e">
        <f>NA()</f>
        <v>#N/A</v>
      </c>
      <c r="F67" s="181">
        <f>IF(ISNUMBER('将来負担比率（分子）の構造'!J$53), IF('将来負担比率（分子）の構造'!J$53 &lt; 0, 0, '将来負担比率（分子）の構造'!J$53), NA())</f>
        <v>1410</v>
      </c>
      <c r="G67" s="181" t="e">
        <f>NA()</f>
        <v>#N/A</v>
      </c>
      <c r="H67" s="181" t="e">
        <f>NA()</f>
        <v>#N/A</v>
      </c>
      <c r="I67" s="181">
        <f>IF(ISNUMBER('将来負担比率（分子）の構造'!K$53), IF('将来負担比率（分子）の構造'!K$53 &lt; 0, 0, '将来負担比率（分子）の構造'!K$53), NA())</f>
        <v>1805</v>
      </c>
      <c r="J67" s="181" t="e">
        <f>NA()</f>
        <v>#N/A</v>
      </c>
      <c r="K67" s="181" t="e">
        <f>NA()</f>
        <v>#N/A</v>
      </c>
      <c r="L67" s="181">
        <f>IF(ISNUMBER('将来負担比率（分子）の構造'!L$53), IF('将来負担比率（分子）の構造'!L$53 &lt; 0, 0, '将来負担比率（分子）の構造'!L$53), NA())</f>
        <v>1886</v>
      </c>
      <c r="M67" s="181" t="e">
        <f>NA()</f>
        <v>#N/A</v>
      </c>
      <c r="N67" s="181" t="e">
        <f>NA()</f>
        <v>#N/A</v>
      </c>
      <c r="O67" s="181">
        <f>IF(ISNUMBER('将来負担比率（分子）の構造'!M$53), IF('将来負担比率（分子）の構造'!M$53 &lt; 0, 0, '将来負担比率（分子）の構造'!M$53), NA())</f>
        <v>1838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677</v>
      </c>
      <c r="C72" s="185">
        <f>基金残高に係る経年分析!G55</f>
        <v>610</v>
      </c>
      <c r="D72" s="185">
        <f>基金残高に係る経年分析!H55</f>
        <v>741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372</v>
      </c>
      <c r="C74" s="185">
        <f>基金残高に係る経年分析!G57</f>
        <v>402</v>
      </c>
      <c r="D74" s="185">
        <f>基金残高に係る経年分析!H57</f>
        <v>420</v>
      </c>
    </row>
  </sheetData>
  <sheetProtection algorithmName="SHA-512" hashValue="kDndgUjpcmMpS/3VEp4uO8vz+ckaKwlyk5s4hlSOEOJoyrM/SG7ZehPBlvK2wHxfYP3AlbjjvOnfz7wgWAB/ug==" saltValue="YeXDEoNvFafZHvl0q2lJ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1833502</v>
      </c>
      <c r="S5" s="675"/>
      <c r="T5" s="675"/>
      <c r="U5" s="675"/>
      <c r="V5" s="675"/>
      <c r="W5" s="675"/>
      <c r="X5" s="675"/>
      <c r="Y5" s="676"/>
      <c r="Z5" s="677">
        <v>25.4</v>
      </c>
      <c r="AA5" s="677"/>
      <c r="AB5" s="677"/>
      <c r="AC5" s="677"/>
      <c r="AD5" s="678">
        <v>1833502</v>
      </c>
      <c r="AE5" s="678"/>
      <c r="AF5" s="678"/>
      <c r="AG5" s="678"/>
      <c r="AH5" s="678"/>
      <c r="AI5" s="678"/>
      <c r="AJ5" s="678"/>
      <c r="AK5" s="678"/>
      <c r="AL5" s="679">
        <v>54.3</v>
      </c>
      <c r="AM5" s="680"/>
      <c r="AN5" s="680"/>
      <c r="AO5" s="681"/>
      <c r="AP5" s="671" t="s">
        <v>224</v>
      </c>
      <c r="AQ5" s="672"/>
      <c r="AR5" s="672"/>
      <c r="AS5" s="672"/>
      <c r="AT5" s="672"/>
      <c r="AU5" s="672"/>
      <c r="AV5" s="672"/>
      <c r="AW5" s="672"/>
      <c r="AX5" s="672"/>
      <c r="AY5" s="672"/>
      <c r="AZ5" s="672"/>
      <c r="BA5" s="672"/>
      <c r="BB5" s="672"/>
      <c r="BC5" s="672"/>
      <c r="BD5" s="672"/>
      <c r="BE5" s="672"/>
      <c r="BF5" s="673"/>
      <c r="BG5" s="685">
        <v>1768326</v>
      </c>
      <c r="BH5" s="686"/>
      <c r="BI5" s="686"/>
      <c r="BJ5" s="686"/>
      <c r="BK5" s="686"/>
      <c r="BL5" s="686"/>
      <c r="BM5" s="686"/>
      <c r="BN5" s="687"/>
      <c r="BO5" s="688">
        <v>96.4</v>
      </c>
      <c r="BP5" s="688"/>
      <c r="BQ5" s="688"/>
      <c r="BR5" s="688"/>
      <c r="BS5" s="689" t="s">
        <v>127</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53752</v>
      </c>
      <c r="S6" s="686"/>
      <c r="T6" s="686"/>
      <c r="U6" s="686"/>
      <c r="V6" s="686"/>
      <c r="W6" s="686"/>
      <c r="X6" s="686"/>
      <c r="Y6" s="687"/>
      <c r="Z6" s="688">
        <v>0.7</v>
      </c>
      <c r="AA6" s="688"/>
      <c r="AB6" s="688"/>
      <c r="AC6" s="688"/>
      <c r="AD6" s="689">
        <v>53752</v>
      </c>
      <c r="AE6" s="689"/>
      <c r="AF6" s="689"/>
      <c r="AG6" s="689"/>
      <c r="AH6" s="689"/>
      <c r="AI6" s="689"/>
      <c r="AJ6" s="689"/>
      <c r="AK6" s="689"/>
      <c r="AL6" s="690">
        <v>1.6</v>
      </c>
      <c r="AM6" s="691"/>
      <c r="AN6" s="691"/>
      <c r="AO6" s="692"/>
      <c r="AP6" s="682" t="s">
        <v>229</v>
      </c>
      <c r="AQ6" s="683"/>
      <c r="AR6" s="683"/>
      <c r="AS6" s="683"/>
      <c r="AT6" s="683"/>
      <c r="AU6" s="683"/>
      <c r="AV6" s="683"/>
      <c r="AW6" s="683"/>
      <c r="AX6" s="683"/>
      <c r="AY6" s="683"/>
      <c r="AZ6" s="683"/>
      <c r="BA6" s="683"/>
      <c r="BB6" s="683"/>
      <c r="BC6" s="683"/>
      <c r="BD6" s="683"/>
      <c r="BE6" s="683"/>
      <c r="BF6" s="684"/>
      <c r="BG6" s="685">
        <v>1768326</v>
      </c>
      <c r="BH6" s="686"/>
      <c r="BI6" s="686"/>
      <c r="BJ6" s="686"/>
      <c r="BK6" s="686"/>
      <c r="BL6" s="686"/>
      <c r="BM6" s="686"/>
      <c r="BN6" s="687"/>
      <c r="BO6" s="688">
        <v>96.4</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62135</v>
      </c>
      <c r="CS6" s="686"/>
      <c r="CT6" s="686"/>
      <c r="CU6" s="686"/>
      <c r="CV6" s="686"/>
      <c r="CW6" s="686"/>
      <c r="CX6" s="686"/>
      <c r="CY6" s="687"/>
      <c r="CZ6" s="679">
        <v>0.9</v>
      </c>
      <c r="DA6" s="680"/>
      <c r="DB6" s="680"/>
      <c r="DC6" s="699"/>
      <c r="DD6" s="694" t="s">
        <v>230</v>
      </c>
      <c r="DE6" s="686"/>
      <c r="DF6" s="686"/>
      <c r="DG6" s="686"/>
      <c r="DH6" s="686"/>
      <c r="DI6" s="686"/>
      <c r="DJ6" s="686"/>
      <c r="DK6" s="686"/>
      <c r="DL6" s="686"/>
      <c r="DM6" s="686"/>
      <c r="DN6" s="686"/>
      <c r="DO6" s="686"/>
      <c r="DP6" s="687"/>
      <c r="DQ6" s="694">
        <v>62135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1067</v>
      </c>
      <c r="S7" s="686"/>
      <c r="T7" s="686"/>
      <c r="U7" s="686"/>
      <c r="V7" s="686"/>
      <c r="W7" s="686"/>
      <c r="X7" s="686"/>
      <c r="Y7" s="687"/>
      <c r="Z7" s="688">
        <v>0</v>
      </c>
      <c r="AA7" s="688"/>
      <c r="AB7" s="688"/>
      <c r="AC7" s="688"/>
      <c r="AD7" s="689">
        <v>1067</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530721</v>
      </c>
      <c r="BH7" s="686"/>
      <c r="BI7" s="686"/>
      <c r="BJ7" s="686"/>
      <c r="BK7" s="686"/>
      <c r="BL7" s="686"/>
      <c r="BM7" s="686"/>
      <c r="BN7" s="687"/>
      <c r="BO7" s="688">
        <v>28.9</v>
      </c>
      <c r="BP7" s="688"/>
      <c r="BQ7" s="688"/>
      <c r="BR7" s="688"/>
      <c r="BS7" s="689" t="s">
        <v>127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2191171</v>
      </c>
      <c r="CS7" s="686"/>
      <c r="CT7" s="686"/>
      <c r="CU7" s="686"/>
      <c r="CV7" s="686"/>
      <c r="CW7" s="686"/>
      <c r="CX7" s="686"/>
      <c r="CY7" s="687"/>
      <c r="CZ7" s="688">
        <v>32.200000000000003</v>
      </c>
      <c r="DA7" s="688"/>
      <c r="DB7" s="688"/>
      <c r="DC7" s="688"/>
      <c r="DD7" s="694">
        <v>34182</v>
      </c>
      <c r="DE7" s="686"/>
      <c r="DF7" s="686"/>
      <c r="DG7" s="686"/>
      <c r="DH7" s="686"/>
      <c r="DI7" s="686"/>
      <c r="DJ7" s="686"/>
      <c r="DK7" s="686"/>
      <c r="DL7" s="686"/>
      <c r="DM7" s="686"/>
      <c r="DN7" s="686"/>
      <c r="DO7" s="686"/>
      <c r="DP7" s="687"/>
      <c r="DQ7" s="694">
        <v>692960</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4545</v>
      </c>
      <c r="S8" s="686"/>
      <c r="T8" s="686"/>
      <c r="U8" s="686"/>
      <c r="V8" s="686"/>
      <c r="W8" s="686"/>
      <c r="X8" s="686"/>
      <c r="Y8" s="687"/>
      <c r="Z8" s="688">
        <v>0.1</v>
      </c>
      <c r="AA8" s="688"/>
      <c r="AB8" s="688"/>
      <c r="AC8" s="688"/>
      <c r="AD8" s="689">
        <v>4545</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29964</v>
      </c>
      <c r="BH8" s="686"/>
      <c r="BI8" s="686"/>
      <c r="BJ8" s="686"/>
      <c r="BK8" s="686"/>
      <c r="BL8" s="686"/>
      <c r="BM8" s="686"/>
      <c r="BN8" s="687"/>
      <c r="BO8" s="688">
        <v>1.6</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1409821</v>
      </c>
      <c r="CS8" s="686"/>
      <c r="CT8" s="686"/>
      <c r="CU8" s="686"/>
      <c r="CV8" s="686"/>
      <c r="CW8" s="686"/>
      <c r="CX8" s="686"/>
      <c r="CY8" s="687"/>
      <c r="CZ8" s="688">
        <v>20.7</v>
      </c>
      <c r="DA8" s="688"/>
      <c r="DB8" s="688"/>
      <c r="DC8" s="688"/>
      <c r="DD8" s="694">
        <v>845</v>
      </c>
      <c r="DE8" s="686"/>
      <c r="DF8" s="686"/>
      <c r="DG8" s="686"/>
      <c r="DH8" s="686"/>
      <c r="DI8" s="686"/>
      <c r="DJ8" s="686"/>
      <c r="DK8" s="686"/>
      <c r="DL8" s="686"/>
      <c r="DM8" s="686"/>
      <c r="DN8" s="686"/>
      <c r="DO8" s="686"/>
      <c r="DP8" s="687"/>
      <c r="DQ8" s="694">
        <v>812507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6166</v>
      </c>
      <c r="S9" s="686"/>
      <c r="T9" s="686"/>
      <c r="U9" s="686"/>
      <c r="V9" s="686"/>
      <c r="W9" s="686"/>
      <c r="X9" s="686"/>
      <c r="Y9" s="687"/>
      <c r="Z9" s="688">
        <v>0.1</v>
      </c>
      <c r="AA9" s="688"/>
      <c r="AB9" s="688"/>
      <c r="AC9" s="688"/>
      <c r="AD9" s="689">
        <v>6166</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428326</v>
      </c>
      <c r="BH9" s="686"/>
      <c r="BI9" s="686"/>
      <c r="BJ9" s="686"/>
      <c r="BK9" s="686"/>
      <c r="BL9" s="686"/>
      <c r="BM9" s="686"/>
      <c r="BN9" s="687"/>
      <c r="BO9" s="688">
        <v>23.4</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501945</v>
      </c>
      <c r="CS9" s="686"/>
      <c r="CT9" s="686"/>
      <c r="CU9" s="686"/>
      <c r="CV9" s="686"/>
      <c r="CW9" s="686"/>
      <c r="CX9" s="686"/>
      <c r="CY9" s="687"/>
      <c r="CZ9" s="688">
        <v>7.4</v>
      </c>
      <c r="DA9" s="688"/>
      <c r="DB9" s="688"/>
      <c r="DC9" s="688"/>
      <c r="DD9" s="694">
        <v>7326</v>
      </c>
      <c r="DE9" s="686"/>
      <c r="DF9" s="686"/>
      <c r="DG9" s="686"/>
      <c r="DH9" s="686"/>
      <c r="DI9" s="686"/>
      <c r="DJ9" s="686"/>
      <c r="DK9" s="686"/>
      <c r="DL9" s="686"/>
      <c r="DM9" s="686"/>
      <c r="DN9" s="686"/>
      <c r="DO9" s="686"/>
      <c r="DP9" s="687"/>
      <c r="DQ9" s="694">
        <v>463459</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230</v>
      </c>
      <c r="AA10" s="688"/>
      <c r="AB10" s="688"/>
      <c r="AC10" s="688"/>
      <c r="AD10" s="689" t="s">
        <v>230</v>
      </c>
      <c r="AE10" s="689"/>
      <c r="AF10" s="689"/>
      <c r="AG10" s="689"/>
      <c r="AH10" s="689"/>
      <c r="AI10" s="689"/>
      <c r="AJ10" s="689"/>
      <c r="AK10" s="689"/>
      <c r="AL10" s="690" t="s">
        <v>230</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47885</v>
      </c>
      <c r="BH10" s="686"/>
      <c r="BI10" s="686"/>
      <c r="BJ10" s="686"/>
      <c r="BK10" s="686"/>
      <c r="BL10" s="686"/>
      <c r="BM10" s="686"/>
      <c r="BN10" s="687"/>
      <c r="BO10" s="688">
        <v>2.6</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230</v>
      </c>
      <c r="CS10" s="686"/>
      <c r="CT10" s="686"/>
      <c r="CU10" s="686"/>
      <c r="CV10" s="686"/>
      <c r="CW10" s="686"/>
      <c r="CX10" s="686"/>
      <c r="CY10" s="687"/>
      <c r="CZ10" s="688" t="s">
        <v>127</v>
      </c>
      <c r="DA10" s="688"/>
      <c r="DB10" s="688"/>
      <c r="DC10" s="688"/>
      <c r="DD10" s="694" t="s">
        <v>127</v>
      </c>
      <c r="DE10" s="686"/>
      <c r="DF10" s="686"/>
      <c r="DG10" s="686"/>
      <c r="DH10" s="686"/>
      <c r="DI10" s="686"/>
      <c r="DJ10" s="686"/>
      <c r="DK10" s="686"/>
      <c r="DL10" s="686"/>
      <c r="DM10" s="686"/>
      <c r="DN10" s="686"/>
      <c r="DO10" s="686"/>
      <c r="DP10" s="687"/>
      <c r="DQ10" s="694" t="s">
        <v>230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278001</v>
      </c>
      <c r="S11" s="686"/>
      <c r="T11" s="686"/>
      <c r="U11" s="686"/>
      <c r="V11" s="686"/>
      <c r="W11" s="686"/>
      <c r="X11" s="686"/>
      <c r="Y11" s="687"/>
      <c r="Z11" s="690">
        <v>3.9</v>
      </c>
      <c r="AA11" s="691"/>
      <c r="AB11" s="691"/>
      <c r="AC11" s="703"/>
      <c r="AD11" s="694">
        <v>278001</v>
      </c>
      <c r="AE11" s="686"/>
      <c r="AF11" s="686"/>
      <c r="AG11" s="686"/>
      <c r="AH11" s="686"/>
      <c r="AI11" s="686"/>
      <c r="AJ11" s="686"/>
      <c r="AK11" s="687"/>
      <c r="AL11" s="690">
        <v>8.1999999999999993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24546</v>
      </c>
      <c r="BH11" s="686"/>
      <c r="BI11" s="686"/>
      <c r="BJ11" s="686"/>
      <c r="BK11" s="686"/>
      <c r="BL11" s="686"/>
      <c r="BM11" s="686"/>
      <c r="BN11" s="687"/>
      <c r="BO11" s="688">
        <v>1.3</v>
      </c>
      <c r="BP11" s="688"/>
      <c r="BQ11" s="688"/>
      <c r="BR11" s="688"/>
      <c r="BS11" s="694" t="s">
        <v>230</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129314</v>
      </c>
      <c r="CS11" s="686"/>
      <c r="CT11" s="686"/>
      <c r="CU11" s="686"/>
      <c r="CV11" s="686"/>
      <c r="CW11" s="686"/>
      <c r="CX11" s="686"/>
      <c r="CY11" s="687"/>
      <c r="CZ11" s="688">
        <v>1.9</v>
      </c>
      <c r="DA11" s="688"/>
      <c r="DB11" s="688"/>
      <c r="DC11" s="688"/>
      <c r="DD11" s="694">
        <v>47726</v>
      </c>
      <c r="DE11" s="686"/>
      <c r="DF11" s="686"/>
      <c r="DG11" s="686"/>
      <c r="DH11" s="686"/>
      <c r="DI11" s="686"/>
      <c r="DJ11" s="686"/>
      <c r="DK11" s="686"/>
      <c r="DL11" s="686"/>
      <c r="DM11" s="686"/>
      <c r="DN11" s="686"/>
      <c r="DO11" s="686"/>
      <c r="DP11" s="687"/>
      <c r="DQ11" s="694">
        <v>84582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1849</v>
      </c>
      <c r="S12" s="686"/>
      <c r="T12" s="686"/>
      <c r="U12" s="686"/>
      <c r="V12" s="686"/>
      <c r="W12" s="686"/>
      <c r="X12" s="686"/>
      <c r="Y12" s="687"/>
      <c r="Z12" s="688">
        <v>0</v>
      </c>
      <c r="AA12" s="688"/>
      <c r="AB12" s="688"/>
      <c r="AC12" s="688"/>
      <c r="AD12" s="689">
        <v>1849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1102156</v>
      </c>
      <c r="BH12" s="686"/>
      <c r="BI12" s="686"/>
      <c r="BJ12" s="686"/>
      <c r="BK12" s="686"/>
      <c r="BL12" s="686"/>
      <c r="BM12" s="686"/>
      <c r="BN12" s="687"/>
      <c r="BO12" s="688">
        <v>60.1</v>
      </c>
      <c r="BP12" s="688"/>
      <c r="BQ12" s="688"/>
      <c r="BR12" s="688"/>
      <c r="BS12" s="694" t="s">
        <v>230</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368363</v>
      </c>
      <c r="CS12" s="686"/>
      <c r="CT12" s="686"/>
      <c r="CU12" s="686"/>
      <c r="CV12" s="686"/>
      <c r="CW12" s="686"/>
      <c r="CX12" s="686"/>
      <c r="CY12" s="687"/>
      <c r="CZ12" s="688">
        <v>5.4</v>
      </c>
      <c r="DA12" s="688"/>
      <c r="DB12" s="688"/>
      <c r="DC12" s="688"/>
      <c r="DD12" s="694">
        <v>13531</v>
      </c>
      <c r="DE12" s="686"/>
      <c r="DF12" s="686"/>
      <c r="DG12" s="686"/>
      <c r="DH12" s="686"/>
      <c r="DI12" s="686"/>
      <c r="DJ12" s="686"/>
      <c r="DK12" s="686"/>
      <c r="DL12" s="686"/>
      <c r="DM12" s="686"/>
      <c r="DN12" s="686"/>
      <c r="DO12" s="686"/>
      <c r="DP12" s="687"/>
      <c r="DQ12" s="694">
        <v>308542</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230</v>
      </c>
      <c r="AA13" s="688"/>
      <c r="AB13" s="688"/>
      <c r="AC13" s="688"/>
      <c r="AD13" s="689" t="s">
        <v>127</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1096748</v>
      </c>
      <c r="BH13" s="686"/>
      <c r="BI13" s="686"/>
      <c r="BJ13" s="686"/>
      <c r="BK13" s="686"/>
      <c r="BL13" s="686"/>
      <c r="BM13" s="686"/>
      <c r="BN13" s="687"/>
      <c r="BO13" s="688">
        <v>59.8</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365969</v>
      </c>
      <c r="CS13" s="686"/>
      <c r="CT13" s="686"/>
      <c r="CU13" s="686"/>
      <c r="CV13" s="686"/>
      <c r="CW13" s="686"/>
      <c r="CX13" s="686"/>
      <c r="CY13" s="687"/>
      <c r="CZ13" s="688">
        <v>5.4</v>
      </c>
      <c r="DA13" s="688"/>
      <c r="DB13" s="688"/>
      <c r="DC13" s="688"/>
      <c r="DD13" s="694">
        <v>296718</v>
      </c>
      <c r="DE13" s="686"/>
      <c r="DF13" s="686"/>
      <c r="DG13" s="686"/>
      <c r="DH13" s="686"/>
      <c r="DI13" s="686"/>
      <c r="DJ13" s="686"/>
      <c r="DK13" s="686"/>
      <c r="DL13" s="686"/>
      <c r="DM13" s="686"/>
      <c r="DN13" s="686"/>
      <c r="DO13" s="686"/>
      <c r="DP13" s="687"/>
      <c r="DQ13" s="694">
        <v>96761</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254</v>
      </c>
      <c r="S14" s="686"/>
      <c r="T14" s="686"/>
      <c r="U14" s="686"/>
      <c r="V14" s="686"/>
      <c r="W14" s="686"/>
      <c r="X14" s="686"/>
      <c r="Y14" s="687"/>
      <c r="Z14" s="688" t="s">
        <v>230</v>
      </c>
      <c r="AA14" s="688"/>
      <c r="AB14" s="688"/>
      <c r="AC14" s="688"/>
      <c r="AD14" s="689" t="s">
        <v>127</v>
      </c>
      <c r="AE14" s="689"/>
      <c r="AF14" s="689"/>
      <c r="AG14" s="689"/>
      <c r="AH14" s="689"/>
      <c r="AI14" s="689"/>
      <c r="AJ14" s="689"/>
      <c r="AK14" s="689"/>
      <c r="AL14" s="690" t="s">
        <v>127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39706</v>
      </c>
      <c r="BH14" s="686"/>
      <c r="BI14" s="686"/>
      <c r="BJ14" s="686"/>
      <c r="BK14" s="686"/>
      <c r="BL14" s="686"/>
      <c r="BM14" s="686"/>
      <c r="BN14" s="687"/>
      <c r="BO14" s="688">
        <v>2.2000000000000002</v>
      </c>
      <c r="BP14" s="688"/>
      <c r="BQ14" s="688"/>
      <c r="BR14" s="688"/>
      <c r="BS14" s="694" t="s">
        <v>230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513783</v>
      </c>
      <c r="CS14" s="686"/>
      <c r="CT14" s="686"/>
      <c r="CU14" s="686"/>
      <c r="CV14" s="686"/>
      <c r="CW14" s="686"/>
      <c r="CX14" s="686"/>
      <c r="CY14" s="687"/>
      <c r="CZ14" s="688">
        <v>7.6</v>
      </c>
      <c r="DA14" s="688"/>
      <c r="DB14" s="688"/>
      <c r="DC14" s="688"/>
      <c r="DD14" s="694">
        <v>140428</v>
      </c>
      <c r="DE14" s="686"/>
      <c r="DF14" s="686"/>
      <c r="DG14" s="686"/>
      <c r="DH14" s="686"/>
      <c r="DI14" s="686"/>
      <c r="DJ14" s="686"/>
      <c r="DK14" s="686"/>
      <c r="DL14" s="686"/>
      <c r="DM14" s="686"/>
      <c r="DN14" s="686"/>
      <c r="DO14" s="686"/>
      <c r="DP14" s="687"/>
      <c r="DQ14" s="694">
        <v>401978</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230</v>
      </c>
      <c r="AA15" s="688"/>
      <c r="AB15" s="688"/>
      <c r="AC15" s="688"/>
      <c r="AD15" s="689" t="s">
        <v>127</v>
      </c>
      <c r="AE15" s="689"/>
      <c r="AF15" s="689"/>
      <c r="AG15" s="689"/>
      <c r="AH15" s="689"/>
      <c r="AI15" s="689"/>
      <c r="AJ15" s="689"/>
      <c r="AK15" s="689"/>
      <c r="AL15" s="690" t="s">
        <v>230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95743</v>
      </c>
      <c r="BH15" s="686"/>
      <c r="BI15" s="686"/>
      <c r="BJ15" s="686"/>
      <c r="BK15" s="686"/>
      <c r="BL15" s="686"/>
      <c r="BM15" s="686"/>
      <c r="BN15" s="687"/>
      <c r="BO15" s="688">
        <v>5.2</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594395</v>
      </c>
      <c r="CS15" s="686"/>
      <c r="CT15" s="686"/>
      <c r="CU15" s="686"/>
      <c r="CV15" s="686"/>
      <c r="CW15" s="686"/>
      <c r="CX15" s="686"/>
      <c r="CY15" s="687"/>
      <c r="CZ15" s="688">
        <v>8.6999999999999993</v>
      </c>
      <c r="DA15" s="688"/>
      <c r="DB15" s="688"/>
      <c r="DC15" s="688"/>
      <c r="DD15" s="694">
        <v>193528</v>
      </c>
      <c r="DE15" s="686"/>
      <c r="DF15" s="686"/>
      <c r="DG15" s="686"/>
      <c r="DH15" s="686"/>
      <c r="DI15" s="686"/>
      <c r="DJ15" s="686"/>
      <c r="DK15" s="686"/>
      <c r="DL15" s="686"/>
      <c r="DM15" s="686"/>
      <c r="DN15" s="686"/>
      <c r="DO15" s="686"/>
      <c r="DP15" s="687"/>
      <c r="DQ15" s="694">
        <v>395460</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5715</v>
      </c>
      <c r="S16" s="686"/>
      <c r="T16" s="686"/>
      <c r="U16" s="686"/>
      <c r="V16" s="686"/>
      <c r="W16" s="686"/>
      <c r="X16" s="686"/>
      <c r="Y16" s="687"/>
      <c r="Z16" s="688">
        <v>0.1</v>
      </c>
      <c r="AA16" s="688"/>
      <c r="AB16" s="688"/>
      <c r="AC16" s="688"/>
      <c r="AD16" s="689">
        <v>5715</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126040</v>
      </c>
      <c r="CS16" s="686"/>
      <c r="CT16" s="686"/>
      <c r="CU16" s="686"/>
      <c r="CV16" s="686"/>
      <c r="CW16" s="686"/>
      <c r="CX16" s="686"/>
      <c r="CY16" s="687"/>
      <c r="CZ16" s="688">
        <v>1.9</v>
      </c>
      <c r="DA16" s="688"/>
      <c r="DB16" s="688"/>
      <c r="DC16" s="688"/>
      <c r="DD16" s="694" t="s">
        <v>230</v>
      </c>
      <c r="DE16" s="686"/>
      <c r="DF16" s="686"/>
      <c r="DG16" s="686"/>
      <c r="DH16" s="686"/>
      <c r="DI16" s="686"/>
      <c r="DJ16" s="686"/>
      <c r="DK16" s="686"/>
      <c r="DL16" s="686"/>
      <c r="DM16" s="686"/>
      <c r="DN16" s="686"/>
      <c r="DO16" s="686"/>
      <c r="DP16" s="687"/>
      <c r="DQ16" s="694">
        <v>15836</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3766</v>
      </c>
      <c r="S17" s="686"/>
      <c r="T17" s="686"/>
      <c r="U17" s="686"/>
      <c r="V17" s="686"/>
      <c r="W17" s="686"/>
      <c r="X17" s="686"/>
      <c r="Y17" s="687"/>
      <c r="Z17" s="688">
        <v>0.1</v>
      </c>
      <c r="AA17" s="688"/>
      <c r="AB17" s="688"/>
      <c r="AC17" s="688"/>
      <c r="AD17" s="689">
        <v>3766</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254</v>
      </c>
      <c r="BH17" s="686"/>
      <c r="BI17" s="686"/>
      <c r="BJ17" s="686"/>
      <c r="BK17" s="686"/>
      <c r="BL17" s="686"/>
      <c r="BM17" s="686"/>
      <c r="BN17" s="687"/>
      <c r="BO17" s="688" t="s">
        <v>127</v>
      </c>
      <c r="BP17" s="688"/>
      <c r="BQ17" s="688"/>
      <c r="BR17" s="688"/>
      <c r="BS17" s="694" t="s">
        <v>230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536831</v>
      </c>
      <c r="CS17" s="686"/>
      <c r="CT17" s="686"/>
      <c r="CU17" s="686"/>
      <c r="CV17" s="686"/>
      <c r="CW17" s="686"/>
      <c r="CX17" s="686"/>
      <c r="CY17" s="687"/>
      <c r="CZ17" s="688">
        <v>7.9</v>
      </c>
      <c r="DA17" s="688"/>
      <c r="DB17" s="688"/>
      <c r="DC17" s="688"/>
      <c r="DD17" s="694" t="s">
        <v>230</v>
      </c>
      <c r="DE17" s="686"/>
      <c r="DF17" s="686"/>
      <c r="DG17" s="686"/>
      <c r="DH17" s="686"/>
      <c r="DI17" s="686"/>
      <c r="DJ17" s="686"/>
      <c r="DK17" s="686"/>
      <c r="DL17" s="686"/>
      <c r="DM17" s="686"/>
      <c r="DN17" s="686"/>
      <c r="DO17" s="686"/>
      <c r="DP17" s="687"/>
      <c r="DQ17" s="694">
        <v>536831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7950</v>
      </c>
      <c r="S18" s="686"/>
      <c r="T18" s="686"/>
      <c r="U18" s="686"/>
      <c r="V18" s="686"/>
      <c r="W18" s="686"/>
      <c r="X18" s="686"/>
      <c r="Y18" s="687"/>
      <c r="Z18" s="688">
        <v>0.1</v>
      </c>
      <c r="AA18" s="688"/>
      <c r="AB18" s="688"/>
      <c r="AC18" s="688"/>
      <c r="AD18" s="689">
        <v>7950</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230</v>
      </c>
      <c r="DA18" s="688"/>
      <c r="DB18" s="688"/>
      <c r="DC18" s="688"/>
      <c r="DD18" s="694" t="s">
        <v>254</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4116</v>
      </c>
      <c r="S19" s="686"/>
      <c r="T19" s="686"/>
      <c r="U19" s="686"/>
      <c r="V19" s="686"/>
      <c r="W19" s="686"/>
      <c r="X19" s="686"/>
      <c r="Y19" s="687"/>
      <c r="Z19" s="688">
        <v>0.1</v>
      </c>
      <c r="AA19" s="688"/>
      <c r="AB19" s="688"/>
      <c r="AC19" s="688"/>
      <c r="AD19" s="689">
        <v>4116</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65176</v>
      </c>
      <c r="BH19" s="686"/>
      <c r="BI19" s="686"/>
      <c r="BJ19" s="686"/>
      <c r="BK19" s="686"/>
      <c r="BL19" s="686"/>
      <c r="BM19" s="686"/>
      <c r="BN19" s="687"/>
      <c r="BO19" s="688">
        <v>3.6</v>
      </c>
      <c r="BP19" s="688"/>
      <c r="BQ19" s="688"/>
      <c r="BR19" s="688"/>
      <c r="BS19" s="694" t="s">
        <v>230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230</v>
      </c>
      <c r="DA19" s="688"/>
      <c r="DB19" s="688"/>
      <c r="DC19" s="688"/>
      <c r="DD19" s="694" t="s">
        <v>127</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2828</v>
      </c>
      <c r="S20" s="686"/>
      <c r="T20" s="686"/>
      <c r="U20" s="686"/>
      <c r="V20" s="686"/>
      <c r="W20" s="686"/>
      <c r="X20" s="686"/>
      <c r="Y20" s="687"/>
      <c r="Z20" s="688">
        <v>0</v>
      </c>
      <c r="AA20" s="688"/>
      <c r="AB20" s="688"/>
      <c r="AC20" s="688"/>
      <c r="AD20" s="689">
        <v>2828</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65176</v>
      </c>
      <c r="BH20" s="686"/>
      <c r="BI20" s="686"/>
      <c r="BJ20" s="686"/>
      <c r="BK20" s="686"/>
      <c r="BL20" s="686"/>
      <c r="BM20" s="686"/>
      <c r="BN20" s="687"/>
      <c r="BO20" s="688">
        <v>3.6</v>
      </c>
      <c r="BP20" s="688"/>
      <c r="BQ20" s="688"/>
      <c r="BR20" s="688"/>
      <c r="BS20" s="694" t="s">
        <v>230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6799767</v>
      </c>
      <c r="CS20" s="686"/>
      <c r="CT20" s="686"/>
      <c r="CU20" s="686"/>
      <c r="CV20" s="686"/>
      <c r="CW20" s="686"/>
      <c r="CX20" s="686"/>
      <c r="CY20" s="687"/>
      <c r="CZ20" s="688">
        <v>100</v>
      </c>
      <c r="DA20" s="688"/>
      <c r="DB20" s="688"/>
      <c r="DC20" s="688"/>
      <c r="DD20" s="694">
        <v>734284</v>
      </c>
      <c r="DE20" s="686"/>
      <c r="DF20" s="686"/>
      <c r="DG20" s="686"/>
      <c r="DH20" s="686"/>
      <c r="DI20" s="686"/>
      <c r="DJ20" s="686"/>
      <c r="DK20" s="686"/>
      <c r="DL20" s="686"/>
      <c r="DM20" s="686"/>
      <c r="DN20" s="686"/>
      <c r="DO20" s="686"/>
      <c r="DP20" s="687"/>
      <c r="DQ20" s="694">
        <v>3871051</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1006</v>
      </c>
      <c r="S21" s="686"/>
      <c r="T21" s="686"/>
      <c r="U21" s="686"/>
      <c r="V21" s="686"/>
      <c r="W21" s="686"/>
      <c r="X21" s="686"/>
      <c r="Y21" s="687"/>
      <c r="Z21" s="688">
        <v>0</v>
      </c>
      <c r="AA21" s="688"/>
      <c r="AB21" s="688"/>
      <c r="AC21" s="688"/>
      <c r="AD21" s="689">
        <v>1006</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65176</v>
      </c>
      <c r="BH21" s="686"/>
      <c r="BI21" s="686"/>
      <c r="BJ21" s="686"/>
      <c r="BK21" s="686"/>
      <c r="BL21" s="686"/>
      <c r="BM21" s="686"/>
      <c r="BN21" s="687"/>
      <c r="BO21" s="688">
        <v>3.6</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1280806</v>
      </c>
      <c r="S22" s="686"/>
      <c r="T22" s="686"/>
      <c r="U22" s="686"/>
      <c r="V22" s="686"/>
      <c r="W22" s="686"/>
      <c r="X22" s="686"/>
      <c r="Y22" s="687"/>
      <c r="Z22" s="688">
        <v>17.8</v>
      </c>
      <c r="AA22" s="688"/>
      <c r="AB22" s="688"/>
      <c r="AC22" s="688"/>
      <c r="AD22" s="689">
        <v>1153821</v>
      </c>
      <c r="AE22" s="689"/>
      <c r="AF22" s="689"/>
      <c r="AG22" s="689"/>
      <c r="AH22" s="689"/>
      <c r="AI22" s="689"/>
      <c r="AJ22" s="689"/>
      <c r="AK22" s="689"/>
      <c r="AL22" s="690">
        <v>34.200000000000003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230</v>
      </c>
      <c r="BP22" s="688"/>
      <c r="BQ22" s="688"/>
      <c r="BR22" s="688"/>
      <c r="BS22" s="694" t="s">
        <v>127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1153821</v>
      </c>
      <c r="S23" s="686"/>
      <c r="T23" s="686"/>
      <c r="U23" s="686"/>
      <c r="V23" s="686"/>
      <c r="W23" s="686"/>
      <c r="X23" s="686"/>
      <c r="Y23" s="687"/>
      <c r="Z23" s="688">
        <v>16</v>
      </c>
      <c r="AA23" s="688"/>
      <c r="AB23" s="688"/>
      <c r="AC23" s="688"/>
      <c r="AD23" s="689">
        <v>1153821</v>
      </c>
      <c r="AE23" s="689"/>
      <c r="AF23" s="689"/>
      <c r="AG23" s="689"/>
      <c r="AH23" s="689"/>
      <c r="AI23" s="689"/>
      <c r="AJ23" s="689"/>
      <c r="AK23" s="689"/>
      <c r="AL23" s="690">
        <v>34.200000000000003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230</v>
      </c>
      <c r="BP23" s="688"/>
      <c r="BQ23" s="688"/>
      <c r="BR23" s="688"/>
      <c r="BS23" s="694" t="s">
        <v>230</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126985</v>
      </c>
      <c r="S24" s="686"/>
      <c r="T24" s="686"/>
      <c r="U24" s="686"/>
      <c r="V24" s="686"/>
      <c r="W24" s="686"/>
      <c r="X24" s="686"/>
      <c r="Y24" s="687"/>
      <c r="Z24" s="688">
        <v>1.8</v>
      </c>
      <c r="AA24" s="688"/>
      <c r="AB24" s="688"/>
      <c r="AC24" s="688"/>
      <c r="AD24" s="689" t="s">
        <v>127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289</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2038132</v>
      </c>
      <c r="CS24" s="675"/>
      <c r="CT24" s="675"/>
      <c r="CU24" s="675"/>
      <c r="CV24" s="675"/>
      <c r="CW24" s="675"/>
      <c r="CX24" s="675"/>
      <c r="CY24" s="676"/>
      <c r="CZ24" s="679">
        <v>30</v>
      </c>
      <c r="DA24" s="680"/>
      <c r="DB24" s="680"/>
      <c r="DC24" s="699"/>
      <c r="DD24" s="719">
        <v>1588121</v>
      </c>
      <c r="DE24" s="675"/>
      <c r="DF24" s="675"/>
      <c r="DG24" s="675"/>
      <c r="DH24" s="675"/>
      <c r="DI24" s="675"/>
      <c r="DJ24" s="675"/>
      <c r="DK24" s="676"/>
      <c r="DL24" s="719">
        <v>1511712</v>
      </c>
      <c r="DM24" s="675"/>
      <c r="DN24" s="675"/>
      <c r="DO24" s="675"/>
      <c r="DP24" s="675"/>
      <c r="DQ24" s="675"/>
      <c r="DR24" s="675"/>
      <c r="DS24" s="675"/>
      <c r="DT24" s="675"/>
      <c r="DU24" s="675"/>
      <c r="DV24" s="676"/>
      <c r="DW24" s="679">
        <v>42.3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230</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1047938</v>
      </c>
      <c r="CS25" s="722"/>
      <c r="CT25" s="722"/>
      <c r="CU25" s="722"/>
      <c r="CV25" s="722"/>
      <c r="CW25" s="722"/>
      <c r="CX25" s="722"/>
      <c r="CY25" s="723"/>
      <c r="CZ25" s="690">
        <v>15.4</v>
      </c>
      <c r="DA25" s="720"/>
      <c r="DB25" s="720"/>
      <c r="DC25" s="724"/>
      <c r="DD25" s="694">
        <v>927935</v>
      </c>
      <c r="DE25" s="722"/>
      <c r="DF25" s="722"/>
      <c r="DG25" s="722"/>
      <c r="DH25" s="722"/>
      <c r="DI25" s="722"/>
      <c r="DJ25" s="722"/>
      <c r="DK25" s="723"/>
      <c r="DL25" s="694">
        <v>854027</v>
      </c>
      <c r="DM25" s="722"/>
      <c r="DN25" s="722"/>
      <c r="DO25" s="722"/>
      <c r="DP25" s="722"/>
      <c r="DQ25" s="722"/>
      <c r="DR25" s="722"/>
      <c r="DS25" s="722"/>
      <c r="DT25" s="722"/>
      <c r="DU25" s="722"/>
      <c r="DV25" s="723"/>
      <c r="DW25" s="690">
        <v>23.9</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3477119</v>
      </c>
      <c r="S26" s="686"/>
      <c r="T26" s="686"/>
      <c r="U26" s="686"/>
      <c r="V26" s="686"/>
      <c r="W26" s="686"/>
      <c r="X26" s="686"/>
      <c r="Y26" s="687"/>
      <c r="Z26" s="688">
        <v>48.2</v>
      </c>
      <c r="AA26" s="688"/>
      <c r="AB26" s="688"/>
      <c r="AC26" s="688"/>
      <c r="AD26" s="689">
        <v>3350134</v>
      </c>
      <c r="AE26" s="689"/>
      <c r="AF26" s="689"/>
      <c r="AG26" s="689"/>
      <c r="AH26" s="689"/>
      <c r="AI26" s="689"/>
      <c r="AJ26" s="689"/>
      <c r="AK26" s="689"/>
      <c r="AL26" s="690">
        <v>99.3</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254</v>
      </c>
      <c r="BH26" s="686"/>
      <c r="BI26" s="686"/>
      <c r="BJ26" s="686"/>
      <c r="BK26" s="686"/>
      <c r="BL26" s="686"/>
      <c r="BM26" s="686"/>
      <c r="BN26" s="687"/>
      <c r="BO26" s="688" t="s">
        <v>230</v>
      </c>
      <c r="BP26" s="688"/>
      <c r="BQ26" s="688"/>
      <c r="BR26" s="688"/>
      <c r="BS26" s="694" t="s">
        <v>127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627794</v>
      </c>
      <c r="CS26" s="686"/>
      <c r="CT26" s="686"/>
      <c r="CU26" s="686"/>
      <c r="CV26" s="686"/>
      <c r="CW26" s="686"/>
      <c r="CX26" s="686"/>
      <c r="CY26" s="687"/>
      <c r="CZ26" s="690">
        <v>9.1999999999999993</v>
      </c>
      <c r="DA26" s="720"/>
      <c r="DB26" s="720"/>
      <c r="DC26" s="724"/>
      <c r="DD26" s="694">
        <v>555427</v>
      </c>
      <c r="DE26" s="686"/>
      <c r="DF26" s="686"/>
      <c r="DG26" s="686"/>
      <c r="DH26" s="686"/>
      <c r="DI26" s="686"/>
      <c r="DJ26" s="686"/>
      <c r="DK26" s="687"/>
      <c r="DL26" s="694" t="s">
        <v>230</v>
      </c>
      <c r="DM26" s="686"/>
      <c r="DN26" s="686"/>
      <c r="DO26" s="686"/>
      <c r="DP26" s="686"/>
      <c r="DQ26" s="686"/>
      <c r="DR26" s="686"/>
      <c r="DS26" s="686"/>
      <c r="DT26" s="686"/>
      <c r="DU26" s="686"/>
      <c r="DV26" s="687"/>
      <c r="DW26" s="690" t="s">
        <v>127</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1102</v>
      </c>
      <c r="S27" s="686"/>
      <c r="T27" s="686"/>
      <c r="U27" s="686"/>
      <c r="V27" s="686"/>
      <c r="W27" s="686"/>
      <c r="X27" s="686"/>
      <c r="Y27" s="687"/>
      <c r="Z27" s="688">
        <v>0</v>
      </c>
      <c r="AA27" s="688"/>
      <c r="AB27" s="688"/>
      <c r="AC27" s="688"/>
      <c r="AD27" s="689">
        <v>1102</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1833502</v>
      </c>
      <c r="BH27" s="686"/>
      <c r="BI27" s="686"/>
      <c r="BJ27" s="686"/>
      <c r="BK27" s="686"/>
      <c r="BL27" s="686"/>
      <c r="BM27" s="686"/>
      <c r="BN27" s="687"/>
      <c r="BO27" s="688">
        <v>100</v>
      </c>
      <c r="BP27" s="688"/>
      <c r="BQ27" s="688"/>
      <c r="BR27" s="688"/>
      <c r="BS27" s="694" t="s">
        <v>254</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453363</v>
      </c>
      <c r="CS27" s="722"/>
      <c r="CT27" s="722"/>
      <c r="CU27" s="722"/>
      <c r="CV27" s="722"/>
      <c r="CW27" s="722"/>
      <c r="CX27" s="722"/>
      <c r="CY27" s="723"/>
      <c r="CZ27" s="690">
        <v>6.7</v>
      </c>
      <c r="DA27" s="720"/>
      <c r="DB27" s="720"/>
      <c r="DC27" s="724"/>
      <c r="DD27" s="694">
        <v>123355</v>
      </c>
      <c r="DE27" s="722"/>
      <c r="DF27" s="722"/>
      <c r="DG27" s="722"/>
      <c r="DH27" s="722"/>
      <c r="DI27" s="722"/>
      <c r="DJ27" s="722"/>
      <c r="DK27" s="723"/>
      <c r="DL27" s="694">
        <v>120854</v>
      </c>
      <c r="DM27" s="722"/>
      <c r="DN27" s="722"/>
      <c r="DO27" s="722"/>
      <c r="DP27" s="722"/>
      <c r="DQ27" s="722"/>
      <c r="DR27" s="722"/>
      <c r="DS27" s="722"/>
      <c r="DT27" s="722"/>
      <c r="DU27" s="722"/>
      <c r="DV27" s="723"/>
      <c r="DW27" s="690">
        <v>3.4</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15092</v>
      </c>
      <c r="S28" s="686"/>
      <c r="T28" s="686"/>
      <c r="U28" s="686"/>
      <c r="V28" s="686"/>
      <c r="W28" s="686"/>
      <c r="X28" s="686"/>
      <c r="Y28" s="687"/>
      <c r="Z28" s="688">
        <v>0.2</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536831</v>
      </c>
      <c r="CS28" s="686"/>
      <c r="CT28" s="686"/>
      <c r="CU28" s="686"/>
      <c r="CV28" s="686"/>
      <c r="CW28" s="686"/>
      <c r="CX28" s="686"/>
      <c r="CY28" s="687"/>
      <c r="CZ28" s="690">
        <v>7.9</v>
      </c>
      <c r="DA28" s="720"/>
      <c r="DB28" s="720"/>
      <c r="DC28" s="724"/>
      <c r="DD28" s="694">
        <v>536831</v>
      </c>
      <c r="DE28" s="686"/>
      <c r="DF28" s="686"/>
      <c r="DG28" s="686"/>
      <c r="DH28" s="686"/>
      <c r="DI28" s="686"/>
      <c r="DJ28" s="686"/>
      <c r="DK28" s="687"/>
      <c r="DL28" s="694">
        <v>536831</v>
      </c>
      <c r="DM28" s="686"/>
      <c r="DN28" s="686"/>
      <c r="DO28" s="686"/>
      <c r="DP28" s="686"/>
      <c r="DQ28" s="686"/>
      <c r="DR28" s="686"/>
      <c r="DS28" s="686"/>
      <c r="DT28" s="686"/>
      <c r="DU28" s="686"/>
      <c r="DV28" s="687"/>
      <c r="DW28" s="690">
        <v>15</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36004</v>
      </c>
      <c r="S29" s="686"/>
      <c r="T29" s="686"/>
      <c r="U29" s="686"/>
      <c r="V29" s="686"/>
      <c r="W29" s="686"/>
      <c r="X29" s="686"/>
      <c r="Y29" s="687"/>
      <c r="Z29" s="688">
        <v>0.5</v>
      </c>
      <c r="AA29" s="688"/>
      <c r="AB29" s="688"/>
      <c r="AC29" s="688"/>
      <c r="AD29" s="689" t="s">
        <v>127</v>
      </c>
      <c r="AE29" s="689"/>
      <c r="AF29" s="689"/>
      <c r="AG29" s="689"/>
      <c r="AH29" s="689"/>
      <c r="AI29" s="689"/>
      <c r="AJ29" s="689"/>
      <c r="AK29" s="689"/>
      <c r="AL29" s="690" t="s">
        <v>127</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536831</v>
      </c>
      <c r="CS29" s="722"/>
      <c r="CT29" s="722"/>
      <c r="CU29" s="722"/>
      <c r="CV29" s="722"/>
      <c r="CW29" s="722"/>
      <c r="CX29" s="722"/>
      <c r="CY29" s="723"/>
      <c r="CZ29" s="690">
        <v>7.9</v>
      </c>
      <c r="DA29" s="720"/>
      <c r="DB29" s="720"/>
      <c r="DC29" s="724"/>
      <c r="DD29" s="694">
        <v>536831</v>
      </c>
      <c r="DE29" s="722"/>
      <c r="DF29" s="722"/>
      <c r="DG29" s="722"/>
      <c r="DH29" s="722"/>
      <c r="DI29" s="722"/>
      <c r="DJ29" s="722"/>
      <c r="DK29" s="723"/>
      <c r="DL29" s="694">
        <v>536831</v>
      </c>
      <c r="DM29" s="722"/>
      <c r="DN29" s="722"/>
      <c r="DO29" s="722"/>
      <c r="DP29" s="722"/>
      <c r="DQ29" s="722"/>
      <c r="DR29" s="722"/>
      <c r="DS29" s="722"/>
      <c r="DT29" s="722"/>
      <c r="DU29" s="722"/>
      <c r="DV29" s="723"/>
      <c r="DW29" s="690">
        <v>15</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6005</v>
      </c>
      <c r="S30" s="686"/>
      <c r="T30" s="686"/>
      <c r="U30" s="686"/>
      <c r="V30" s="686"/>
      <c r="W30" s="686"/>
      <c r="X30" s="686"/>
      <c r="Y30" s="687"/>
      <c r="Z30" s="688">
        <v>0.1</v>
      </c>
      <c r="AA30" s="688"/>
      <c r="AB30" s="688"/>
      <c r="AC30" s="688"/>
      <c r="AD30" s="689" t="s">
        <v>230</v>
      </c>
      <c r="AE30" s="689"/>
      <c r="AF30" s="689"/>
      <c r="AG30" s="689"/>
      <c r="AH30" s="689"/>
      <c r="AI30" s="689"/>
      <c r="AJ30" s="689"/>
      <c r="AK30" s="689"/>
      <c r="AL30" s="690" t="s">
        <v>127</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512912</v>
      </c>
      <c r="CS30" s="686"/>
      <c r="CT30" s="686"/>
      <c r="CU30" s="686"/>
      <c r="CV30" s="686"/>
      <c r="CW30" s="686"/>
      <c r="CX30" s="686"/>
      <c r="CY30" s="687"/>
      <c r="CZ30" s="690">
        <v>7.5</v>
      </c>
      <c r="DA30" s="720"/>
      <c r="DB30" s="720"/>
      <c r="DC30" s="724"/>
      <c r="DD30" s="694">
        <v>512912</v>
      </c>
      <c r="DE30" s="686"/>
      <c r="DF30" s="686"/>
      <c r="DG30" s="686"/>
      <c r="DH30" s="686"/>
      <c r="DI30" s="686"/>
      <c r="DJ30" s="686"/>
      <c r="DK30" s="687"/>
      <c r="DL30" s="694">
        <v>512912</v>
      </c>
      <c r="DM30" s="686"/>
      <c r="DN30" s="686"/>
      <c r="DO30" s="686"/>
      <c r="DP30" s="686"/>
      <c r="DQ30" s="686"/>
      <c r="DR30" s="686"/>
      <c r="DS30" s="686"/>
      <c r="DT30" s="686"/>
      <c r="DU30" s="686"/>
      <c r="DV30" s="687"/>
      <c r="DW30" s="690">
        <v>14.4</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2098124</v>
      </c>
      <c r="S31" s="686"/>
      <c r="T31" s="686"/>
      <c r="U31" s="686"/>
      <c r="V31" s="686"/>
      <c r="W31" s="686"/>
      <c r="X31" s="686"/>
      <c r="Y31" s="687"/>
      <c r="Z31" s="688">
        <v>29.1</v>
      </c>
      <c r="AA31" s="688"/>
      <c r="AB31" s="688"/>
      <c r="AC31" s="688"/>
      <c r="AD31" s="689" t="s">
        <v>127</v>
      </c>
      <c r="AE31" s="689"/>
      <c r="AF31" s="689"/>
      <c r="AG31" s="689"/>
      <c r="AH31" s="689"/>
      <c r="AI31" s="689"/>
      <c r="AJ31" s="689"/>
      <c r="AK31" s="689"/>
      <c r="AL31" s="690" t="s">
        <v>127</v>
      </c>
      <c r="AM31" s="691"/>
      <c r="AN31" s="691"/>
      <c r="AO31" s="692"/>
      <c r="AP31" s="739" t="s">
        <v>310</v>
      </c>
      <c r="AQ31" s="740"/>
      <c r="AR31" s="740"/>
      <c r="AS31" s="740"/>
      <c r="AT31" s="745" t="s">
        <v>311</v>
      </c>
      <c r="AU31" s="231"/>
      <c r="AV31" s="231"/>
      <c r="AW31" s="231"/>
      <c r="AX31" s="671" t="s">
        <v>185</v>
      </c>
      <c r="AY31" s="672"/>
      <c r="AZ31" s="672"/>
      <c r="BA31" s="672"/>
      <c r="BB31" s="672"/>
      <c r="BC31" s="672"/>
      <c r="BD31" s="672"/>
      <c r="BE31" s="672"/>
      <c r="BF31" s="673"/>
      <c r="BG31" s="753">
        <v>91.5</v>
      </c>
      <c r="BH31" s="737"/>
      <c r="BI31" s="737"/>
      <c r="BJ31" s="737"/>
      <c r="BK31" s="737"/>
      <c r="BL31" s="737"/>
      <c r="BM31" s="680">
        <v>88.6</v>
      </c>
      <c r="BN31" s="737"/>
      <c r="BO31" s="737"/>
      <c r="BP31" s="737"/>
      <c r="BQ31" s="738"/>
      <c r="BR31" s="753">
        <v>94.7</v>
      </c>
      <c r="BS31" s="737"/>
      <c r="BT31" s="737"/>
      <c r="BU31" s="737"/>
      <c r="BV31" s="737"/>
      <c r="BW31" s="737"/>
      <c r="BX31" s="680">
        <v>90.9</v>
      </c>
      <c r="BY31" s="737"/>
      <c r="BZ31" s="737"/>
      <c r="CA31" s="737"/>
      <c r="CB31" s="738"/>
      <c r="CD31" s="727"/>
      <c r="CE31" s="728"/>
      <c r="CF31" s="700" t="s">
        <v>312</v>
      </c>
      <c r="CG31" s="701"/>
      <c r="CH31" s="701"/>
      <c r="CI31" s="701"/>
      <c r="CJ31" s="701"/>
      <c r="CK31" s="701"/>
      <c r="CL31" s="701"/>
      <c r="CM31" s="701"/>
      <c r="CN31" s="701"/>
      <c r="CO31" s="701"/>
      <c r="CP31" s="701"/>
      <c r="CQ31" s="702"/>
      <c r="CR31" s="685">
        <v>23919</v>
      </c>
      <c r="CS31" s="722"/>
      <c r="CT31" s="722"/>
      <c r="CU31" s="722"/>
      <c r="CV31" s="722"/>
      <c r="CW31" s="722"/>
      <c r="CX31" s="722"/>
      <c r="CY31" s="723"/>
      <c r="CZ31" s="690">
        <v>0.4</v>
      </c>
      <c r="DA31" s="720"/>
      <c r="DB31" s="720"/>
      <c r="DC31" s="724"/>
      <c r="DD31" s="694">
        <v>23919</v>
      </c>
      <c r="DE31" s="722"/>
      <c r="DF31" s="722"/>
      <c r="DG31" s="722"/>
      <c r="DH31" s="722"/>
      <c r="DI31" s="722"/>
      <c r="DJ31" s="722"/>
      <c r="DK31" s="723"/>
      <c r="DL31" s="694">
        <v>23919</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t="s">
        <v>127</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127</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98</v>
      </c>
      <c r="BH32" s="722"/>
      <c r="BI32" s="722"/>
      <c r="BJ32" s="722"/>
      <c r="BK32" s="722"/>
      <c r="BL32" s="722"/>
      <c r="BM32" s="691">
        <v>95.3</v>
      </c>
      <c r="BN32" s="751"/>
      <c r="BO32" s="751"/>
      <c r="BP32" s="751"/>
      <c r="BQ32" s="752"/>
      <c r="BR32" s="754">
        <v>98.3</v>
      </c>
      <c r="BS32" s="722"/>
      <c r="BT32" s="722"/>
      <c r="BU32" s="722"/>
      <c r="BV32" s="722"/>
      <c r="BW32" s="722"/>
      <c r="BX32" s="691">
        <v>95.3</v>
      </c>
      <c r="BY32" s="751"/>
      <c r="BZ32" s="751"/>
      <c r="CA32" s="751"/>
      <c r="CB32" s="752"/>
      <c r="CD32" s="729"/>
      <c r="CE32" s="730"/>
      <c r="CF32" s="700" t="s">
        <v>316</v>
      </c>
      <c r="CG32" s="701"/>
      <c r="CH32" s="701"/>
      <c r="CI32" s="701"/>
      <c r="CJ32" s="701"/>
      <c r="CK32" s="701"/>
      <c r="CL32" s="701"/>
      <c r="CM32" s="701"/>
      <c r="CN32" s="701"/>
      <c r="CO32" s="701"/>
      <c r="CP32" s="701"/>
      <c r="CQ32" s="702"/>
      <c r="CR32" s="685" t="s">
        <v>230</v>
      </c>
      <c r="CS32" s="686"/>
      <c r="CT32" s="686"/>
      <c r="CU32" s="686"/>
      <c r="CV32" s="686"/>
      <c r="CW32" s="686"/>
      <c r="CX32" s="686"/>
      <c r="CY32" s="687"/>
      <c r="CZ32" s="690" t="s">
        <v>230</v>
      </c>
      <c r="DA32" s="720"/>
      <c r="DB32" s="720"/>
      <c r="DC32" s="724"/>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230</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353971</v>
      </c>
      <c r="S33" s="686"/>
      <c r="T33" s="686"/>
      <c r="U33" s="686"/>
      <c r="V33" s="686"/>
      <c r="W33" s="686"/>
      <c r="X33" s="686"/>
      <c r="Y33" s="687"/>
      <c r="Z33" s="688">
        <v>4.9000000000000004</v>
      </c>
      <c r="AA33" s="688"/>
      <c r="AB33" s="688"/>
      <c r="AC33" s="688"/>
      <c r="AD33" s="689" t="s">
        <v>127</v>
      </c>
      <c r="AE33" s="689"/>
      <c r="AF33" s="689"/>
      <c r="AG33" s="689"/>
      <c r="AH33" s="689"/>
      <c r="AI33" s="689"/>
      <c r="AJ33" s="689"/>
      <c r="AK33" s="689"/>
      <c r="AL33" s="690" t="s">
        <v>127</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87.4</v>
      </c>
      <c r="BH33" s="756"/>
      <c r="BI33" s="756"/>
      <c r="BJ33" s="756"/>
      <c r="BK33" s="756"/>
      <c r="BL33" s="756"/>
      <c r="BM33" s="757">
        <v>84.1</v>
      </c>
      <c r="BN33" s="756"/>
      <c r="BO33" s="756"/>
      <c r="BP33" s="756"/>
      <c r="BQ33" s="758"/>
      <c r="BR33" s="755">
        <v>92.4</v>
      </c>
      <c r="BS33" s="756"/>
      <c r="BT33" s="756"/>
      <c r="BU33" s="756"/>
      <c r="BV33" s="756"/>
      <c r="BW33" s="756"/>
      <c r="BX33" s="757">
        <v>87.7</v>
      </c>
      <c r="BY33" s="756"/>
      <c r="BZ33" s="756"/>
      <c r="CA33" s="756"/>
      <c r="CB33" s="758"/>
      <c r="CD33" s="700" t="s">
        <v>319</v>
      </c>
      <c r="CE33" s="701"/>
      <c r="CF33" s="701"/>
      <c r="CG33" s="701"/>
      <c r="CH33" s="701"/>
      <c r="CI33" s="701"/>
      <c r="CJ33" s="701"/>
      <c r="CK33" s="701"/>
      <c r="CL33" s="701"/>
      <c r="CM33" s="701"/>
      <c r="CN33" s="701"/>
      <c r="CO33" s="701"/>
      <c r="CP33" s="701"/>
      <c r="CQ33" s="702"/>
      <c r="CR33" s="685">
        <v>3901311</v>
      </c>
      <c r="CS33" s="722"/>
      <c r="CT33" s="722"/>
      <c r="CU33" s="722"/>
      <c r="CV33" s="722"/>
      <c r="CW33" s="722"/>
      <c r="CX33" s="722"/>
      <c r="CY33" s="723"/>
      <c r="CZ33" s="690">
        <v>57.4</v>
      </c>
      <c r="DA33" s="720"/>
      <c r="DB33" s="720"/>
      <c r="DC33" s="724"/>
      <c r="DD33" s="694">
        <v>2084037</v>
      </c>
      <c r="DE33" s="722"/>
      <c r="DF33" s="722"/>
      <c r="DG33" s="722"/>
      <c r="DH33" s="722"/>
      <c r="DI33" s="722"/>
      <c r="DJ33" s="722"/>
      <c r="DK33" s="723"/>
      <c r="DL33" s="694">
        <v>1499595</v>
      </c>
      <c r="DM33" s="722"/>
      <c r="DN33" s="722"/>
      <c r="DO33" s="722"/>
      <c r="DP33" s="722"/>
      <c r="DQ33" s="722"/>
      <c r="DR33" s="722"/>
      <c r="DS33" s="722"/>
      <c r="DT33" s="722"/>
      <c r="DU33" s="722"/>
      <c r="DV33" s="723"/>
      <c r="DW33" s="690">
        <v>42</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59249</v>
      </c>
      <c r="S34" s="686"/>
      <c r="T34" s="686"/>
      <c r="U34" s="686"/>
      <c r="V34" s="686"/>
      <c r="W34" s="686"/>
      <c r="X34" s="686"/>
      <c r="Y34" s="687"/>
      <c r="Z34" s="688">
        <v>0.8</v>
      </c>
      <c r="AA34" s="688"/>
      <c r="AB34" s="688"/>
      <c r="AC34" s="688"/>
      <c r="AD34" s="689">
        <v>21219</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643609</v>
      </c>
      <c r="CS34" s="686"/>
      <c r="CT34" s="686"/>
      <c r="CU34" s="686"/>
      <c r="CV34" s="686"/>
      <c r="CW34" s="686"/>
      <c r="CX34" s="686"/>
      <c r="CY34" s="687"/>
      <c r="CZ34" s="690">
        <v>9.5</v>
      </c>
      <c r="DA34" s="720"/>
      <c r="DB34" s="720"/>
      <c r="DC34" s="724"/>
      <c r="DD34" s="694">
        <v>529230</v>
      </c>
      <c r="DE34" s="686"/>
      <c r="DF34" s="686"/>
      <c r="DG34" s="686"/>
      <c r="DH34" s="686"/>
      <c r="DI34" s="686"/>
      <c r="DJ34" s="686"/>
      <c r="DK34" s="687"/>
      <c r="DL34" s="694">
        <v>389034</v>
      </c>
      <c r="DM34" s="686"/>
      <c r="DN34" s="686"/>
      <c r="DO34" s="686"/>
      <c r="DP34" s="686"/>
      <c r="DQ34" s="686"/>
      <c r="DR34" s="686"/>
      <c r="DS34" s="686"/>
      <c r="DT34" s="686"/>
      <c r="DU34" s="686"/>
      <c r="DV34" s="687"/>
      <c r="DW34" s="690">
        <v>10.9</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174986</v>
      </c>
      <c r="S35" s="686"/>
      <c r="T35" s="686"/>
      <c r="U35" s="686"/>
      <c r="V35" s="686"/>
      <c r="W35" s="686"/>
      <c r="X35" s="686"/>
      <c r="Y35" s="687"/>
      <c r="Z35" s="688">
        <v>2.4</v>
      </c>
      <c r="AA35" s="688"/>
      <c r="AB35" s="688"/>
      <c r="AC35" s="688"/>
      <c r="AD35" s="689" t="s">
        <v>127</v>
      </c>
      <c r="AE35" s="689"/>
      <c r="AF35" s="689"/>
      <c r="AG35" s="689"/>
      <c r="AH35" s="689"/>
      <c r="AI35" s="689"/>
      <c r="AJ35" s="689"/>
      <c r="AK35" s="689"/>
      <c r="AL35" s="690" t="s">
        <v>230</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40286</v>
      </c>
      <c r="CS35" s="722"/>
      <c r="CT35" s="722"/>
      <c r="CU35" s="722"/>
      <c r="CV35" s="722"/>
      <c r="CW35" s="722"/>
      <c r="CX35" s="722"/>
      <c r="CY35" s="723"/>
      <c r="CZ35" s="690">
        <v>0.6</v>
      </c>
      <c r="DA35" s="720"/>
      <c r="DB35" s="720"/>
      <c r="DC35" s="724"/>
      <c r="DD35" s="694">
        <v>37429</v>
      </c>
      <c r="DE35" s="722"/>
      <c r="DF35" s="722"/>
      <c r="DG35" s="722"/>
      <c r="DH35" s="722"/>
      <c r="DI35" s="722"/>
      <c r="DJ35" s="722"/>
      <c r="DK35" s="723"/>
      <c r="DL35" s="694">
        <v>31879</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232784</v>
      </c>
      <c r="S36" s="686"/>
      <c r="T36" s="686"/>
      <c r="U36" s="686"/>
      <c r="V36" s="686"/>
      <c r="W36" s="686"/>
      <c r="X36" s="686"/>
      <c r="Y36" s="687"/>
      <c r="Z36" s="688">
        <v>3.2</v>
      </c>
      <c r="AA36" s="688"/>
      <c r="AB36" s="688"/>
      <c r="AC36" s="688"/>
      <c r="AD36" s="689" t="s">
        <v>127</v>
      </c>
      <c r="AE36" s="689"/>
      <c r="AF36" s="689"/>
      <c r="AG36" s="689"/>
      <c r="AH36" s="689"/>
      <c r="AI36" s="689"/>
      <c r="AJ36" s="689"/>
      <c r="AK36" s="689"/>
      <c r="AL36" s="690" t="s">
        <v>230</v>
      </c>
      <c r="AM36" s="691"/>
      <c r="AN36" s="691"/>
      <c r="AO36" s="692"/>
      <c r="AP36" s="235"/>
      <c r="AQ36" s="759" t="s">
        <v>327</v>
      </c>
      <c r="AR36" s="760"/>
      <c r="AS36" s="760"/>
      <c r="AT36" s="760"/>
      <c r="AU36" s="760"/>
      <c r="AV36" s="760"/>
      <c r="AW36" s="760"/>
      <c r="AX36" s="760"/>
      <c r="AY36" s="761"/>
      <c r="AZ36" s="674">
        <v>432779</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21065</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2669446</v>
      </c>
      <c r="CS36" s="686"/>
      <c r="CT36" s="686"/>
      <c r="CU36" s="686"/>
      <c r="CV36" s="686"/>
      <c r="CW36" s="686"/>
      <c r="CX36" s="686"/>
      <c r="CY36" s="687"/>
      <c r="CZ36" s="690">
        <v>39.299999999999997</v>
      </c>
      <c r="DA36" s="720"/>
      <c r="DB36" s="720"/>
      <c r="DC36" s="724"/>
      <c r="DD36" s="694">
        <v>1189086</v>
      </c>
      <c r="DE36" s="686"/>
      <c r="DF36" s="686"/>
      <c r="DG36" s="686"/>
      <c r="DH36" s="686"/>
      <c r="DI36" s="686"/>
      <c r="DJ36" s="686"/>
      <c r="DK36" s="687"/>
      <c r="DL36" s="694">
        <v>840136</v>
      </c>
      <c r="DM36" s="686"/>
      <c r="DN36" s="686"/>
      <c r="DO36" s="686"/>
      <c r="DP36" s="686"/>
      <c r="DQ36" s="686"/>
      <c r="DR36" s="686"/>
      <c r="DS36" s="686"/>
      <c r="DT36" s="686"/>
      <c r="DU36" s="686"/>
      <c r="DV36" s="687"/>
      <c r="DW36" s="690">
        <v>23.5</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52649</v>
      </c>
      <c r="S37" s="686"/>
      <c r="T37" s="686"/>
      <c r="U37" s="686"/>
      <c r="V37" s="686"/>
      <c r="W37" s="686"/>
      <c r="X37" s="686"/>
      <c r="Y37" s="687"/>
      <c r="Z37" s="688">
        <v>0.7</v>
      </c>
      <c r="AA37" s="688"/>
      <c r="AB37" s="688"/>
      <c r="AC37" s="688"/>
      <c r="AD37" s="689" t="s">
        <v>127</v>
      </c>
      <c r="AE37" s="689"/>
      <c r="AF37" s="689"/>
      <c r="AG37" s="689"/>
      <c r="AH37" s="689"/>
      <c r="AI37" s="689"/>
      <c r="AJ37" s="689"/>
      <c r="AK37" s="689"/>
      <c r="AL37" s="690" t="s">
        <v>230</v>
      </c>
      <c r="AM37" s="691"/>
      <c r="AN37" s="691"/>
      <c r="AO37" s="692"/>
      <c r="AQ37" s="763" t="s">
        <v>331</v>
      </c>
      <c r="AR37" s="764"/>
      <c r="AS37" s="764"/>
      <c r="AT37" s="764"/>
      <c r="AU37" s="764"/>
      <c r="AV37" s="764"/>
      <c r="AW37" s="764"/>
      <c r="AX37" s="764"/>
      <c r="AY37" s="765"/>
      <c r="AZ37" s="685">
        <v>10700</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-6165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557999</v>
      </c>
      <c r="CS37" s="722"/>
      <c r="CT37" s="722"/>
      <c r="CU37" s="722"/>
      <c r="CV37" s="722"/>
      <c r="CW37" s="722"/>
      <c r="CX37" s="722"/>
      <c r="CY37" s="723"/>
      <c r="CZ37" s="690">
        <v>8.1999999999999993</v>
      </c>
      <c r="DA37" s="720"/>
      <c r="DB37" s="720"/>
      <c r="DC37" s="724"/>
      <c r="DD37" s="694">
        <v>557999</v>
      </c>
      <c r="DE37" s="722"/>
      <c r="DF37" s="722"/>
      <c r="DG37" s="722"/>
      <c r="DH37" s="722"/>
      <c r="DI37" s="722"/>
      <c r="DJ37" s="722"/>
      <c r="DK37" s="723"/>
      <c r="DL37" s="694">
        <v>557999</v>
      </c>
      <c r="DM37" s="722"/>
      <c r="DN37" s="722"/>
      <c r="DO37" s="722"/>
      <c r="DP37" s="722"/>
      <c r="DQ37" s="722"/>
      <c r="DR37" s="722"/>
      <c r="DS37" s="722"/>
      <c r="DT37" s="722"/>
      <c r="DU37" s="722"/>
      <c r="DV37" s="723"/>
      <c r="DW37" s="690">
        <v>15.6</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90260</v>
      </c>
      <c r="S38" s="686"/>
      <c r="T38" s="686"/>
      <c r="U38" s="686"/>
      <c r="V38" s="686"/>
      <c r="W38" s="686"/>
      <c r="X38" s="686"/>
      <c r="Y38" s="687"/>
      <c r="Z38" s="688">
        <v>1.3</v>
      </c>
      <c r="AA38" s="688"/>
      <c r="AB38" s="688"/>
      <c r="AC38" s="688"/>
      <c r="AD38" s="689">
        <v>1484</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3737</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2422</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429042</v>
      </c>
      <c r="CS38" s="686"/>
      <c r="CT38" s="686"/>
      <c r="CU38" s="686"/>
      <c r="CV38" s="686"/>
      <c r="CW38" s="686"/>
      <c r="CX38" s="686"/>
      <c r="CY38" s="687"/>
      <c r="CZ38" s="690">
        <v>6.3</v>
      </c>
      <c r="DA38" s="720"/>
      <c r="DB38" s="720"/>
      <c r="DC38" s="724"/>
      <c r="DD38" s="694">
        <v>310358</v>
      </c>
      <c r="DE38" s="686"/>
      <c r="DF38" s="686"/>
      <c r="DG38" s="686"/>
      <c r="DH38" s="686"/>
      <c r="DI38" s="686"/>
      <c r="DJ38" s="686"/>
      <c r="DK38" s="687"/>
      <c r="DL38" s="694">
        <v>238546</v>
      </c>
      <c r="DM38" s="686"/>
      <c r="DN38" s="686"/>
      <c r="DO38" s="686"/>
      <c r="DP38" s="686"/>
      <c r="DQ38" s="686"/>
      <c r="DR38" s="686"/>
      <c r="DS38" s="686"/>
      <c r="DT38" s="686"/>
      <c r="DU38" s="686"/>
      <c r="DV38" s="687"/>
      <c r="DW38" s="690">
        <v>6.7</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610455</v>
      </c>
      <c r="S39" s="686"/>
      <c r="T39" s="686"/>
      <c r="U39" s="686"/>
      <c r="V39" s="686"/>
      <c r="W39" s="686"/>
      <c r="X39" s="686"/>
      <c r="Y39" s="687"/>
      <c r="Z39" s="688">
        <v>8.5</v>
      </c>
      <c r="AA39" s="688"/>
      <c r="AB39" s="688"/>
      <c r="AC39" s="688"/>
      <c r="AD39" s="689" t="s">
        <v>230</v>
      </c>
      <c r="AE39" s="689"/>
      <c r="AF39" s="689"/>
      <c r="AG39" s="689"/>
      <c r="AH39" s="689"/>
      <c r="AI39" s="689"/>
      <c r="AJ39" s="689"/>
      <c r="AK39" s="689"/>
      <c r="AL39" s="690" t="s">
        <v>127</v>
      </c>
      <c r="AM39" s="691"/>
      <c r="AN39" s="691"/>
      <c r="AO39" s="692"/>
      <c r="AQ39" s="763" t="s">
        <v>339</v>
      </c>
      <c r="AR39" s="764"/>
      <c r="AS39" s="764"/>
      <c r="AT39" s="764"/>
      <c r="AU39" s="764"/>
      <c r="AV39" s="764"/>
      <c r="AW39" s="764"/>
      <c r="AX39" s="764"/>
      <c r="AY39" s="765"/>
      <c r="AZ39" s="685" t="s">
        <v>127</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3674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117274</v>
      </c>
      <c r="CS39" s="722"/>
      <c r="CT39" s="722"/>
      <c r="CU39" s="722"/>
      <c r="CV39" s="722"/>
      <c r="CW39" s="722"/>
      <c r="CX39" s="722"/>
      <c r="CY39" s="723"/>
      <c r="CZ39" s="690">
        <v>1.7</v>
      </c>
      <c r="DA39" s="720"/>
      <c r="DB39" s="720"/>
      <c r="DC39" s="724"/>
      <c r="DD39" s="694">
        <v>17000</v>
      </c>
      <c r="DE39" s="722"/>
      <c r="DF39" s="722"/>
      <c r="DG39" s="722"/>
      <c r="DH39" s="722"/>
      <c r="DI39" s="722"/>
      <c r="DJ39" s="722"/>
      <c r="DK39" s="723"/>
      <c r="DL39" s="694" t="s">
        <v>230</v>
      </c>
      <c r="DM39" s="722"/>
      <c r="DN39" s="722"/>
      <c r="DO39" s="722"/>
      <c r="DP39" s="722"/>
      <c r="DQ39" s="722"/>
      <c r="DR39" s="722"/>
      <c r="DS39" s="722"/>
      <c r="DT39" s="722"/>
      <c r="DU39" s="722"/>
      <c r="DV39" s="723"/>
      <c r="DW39" s="690" t="s">
        <v>127</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254</v>
      </c>
      <c r="AA40" s="688"/>
      <c r="AB40" s="688"/>
      <c r="AC40" s="688"/>
      <c r="AD40" s="689" t="s">
        <v>230</v>
      </c>
      <c r="AE40" s="689"/>
      <c r="AF40" s="689"/>
      <c r="AG40" s="689"/>
      <c r="AH40" s="689"/>
      <c r="AI40" s="689"/>
      <c r="AJ40" s="689"/>
      <c r="AK40" s="689"/>
      <c r="AL40" s="690" t="s">
        <v>127</v>
      </c>
      <c r="AM40" s="691"/>
      <c r="AN40" s="691"/>
      <c r="AO40" s="692"/>
      <c r="AQ40" s="763" t="s">
        <v>343</v>
      </c>
      <c r="AR40" s="764"/>
      <c r="AS40" s="764"/>
      <c r="AT40" s="764"/>
      <c r="AU40" s="764"/>
      <c r="AV40" s="764"/>
      <c r="AW40" s="764"/>
      <c r="AX40" s="764"/>
      <c r="AY40" s="765"/>
      <c r="AZ40" s="685" t="s">
        <v>127</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91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1654</v>
      </c>
      <c r="CS40" s="686"/>
      <c r="CT40" s="686"/>
      <c r="CU40" s="686"/>
      <c r="CV40" s="686"/>
      <c r="CW40" s="686"/>
      <c r="CX40" s="686"/>
      <c r="CY40" s="687"/>
      <c r="CZ40" s="690">
        <v>0</v>
      </c>
      <c r="DA40" s="720"/>
      <c r="DB40" s="720"/>
      <c r="DC40" s="724"/>
      <c r="DD40" s="694">
        <v>934</v>
      </c>
      <c r="DE40" s="686"/>
      <c r="DF40" s="686"/>
      <c r="DG40" s="686"/>
      <c r="DH40" s="686"/>
      <c r="DI40" s="686"/>
      <c r="DJ40" s="686"/>
      <c r="DK40" s="687"/>
      <c r="DL40" s="694" t="s">
        <v>230</v>
      </c>
      <c r="DM40" s="686"/>
      <c r="DN40" s="686"/>
      <c r="DO40" s="686"/>
      <c r="DP40" s="686"/>
      <c r="DQ40" s="686"/>
      <c r="DR40" s="686"/>
      <c r="DS40" s="686"/>
      <c r="DT40" s="686"/>
      <c r="DU40" s="686"/>
      <c r="DV40" s="687"/>
      <c r="DW40" s="690" t="s">
        <v>127</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230</v>
      </c>
      <c r="AA41" s="688"/>
      <c r="AB41" s="688"/>
      <c r="AC41" s="688"/>
      <c r="AD41" s="689" t="s">
        <v>289</v>
      </c>
      <c r="AE41" s="689"/>
      <c r="AF41" s="689"/>
      <c r="AG41" s="689"/>
      <c r="AH41" s="689"/>
      <c r="AI41" s="689"/>
      <c r="AJ41" s="689"/>
      <c r="AK41" s="689"/>
      <c r="AL41" s="690" t="s">
        <v>230</v>
      </c>
      <c r="AM41" s="691"/>
      <c r="AN41" s="691"/>
      <c r="AO41" s="692"/>
      <c r="AQ41" s="763" t="s">
        <v>348</v>
      </c>
      <c r="AR41" s="764"/>
      <c r="AS41" s="764"/>
      <c r="AT41" s="764"/>
      <c r="AU41" s="764"/>
      <c r="AV41" s="764"/>
      <c r="AW41" s="764"/>
      <c r="AX41" s="764"/>
      <c r="AY41" s="765"/>
      <c r="AZ41" s="685">
        <v>145742</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230</v>
      </c>
      <c r="CS41" s="722"/>
      <c r="CT41" s="722"/>
      <c r="CU41" s="722"/>
      <c r="CV41" s="722"/>
      <c r="CW41" s="722"/>
      <c r="CX41" s="722"/>
      <c r="CY41" s="723"/>
      <c r="CZ41" s="690" t="s">
        <v>254</v>
      </c>
      <c r="DA41" s="720"/>
      <c r="DB41" s="720"/>
      <c r="DC41" s="724"/>
      <c r="DD41" s="694" t="s">
        <v>127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200000</v>
      </c>
      <c r="S42" s="686"/>
      <c r="T42" s="686"/>
      <c r="U42" s="686"/>
      <c r="V42" s="686"/>
      <c r="W42" s="686"/>
      <c r="X42" s="686"/>
      <c r="Y42" s="687"/>
      <c r="Z42" s="688">
        <v>2.8</v>
      </c>
      <c r="AA42" s="688"/>
      <c r="AB42" s="688"/>
      <c r="AC42" s="688"/>
      <c r="AD42" s="689" t="s">
        <v>127</v>
      </c>
      <c r="AE42" s="689"/>
      <c r="AF42" s="689"/>
      <c r="AG42" s="689"/>
      <c r="AH42" s="689"/>
      <c r="AI42" s="689"/>
      <c r="AJ42" s="689"/>
      <c r="AK42" s="689"/>
      <c r="AL42" s="690" t="s">
        <v>127</v>
      </c>
      <c r="AM42" s="691"/>
      <c r="AN42" s="691"/>
      <c r="AO42" s="692"/>
      <c r="AQ42" s="784" t="s">
        <v>352</v>
      </c>
      <c r="AR42" s="785"/>
      <c r="AS42" s="785"/>
      <c r="AT42" s="785"/>
      <c r="AU42" s="785"/>
      <c r="AV42" s="785"/>
      <c r="AW42" s="785"/>
      <c r="AX42" s="785"/>
      <c r="AY42" s="786"/>
      <c r="AZ42" s="776">
        <v>272600</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334</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860324</v>
      </c>
      <c r="CS42" s="686"/>
      <c r="CT42" s="686"/>
      <c r="CU42" s="686"/>
      <c r="CV42" s="686"/>
      <c r="CW42" s="686"/>
      <c r="CX42" s="686"/>
      <c r="CY42" s="687"/>
      <c r="CZ42" s="690">
        <v>12.7</v>
      </c>
      <c r="DA42" s="691"/>
      <c r="DB42" s="691"/>
      <c r="DC42" s="703"/>
      <c r="DD42" s="694">
        <v>198893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7207800</v>
      </c>
      <c r="S43" s="777"/>
      <c r="T43" s="777"/>
      <c r="U43" s="777"/>
      <c r="V43" s="777"/>
      <c r="W43" s="777"/>
      <c r="X43" s="777"/>
      <c r="Y43" s="778"/>
      <c r="Z43" s="779">
        <v>100</v>
      </c>
      <c r="AA43" s="779"/>
      <c r="AB43" s="779"/>
      <c r="AC43" s="779"/>
      <c r="AD43" s="780">
        <v>3373939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32107</v>
      </c>
      <c r="CS43" s="722"/>
      <c r="CT43" s="722"/>
      <c r="CU43" s="722"/>
      <c r="CV43" s="722"/>
      <c r="CW43" s="722"/>
      <c r="CX43" s="722"/>
      <c r="CY43" s="723"/>
      <c r="CZ43" s="690">
        <v>0.5</v>
      </c>
      <c r="DA43" s="720"/>
      <c r="DB43" s="720"/>
      <c r="DC43" s="724"/>
      <c r="DD43" s="694">
        <v>32107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734284</v>
      </c>
      <c r="CS44" s="686"/>
      <c r="CT44" s="686"/>
      <c r="CU44" s="686"/>
      <c r="CV44" s="686"/>
      <c r="CW44" s="686"/>
      <c r="CX44" s="686"/>
      <c r="CY44" s="687"/>
      <c r="CZ44" s="690">
        <v>10.8</v>
      </c>
      <c r="DA44" s="691"/>
      <c r="DB44" s="691"/>
      <c r="DC44" s="703"/>
      <c r="DD44" s="694">
        <v>183057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335782</v>
      </c>
      <c r="CS45" s="722"/>
      <c r="CT45" s="722"/>
      <c r="CU45" s="722"/>
      <c r="CV45" s="722"/>
      <c r="CW45" s="722"/>
      <c r="CX45" s="722"/>
      <c r="CY45" s="723"/>
      <c r="CZ45" s="690">
        <v>4.9000000000000004</v>
      </c>
      <c r="DA45" s="720"/>
      <c r="DB45" s="720"/>
      <c r="DC45" s="724"/>
      <c r="DD45" s="694">
        <v>31030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381502</v>
      </c>
      <c r="CS46" s="686"/>
      <c r="CT46" s="686"/>
      <c r="CU46" s="686"/>
      <c r="CV46" s="686"/>
      <c r="CW46" s="686"/>
      <c r="CX46" s="686"/>
      <c r="CY46" s="687"/>
      <c r="CZ46" s="690">
        <v>5.6</v>
      </c>
      <c r="DA46" s="691"/>
      <c r="DB46" s="691"/>
      <c r="DC46" s="703"/>
      <c r="DD46" s="694">
        <v>148327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126040</v>
      </c>
      <c r="CS47" s="722"/>
      <c r="CT47" s="722"/>
      <c r="CU47" s="722"/>
      <c r="CV47" s="722"/>
      <c r="CW47" s="722"/>
      <c r="CX47" s="722"/>
      <c r="CY47" s="723"/>
      <c r="CZ47" s="690">
        <v>1.9</v>
      </c>
      <c r="DA47" s="720"/>
      <c r="DB47" s="720"/>
      <c r="DC47" s="724"/>
      <c r="DD47" s="694">
        <v>15836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230</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6799767</v>
      </c>
      <c r="CS49" s="756"/>
      <c r="CT49" s="756"/>
      <c r="CU49" s="756"/>
      <c r="CV49" s="756"/>
      <c r="CW49" s="756"/>
      <c r="CX49" s="756"/>
      <c r="CY49" s="787"/>
      <c r="CZ49" s="781">
        <v>100</v>
      </c>
      <c r="DA49" s="788"/>
      <c r="DB49" s="788"/>
      <c r="DC49" s="789"/>
      <c r="DD49" s="790">
        <v>3871051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vUTnWty0z2rCsHf4MT30OH0jDnRK2yun2WiN2yW9PbMNqce39vaW1tPPHW/cbydB54If8pdAyThCzDH3q0Bgg==" saltValue="aUsXUhlLVa3g1qHnl5+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7208</v>
      </c>
      <c r="R7" s="821"/>
      <c r="S7" s="821"/>
      <c r="T7" s="821"/>
      <c r="U7" s="821"/>
      <c r="V7" s="821">
        <v>6800</v>
      </c>
      <c r="W7" s="821"/>
      <c r="X7" s="821"/>
      <c r="Y7" s="821"/>
      <c r="Z7" s="821"/>
      <c r="AA7" s="821">
        <v>408</v>
      </c>
      <c r="AB7" s="821"/>
      <c r="AC7" s="821"/>
      <c r="AD7" s="821"/>
      <c r="AE7" s="822"/>
      <c r="AF7" s="823">
        <v>399</v>
      </c>
      <c r="AG7" s="824"/>
      <c r="AH7" s="824"/>
      <c r="AI7" s="824"/>
      <c r="AJ7" s="825"/>
      <c r="AK7" s="860" t="s">
        <v>578</v>
      </c>
      <c r="AL7" s="861"/>
      <c r="AM7" s="861"/>
      <c r="AN7" s="861"/>
      <c r="AO7" s="861"/>
      <c r="AP7" s="861">
        <v>5153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7208</v>
      </c>
      <c r="R23" s="880"/>
      <c r="S23" s="880"/>
      <c r="T23" s="880"/>
      <c r="U23" s="880"/>
      <c r="V23" s="880">
        <v>6800</v>
      </c>
      <c r="W23" s="880"/>
      <c r="X23" s="880"/>
      <c r="Y23" s="880"/>
      <c r="Z23" s="880"/>
      <c r="AA23" s="880">
        <v>408</v>
      </c>
      <c r="AB23" s="880"/>
      <c r="AC23" s="880"/>
      <c r="AD23" s="880"/>
      <c r="AE23" s="881"/>
      <c r="AF23" s="882">
        <v>399</v>
      </c>
      <c r="AG23" s="880"/>
      <c r="AH23" s="880"/>
      <c r="AI23" s="880"/>
      <c r="AJ23" s="883"/>
      <c r="AK23" s="884"/>
      <c r="AL23" s="885"/>
      <c r="AM23" s="885"/>
      <c r="AN23" s="885"/>
      <c r="AO23" s="885"/>
      <c r="AP23" s="880">
        <v>5153</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7">
        <v>1761</v>
      </c>
      <c r="R28" s="908"/>
      <c r="S28" s="908"/>
      <c r="T28" s="908"/>
      <c r="U28" s="908"/>
      <c r="V28" s="908">
        <v>1740</v>
      </c>
      <c r="W28" s="908"/>
      <c r="X28" s="908"/>
      <c r="Y28" s="908"/>
      <c r="Z28" s="908"/>
      <c r="AA28" s="908">
        <v>21</v>
      </c>
      <c r="AB28" s="908"/>
      <c r="AC28" s="908"/>
      <c r="AD28" s="908"/>
      <c r="AE28" s="909"/>
      <c r="AF28" s="910">
        <v>21</v>
      </c>
      <c r="AG28" s="908"/>
      <c r="AH28" s="908"/>
      <c r="AI28" s="908"/>
      <c r="AJ28" s="911"/>
      <c r="AK28" s="912">
        <v>117</v>
      </c>
      <c r="AL28" s="904"/>
      <c r="AM28" s="904"/>
      <c r="AN28" s="904"/>
      <c r="AO28" s="904"/>
      <c r="AP28" s="904" t="s">
        <v>580</v>
      </c>
      <c r="AQ28" s="904"/>
      <c r="AR28" s="904"/>
      <c r="AS28" s="904"/>
      <c r="AT28" s="904"/>
      <c r="AU28" s="904" t="s">
        <v>580</v>
      </c>
      <c r="AV28" s="904"/>
      <c r="AW28" s="904"/>
      <c r="AX28" s="904"/>
      <c r="AY28" s="904"/>
      <c r="AZ28" s="904" t="s">
        <v>580</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199</v>
      </c>
      <c r="R29" s="845"/>
      <c r="S29" s="845"/>
      <c r="T29" s="845"/>
      <c r="U29" s="845"/>
      <c r="V29" s="845">
        <v>199</v>
      </c>
      <c r="W29" s="845"/>
      <c r="X29" s="845"/>
      <c r="Y29" s="845"/>
      <c r="Z29" s="845"/>
      <c r="AA29" s="845">
        <v>0</v>
      </c>
      <c r="AB29" s="845"/>
      <c r="AC29" s="845"/>
      <c r="AD29" s="845"/>
      <c r="AE29" s="846"/>
      <c r="AF29" s="847">
        <v>0</v>
      </c>
      <c r="AG29" s="848"/>
      <c r="AH29" s="848"/>
      <c r="AI29" s="848"/>
      <c r="AJ29" s="849"/>
      <c r="AK29" s="915">
        <v>45</v>
      </c>
      <c r="AL29" s="916"/>
      <c r="AM29" s="916"/>
      <c r="AN29" s="916"/>
      <c r="AO29" s="916"/>
      <c r="AP29" s="917" t="s">
        <v>579</v>
      </c>
      <c r="AQ29" s="918"/>
      <c r="AR29" s="918"/>
      <c r="AS29" s="918"/>
      <c r="AT29" s="915"/>
      <c r="AU29" s="917" t="s">
        <v>579</v>
      </c>
      <c r="AV29" s="918"/>
      <c r="AW29" s="918"/>
      <c r="AX29" s="918"/>
      <c r="AY29" s="915"/>
      <c r="AZ29" s="917" t="s">
        <v>579</v>
      </c>
      <c r="BA29" s="918"/>
      <c r="BB29" s="918"/>
      <c r="BC29" s="918"/>
      <c r="BD29" s="915"/>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1318</v>
      </c>
      <c r="R30" s="845"/>
      <c r="S30" s="845"/>
      <c r="T30" s="845"/>
      <c r="U30" s="845"/>
      <c r="V30" s="845">
        <v>1262</v>
      </c>
      <c r="W30" s="845"/>
      <c r="X30" s="845"/>
      <c r="Y30" s="845"/>
      <c r="Z30" s="845"/>
      <c r="AA30" s="845">
        <v>56</v>
      </c>
      <c r="AB30" s="845"/>
      <c r="AC30" s="845"/>
      <c r="AD30" s="845"/>
      <c r="AE30" s="846"/>
      <c r="AF30" s="847">
        <v>56</v>
      </c>
      <c r="AG30" s="848"/>
      <c r="AH30" s="848"/>
      <c r="AI30" s="848"/>
      <c r="AJ30" s="849"/>
      <c r="AK30" s="915">
        <v>195</v>
      </c>
      <c r="AL30" s="916"/>
      <c r="AM30" s="916"/>
      <c r="AN30" s="916"/>
      <c r="AO30" s="916"/>
      <c r="AP30" s="917" t="s">
        <v>579</v>
      </c>
      <c r="AQ30" s="918"/>
      <c r="AR30" s="918"/>
      <c r="AS30" s="918"/>
      <c r="AT30" s="915"/>
      <c r="AU30" s="917" t="s">
        <v>579</v>
      </c>
      <c r="AV30" s="918"/>
      <c r="AW30" s="918"/>
      <c r="AX30" s="918"/>
      <c r="AY30" s="915"/>
      <c r="AZ30" s="917" t="s">
        <v>579</v>
      </c>
      <c r="BA30" s="918"/>
      <c r="BB30" s="918"/>
      <c r="BC30" s="918"/>
      <c r="BD30" s="915"/>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398</v>
      </c>
      <c r="R31" s="845"/>
      <c r="S31" s="845"/>
      <c r="T31" s="845"/>
      <c r="U31" s="845"/>
      <c r="V31" s="845">
        <v>394</v>
      </c>
      <c r="W31" s="845"/>
      <c r="X31" s="845"/>
      <c r="Y31" s="845"/>
      <c r="Z31" s="845"/>
      <c r="AA31" s="845">
        <v>4</v>
      </c>
      <c r="AB31" s="845"/>
      <c r="AC31" s="845"/>
      <c r="AD31" s="845"/>
      <c r="AE31" s="846"/>
      <c r="AF31" s="847">
        <v>693</v>
      </c>
      <c r="AG31" s="848"/>
      <c r="AH31" s="848"/>
      <c r="AI31" s="848"/>
      <c r="AJ31" s="849"/>
      <c r="AK31" s="915">
        <v>2</v>
      </c>
      <c r="AL31" s="916"/>
      <c r="AM31" s="916"/>
      <c r="AN31" s="916"/>
      <c r="AO31" s="916"/>
      <c r="AP31" s="917">
        <v>638</v>
      </c>
      <c r="AQ31" s="918"/>
      <c r="AR31" s="918"/>
      <c r="AS31" s="918"/>
      <c r="AT31" s="915"/>
      <c r="AU31" s="917" t="s">
        <v>579</v>
      </c>
      <c r="AV31" s="918"/>
      <c r="AW31" s="918"/>
      <c r="AX31" s="918"/>
      <c r="AY31" s="915"/>
      <c r="AZ31" s="917" t="s">
        <v>579</v>
      </c>
      <c r="BA31" s="918"/>
      <c r="BB31" s="918"/>
      <c r="BC31" s="918"/>
      <c r="BD31" s="915"/>
      <c r="BE31" s="913" t="s">
        <v>406</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20</v>
      </c>
      <c r="R32" s="845"/>
      <c r="S32" s="845"/>
      <c r="T32" s="845"/>
      <c r="U32" s="845"/>
      <c r="V32" s="845">
        <v>18</v>
      </c>
      <c r="W32" s="845"/>
      <c r="X32" s="845"/>
      <c r="Y32" s="845"/>
      <c r="Z32" s="845"/>
      <c r="AA32" s="845">
        <v>3</v>
      </c>
      <c r="AB32" s="845"/>
      <c r="AC32" s="845"/>
      <c r="AD32" s="845"/>
      <c r="AE32" s="846"/>
      <c r="AF32" s="847">
        <v>3</v>
      </c>
      <c r="AG32" s="848"/>
      <c r="AH32" s="848"/>
      <c r="AI32" s="848"/>
      <c r="AJ32" s="849"/>
      <c r="AK32" s="915">
        <v>2</v>
      </c>
      <c r="AL32" s="916"/>
      <c r="AM32" s="916"/>
      <c r="AN32" s="916"/>
      <c r="AO32" s="916"/>
      <c r="AP32" s="917" t="s">
        <v>579</v>
      </c>
      <c r="AQ32" s="918"/>
      <c r="AR32" s="918"/>
      <c r="AS32" s="918"/>
      <c r="AT32" s="915"/>
      <c r="AU32" s="917" t="s">
        <v>579</v>
      </c>
      <c r="AV32" s="918"/>
      <c r="AW32" s="918"/>
      <c r="AX32" s="918"/>
      <c r="AY32" s="915"/>
      <c r="AZ32" s="917" t="s">
        <v>579</v>
      </c>
      <c r="BA32" s="918"/>
      <c r="BB32" s="918"/>
      <c r="BC32" s="918"/>
      <c r="BD32" s="915"/>
      <c r="BE32" s="913" t="s">
        <v>408</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9"/>
      <c r="BA33" s="919"/>
      <c r="BB33" s="919"/>
      <c r="BC33" s="919"/>
      <c r="BD33" s="919"/>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9"/>
      <c r="BA34" s="919"/>
      <c r="BB34" s="919"/>
      <c r="BC34" s="919"/>
      <c r="BD34" s="919"/>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9"/>
      <c r="BA35" s="919"/>
      <c r="BB35" s="919"/>
      <c r="BC35" s="919"/>
      <c r="BD35" s="919"/>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9"/>
      <c r="BA36" s="919"/>
      <c r="BB36" s="919"/>
      <c r="BC36" s="919"/>
      <c r="BD36" s="919"/>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9"/>
      <c r="BA37" s="919"/>
      <c r="BB37" s="919"/>
      <c r="BC37" s="919"/>
      <c r="BD37" s="919"/>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9"/>
      <c r="BA38" s="919"/>
      <c r="BB38" s="919"/>
      <c r="BC38" s="919"/>
      <c r="BD38" s="919"/>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9"/>
      <c r="BA39" s="919"/>
      <c r="BB39" s="919"/>
      <c r="BC39" s="919"/>
      <c r="BD39" s="919"/>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9"/>
      <c r="BA40" s="919"/>
      <c r="BB40" s="919"/>
      <c r="BC40" s="919"/>
      <c r="BD40" s="919"/>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9"/>
      <c r="BA41" s="919"/>
      <c r="BB41" s="919"/>
      <c r="BC41" s="919"/>
      <c r="BD41" s="919"/>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9"/>
      <c r="BA42" s="919"/>
      <c r="BB42" s="919"/>
      <c r="BC42" s="919"/>
      <c r="BD42" s="919"/>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9"/>
      <c r="BA43" s="919"/>
      <c r="BB43" s="919"/>
      <c r="BC43" s="919"/>
      <c r="BD43" s="919"/>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9"/>
      <c r="BA44" s="919"/>
      <c r="BB44" s="919"/>
      <c r="BC44" s="919"/>
      <c r="BD44" s="919"/>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9"/>
      <c r="BA45" s="919"/>
      <c r="BB45" s="919"/>
      <c r="BC45" s="919"/>
      <c r="BD45" s="919"/>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9"/>
      <c r="BA46" s="919"/>
      <c r="BB46" s="919"/>
      <c r="BC46" s="919"/>
      <c r="BD46" s="919"/>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9"/>
      <c r="BA47" s="919"/>
      <c r="BB47" s="919"/>
      <c r="BC47" s="919"/>
      <c r="BD47" s="919"/>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9"/>
      <c r="BA48" s="919"/>
      <c r="BB48" s="919"/>
      <c r="BC48" s="919"/>
      <c r="BD48" s="919"/>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9"/>
      <c r="BA49" s="919"/>
      <c r="BB49" s="919"/>
      <c r="BC49" s="919"/>
      <c r="BD49" s="919"/>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3"/>
      <c r="BF62" s="913"/>
      <c r="BG62" s="913"/>
      <c r="BH62" s="913"/>
      <c r="BI62" s="914"/>
      <c r="BJ62" s="932"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774</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127</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394</v>
      </c>
      <c r="R66" s="804"/>
      <c r="S66" s="804"/>
      <c r="T66" s="804"/>
      <c r="U66" s="805"/>
      <c r="V66" s="803" t="s">
        <v>413</v>
      </c>
      <c r="W66" s="804"/>
      <c r="X66" s="804"/>
      <c r="Y66" s="804"/>
      <c r="Z66" s="805"/>
      <c r="AA66" s="803" t="s">
        <v>396</v>
      </c>
      <c r="AB66" s="804"/>
      <c r="AC66" s="804"/>
      <c r="AD66" s="804"/>
      <c r="AE66" s="805"/>
      <c r="AF66" s="939" t="s">
        <v>414</v>
      </c>
      <c r="AG66" s="899"/>
      <c r="AH66" s="899"/>
      <c r="AI66" s="899"/>
      <c r="AJ66" s="940"/>
      <c r="AK66" s="803" t="s">
        <v>398</v>
      </c>
      <c r="AL66" s="827"/>
      <c r="AM66" s="827"/>
      <c r="AN66" s="827"/>
      <c r="AO66" s="828"/>
      <c r="AP66" s="803" t="s">
        <v>415</v>
      </c>
      <c r="AQ66" s="804"/>
      <c r="AR66" s="804"/>
      <c r="AS66" s="804"/>
      <c r="AT66" s="805"/>
      <c r="AU66" s="803" t="s">
        <v>416</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c r="C68" s="957"/>
      <c r="D68" s="957"/>
      <c r="E68" s="957"/>
      <c r="F68" s="957"/>
      <c r="G68" s="957"/>
      <c r="H68" s="957"/>
      <c r="I68" s="957"/>
      <c r="J68" s="957"/>
      <c r="K68" s="957"/>
      <c r="L68" s="957"/>
      <c r="M68" s="957"/>
      <c r="N68" s="957"/>
      <c r="O68" s="957"/>
      <c r="P68" s="958"/>
      <c r="Q68" s="959"/>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c r="C69" s="961"/>
      <c r="D69" s="961"/>
      <c r="E69" s="961"/>
      <c r="F69" s="961"/>
      <c r="G69" s="961"/>
      <c r="H69" s="961"/>
      <c r="I69" s="961"/>
      <c r="J69" s="961"/>
      <c r="K69" s="961"/>
      <c r="L69" s="961"/>
      <c r="M69" s="961"/>
      <c r="N69" s="961"/>
      <c r="O69" s="961"/>
      <c r="P69" s="962"/>
      <c r="Q69" s="963"/>
      <c r="R69" s="916"/>
      <c r="S69" s="916"/>
      <c r="T69" s="916"/>
      <c r="U69" s="916"/>
      <c r="V69" s="916"/>
      <c r="W69" s="916"/>
      <c r="X69" s="916"/>
      <c r="Y69" s="916"/>
      <c r="Z69" s="916"/>
      <c r="AA69" s="916"/>
      <c r="AB69" s="916"/>
      <c r="AC69" s="916"/>
      <c r="AD69" s="916"/>
      <c r="AE69" s="916"/>
      <c r="AF69" s="916"/>
      <c r="AG69" s="916"/>
      <c r="AH69" s="916"/>
      <c r="AI69" s="916"/>
      <c r="AJ69" s="916"/>
      <c r="AK69" s="916"/>
      <c r="AL69" s="916"/>
      <c r="AM69" s="916"/>
      <c r="AN69" s="916"/>
      <c r="AO69" s="916"/>
      <c r="AP69" s="916"/>
      <c r="AQ69" s="916"/>
      <c r="AR69" s="916"/>
      <c r="AS69" s="916"/>
      <c r="AT69" s="916"/>
      <c r="AU69" s="916"/>
      <c r="AV69" s="916"/>
      <c r="AW69" s="916"/>
      <c r="AX69" s="916"/>
      <c r="AY69" s="916"/>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c r="C70" s="961"/>
      <c r="D70" s="961"/>
      <c r="E70" s="961"/>
      <c r="F70" s="961"/>
      <c r="G70" s="961"/>
      <c r="H70" s="961"/>
      <c r="I70" s="961"/>
      <c r="J70" s="961"/>
      <c r="K70" s="961"/>
      <c r="L70" s="961"/>
      <c r="M70" s="961"/>
      <c r="N70" s="961"/>
      <c r="O70" s="961"/>
      <c r="P70" s="962"/>
      <c r="Q70" s="963"/>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6"/>
      <c r="AY70" s="916"/>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c r="C71" s="961"/>
      <c r="D71" s="961"/>
      <c r="E71" s="961"/>
      <c r="F71" s="961"/>
      <c r="G71" s="961"/>
      <c r="H71" s="961"/>
      <c r="I71" s="961"/>
      <c r="J71" s="961"/>
      <c r="K71" s="961"/>
      <c r="L71" s="961"/>
      <c r="M71" s="961"/>
      <c r="N71" s="961"/>
      <c r="O71" s="961"/>
      <c r="P71" s="962"/>
      <c r="Q71" s="963"/>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6"/>
      <c r="AY71" s="916"/>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c r="C72" s="961"/>
      <c r="D72" s="961"/>
      <c r="E72" s="961"/>
      <c r="F72" s="961"/>
      <c r="G72" s="961"/>
      <c r="H72" s="961"/>
      <c r="I72" s="961"/>
      <c r="J72" s="961"/>
      <c r="K72" s="961"/>
      <c r="L72" s="961"/>
      <c r="M72" s="961"/>
      <c r="N72" s="961"/>
      <c r="O72" s="961"/>
      <c r="P72" s="962"/>
      <c r="Q72" s="963"/>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18"/>
      <c r="S75" s="918"/>
      <c r="T75" s="918"/>
      <c r="U75" s="915"/>
      <c r="V75" s="917"/>
      <c r="W75" s="918"/>
      <c r="X75" s="918"/>
      <c r="Y75" s="918"/>
      <c r="Z75" s="915"/>
      <c r="AA75" s="917"/>
      <c r="AB75" s="918"/>
      <c r="AC75" s="918"/>
      <c r="AD75" s="918"/>
      <c r="AE75" s="915"/>
      <c r="AF75" s="917"/>
      <c r="AG75" s="918"/>
      <c r="AH75" s="918"/>
      <c r="AI75" s="918"/>
      <c r="AJ75" s="915"/>
      <c r="AK75" s="917"/>
      <c r="AL75" s="918"/>
      <c r="AM75" s="918"/>
      <c r="AN75" s="918"/>
      <c r="AO75" s="915"/>
      <c r="AP75" s="917"/>
      <c r="AQ75" s="918"/>
      <c r="AR75" s="918"/>
      <c r="AS75" s="918"/>
      <c r="AT75" s="915"/>
      <c r="AU75" s="917"/>
      <c r="AV75" s="918"/>
      <c r="AW75" s="918"/>
      <c r="AX75" s="918"/>
      <c r="AY75" s="915"/>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18"/>
      <c r="S76" s="918"/>
      <c r="T76" s="918"/>
      <c r="U76" s="915"/>
      <c r="V76" s="917"/>
      <c r="W76" s="918"/>
      <c r="X76" s="918"/>
      <c r="Y76" s="918"/>
      <c r="Z76" s="915"/>
      <c r="AA76" s="917"/>
      <c r="AB76" s="918"/>
      <c r="AC76" s="918"/>
      <c r="AD76" s="918"/>
      <c r="AE76" s="915"/>
      <c r="AF76" s="917"/>
      <c r="AG76" s="918"/>
      <c r="AH76" s="918"/>
      <c r="AI76" s="918"/>
      <c r="AJ76" s="915"/>
      <c r="AK76" s="917"/>
      <c r="AL76" s="918"/>
      <c r="AM76" s="918"/>
      <c r="AN76" s="918"/>
      <c r="AO76" s="915"/>
      <c r="AP76" s="917"/>
      <c r="AQ76" s="918"/>
      <c r="AR76" s="918"/>
      <c r="AS76" s="918"/>
      <c r="AT76" s="915"/>
      <c r="AU76" s="917"/>
      <c r="AV76" s="918"/>
      <c r="AW76" s="918"/>
      <c r="AX76" s="918"/>
      <c r="AY76" s="915"/>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18"/>
      <c r="S77" s="918"/>
      <c r="T77" s="918"/>
      <c r="U77" s="915"/>
      <c r="V77" s="917"/>
      <c r="W77" s="918"/>
      <c r="X77" s="918"/>
      <c r="Y77" s="918"/>
      <c r="Z77" s="915"/>
      <c r="AA77" s="917"/>
      <c r="AB77" s="918"/>
      <c r="AC77" s="918"/>
      <c r="AD77" s="918"/>
      <c r="AE77" s="915"/>
      <c r="AF77" s="917"/>
      <c r="AG77" s="918"/>
      <c r="AH77" s="918"/>
      <c r="AI77" s="918"/>
      <c r="AJ77" s="915"/>
      <c r="AK77" s="917"/>
      <c r="AL77" s="918"/>
      <c r="AM77" s="918"/>
      <c r="AN77" s="918"/>
      <c r="AO77" s="915"/>
      <c r="AP77" s="917"/>
      <c r="AQ77" s="918"/>
      <c r="AR77" s="918"/>
      <c r="AS77" s="918"/>
      <c r="AT77" s="915"/>
      <c r="AU77" s="917"/>
      <c r="AV77" s="918"/>
      <c r="AW77" s="918"/>
      <c r="AX77" s="918"/>
      <c r="AY77" s="915"/>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390</v>
      </c>
      <c r="B88" s="876" t="s">
        <v>417</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418</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7"/>
      <c r="CT102" s="937"/>
      <c r="CU102" s="937"/>
      <c r="CV102" s="978"/>
      <c r="CW102" s="977"/>
      <c r="CX102" s="937"/>
      <c r="CY102" s="937"/>
      <c r="CZ102" s="937"/>
      <c r="DA102" s="978"/>
      <c r="DB102" s="977"/>
      <c r="DC102" s="937"/>
      <c r="DD102" s="937"/>
      <c r="DE102" s="937"/>
      <c r="DF102" s="978"/>
      <c r="DG102" s="977"/>
      <c r="DH102" s="937"/>
      <c r="DI102" s="937"/>
      <c r="DJ102" s="937"/>
      <c r="DK102" s="978"/>
      <c r="DL102" s="977"/>
      <c r="DM102" s="937"/>
      <c r="DN102" s="937"/>
      <c r="DO102" s="937"/>
      <c r="DP102" s="978"/>
      <c r="DQ102" s="977"/>
      <c r="DR102" s="937"/>
      <c r="DS102" s="937"/>
      <c r="DT102" s="937"/>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426</v>
      </c>
      <c r="AB109" s="980"/>
      <c r="AC109" s="980"/>
      <c r="AD109" s="980"/>
      <c r="AE109" s="981"/>
      <c r="AF109" s="979" t="s">
        <v>427</v>
      </c>
      <c r="AG109" s="980"/>
      <c r="AH109" s="980"/>
      <c r="AI109" s="980"/>
      <c r="AJ109" s="981"/>
      <c r="AK109" s="979" t="s">
        <v>306</v>
      </c>
      <c r="AL109" s="980"/>
      <c r="AM109" s="980"/>
      <c r="AN109" s="980"/>
      <c r="AO109" s="981"/>
      <c r="AP109" s="979" t="s">
        <v>428</v>
      </c>
      <c r="AQ109" s="980"/>
      <c r="AR109" s="980"/>
      <c r="AS109" s="980"/>
      <c r="AT109" s="982"/>
      <c r="AU109" s="999" t="s">
        <v>425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426</v>
      </c>
      <c r="BR109" s="980"/>
      <c r="BS109" s="980"/>
      <c r="BT109" s="980"/>
      <c r="BU109" s="981"/>
      <c r="BV109" s="979" t="s">
        <v>427</v>
      </c>
      <c r="BW109" s="980"/>
      <c r="BX109" s="980"/>
      <c r="BY109" s="980"/>
      <c r="BZ109" s="981"/>
      <c r="CA109" s="979" t="s">
        <v>306</v>
      </c>
      <c r="CB109" s="980"/>
      <c r="CC109" s="980"/>
      <c r="CD109" s="980"/>
      <c r="CE109" s="981"/>
      <c r="CF109" s="1000" t="s">
        <v>428</v>
      </c>
      <c r="CG109" s="1000"/>
      <c r="CH109" s="1000"/>
      <c r="CI109" s="1000"/>
      <c r="CJ109" s="1000"/>
      <c r="CK109" s="979"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426</v>
      </c>
      <c r="DH109" s="980"/>
      <c r="DI109" s="980"/>
      <c r="DJ109" s="980"/>
      <c r="DK109" s="981"/>
      <c r="DL109" s="979" t="s">
        <v>427</v>
      </c>
      <c r="DM109" s="980"/>
      <c r="DN109" s="980"/>
      <c r="DO109" s="980"/>
      <c r="DP109" s="981"/>
      <c r="DQ109" s="979" t="s">
        <v>306</v>
      </c>
      <c r="DR109" s="980"/>
      <c r="DS109" s="980"/>
      <c r="DT109" s="980"/>
      <c r="DU109" s="981"/>
      <c r="DV109" s="979" t="s">
        <v>428</v>
      </c>
      <c r="DW109" s="980"/>
      <c r="DX109" s="980"/>
      <c r="DY109" s="980"/>
      <c r="DZ109" s="982"/>
    </row>
    <row r="110" spans="1:131" s="248" customFormat="1" ht="26.25" customHeight="1" x14ac:dyDescent="0.15">
      <c r="A110" s="983" t="s">
        <v>430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521857</v>
      </c>
      <c r="AB110" s="987"/>
      <c r="AC110" s="987"/>
      <c r="AD110" s="987"/>
      <c r="AE110" s="988"/>
      <c r="AF110" s="989">
        <v>530361</v>
      </c>
      <c r="AG110" s="987"/>
      <c r="AH110" s="987"/>
      <c r="AI110" s="987"/>
      <c r="AJ110" s="988"/>
      <c r="AK110" s="989">
        <v>536831</v>
      </c>
      <c r="AL110" s="987"/>
      <c r="AM110" s="987"/>
      <c r="AN110" s="987"/>
      <c r="AO110" s="988"/>
      <c r="AP110" s="990">
        <v>16.5</v>
      </c>
      <c r="AQ110" s="991"/>
      <c r="AR110" s="991"/>
      <c r="AS110" s="991"/>
      <c r="AT110" s="992"/>
      <c r="AU110" s="993" t="s">
        <v>73</v>
      </c>
      <c r="AV110" s="994"/>
      <c r="AW110" s="994"/>
      <c r="AX110" s="994"/>
      <c r="AY110" s="994"/>
      <c r="AZ110" s="1035" t="s">
        <v>431</v>
      </c>
      <c r="BA110" s="984"/>
      <c r="BB110" s="984"/>
      <c r="BC110" s="984"/>
      <c r="BD110" s="984"/>
      <c r="BE110" s="984"/>
      <c r="BF110" s="984"/>
      <c r="BG110" s="984"/>
      <c r="BH110" s="984"/>
      <c r="BI110" s="984"/>
      <c r="BJ110" s="984"/>
      <c r="BK110" s="984"/>
      <c r="BL110" s="984"/>
      <c r="BM110" s="984"/>
      <c r="BN110" s="984"/>
      <c r="BO110" s="984"/>
      <c r="BP110" s="985"/>
      <c r="BQ110" s="1021">
        <v>5036237</v>
      </c>
      <c r="BR110" s="1022"/>
      <c r="BS110" s="1022"/>
      <c r="BT110" s="1022"/>
      <c r="BU110" s="1022"/>
      <c r="BV110" s="1022">
        <v>5055844</v>
      </c>
      <c r="BW110" s="1022"/>
      <c r="BX110" s="1022"/>
      <c r="BY110" s="1022"/>
      <c r="BZ110" s="1022"/>
      <c r="CA110" s="1022">
        <v>5153387</v>
      </c>
      <c r="CB110" s="1022"/>
      <c r="CC110" s="1022"/>
      <c r="CD110" s="1022"/>
      <c r="CE110" s="1022"/>
      <c r="CF110" s="1036">
        <v>157.9</v>
      </c>
      <c r="CG110" s="1037"/>
      <c r="CH110" s="1037"/>
      <c r="CI110" s="1037"/>
      <c r="CJ110" s="1037"/>
      <c r="CK110" s="1038" t="s">
        <v>432</v>
      </c>
      <c r="CL110" s="1039"/>
      <c r="CM110" s="1018" t="s">
        <v>433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127</v>
      </c>
      <c r="DH110" s="1022"/>
      <c r="DI110" s="1022"/>
      <c r="DJ110" s="1022"/>
      <c r="DK110" s="1022"/>
      <c r="DL110" s="1022" t="s">
        <v>127</v>
      </c>
      <c r="DM110" s="1022"/>
      <c r="DN110" s="1022"/>
      <c r="DO110" s="1022"/>
      <c r="DP110" s="1022"/>
      <c r="DQ110" s="1022" t="s">
        <v>127</v>
      </c>
      <c r="DR110" s="1022"/>
      <c r="DS110" s="1022"/>
      <c r="DT110" s="1022"/>
      <c r="DU110" s="1022"/>
      <c r="DV110" s="1023" t="s">
        <v>127</v>
      </c>
      <c r="DW110" s="1023"/>
      <c r="DX110" s="1023"/>
      <c r="DY110" s="1023"/>
      <c r="DZ110" s="1024"/>
    </row>
    <row r="111" spans="1:131" s="248" customFormat="1" ht="26.25" customHeight="1" x14ac:dyDescent="0.15">
      <c r="A111" s="1025" t="s">
        <v>434</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127</v>
      </c>
      <c r="AB111" s="1029"/>
      <c r="AC111" s="1029"/>
      <c r="AD111" s="1029"/>
      <c r="AE111" s="1030"/>
      <c r="AF111" s="1031" t="s">
        <v>127</v>
      </c>
      <c r="AG111" s="1029"/>
      <c r="AH111" s="1029"/>
      <c r="AI111" s="1029"/>
      <c r="AJ111" s="1030"/>
      <c r="AK111" s="1031" t="s">
        <v>127</v>
      </c>
      <c r="AL111" s="1029"/>
      <c r="AM111" s="1029"/>
      <c r="AN111" s="1029"/>
      <c r="AO111" s="1030"/>
      <c r="AP111" s="1032" t="s">
        <v>127</v>
      </c>
      <c r="AQ111" s="1033"/>
      <c r="AR111" s="1033"/>
      <c r="AS111" s="1033"/>
      <c r="AT111" s="1034"/>
      <c r="AU111" s="995"/>
      <c r="AV111" s="996"/>
      <c r="AW111" s="996"/>
      <c r="AX111" s="996"/>
      <c r="AY111" s="996"/>
      <c r="AZ111" s="1044" t="s">
        <v>435</v>
      </c>
      <c r="BA111" s="1045"/>
      <c r="BB111" s="1045"/>
      <c r="BC111" s="1045"/>
      <c r="BD111" s="1045"/>
      <c r="BE111" s="1045"/>
      <c r="BF111" s="1045"/>
      <c r="BG111" s="1045"/>
      <c r="BH111" s="1045"/>
      <c r="BI111" s="1045"/>
      <c r="BJ111" s="1045"/>
      <c r="BK111" s="1045"/>
      <c r="BL111" s="1045"/>
      <c r="BM111" s="1045"/>
      <c r="BN111" s="1045"/>
      <c r="BO111" s="1045"/>
      <c r="BP111" s="1046"/>
      <c r="BQ111" s="1014" t="s">
        <v>127</v>
      </c>
      <c r="BR111" s="1015"/>
      <c r="BS111" s="1015"/>
      <c r="BT111" s="1015"/>
      <c r="BU111" s="1015"/>
      <c r="BV111" s="1015" t="s">
        <v>127</v>
      </c>
      <c r="BW111" s="1015"/>
      <c r="BX111" s="1015"/>
      <c r="BY111" s="1015"/>
      <c r="BZ111" s="1015"/>
      <c r="CA111" s="1015" t="s">
        <v>127</v>
      </c>
      <c r="CB111" s="1015"/>
      <c r="CC111" s="1015"/>
      <c r="CD111" s="1015"/>
      <c r="CE111" s="1015"/>
      <c r="CF111" s="1009" t="s">
        <v>127</v>
      </c>
      <c r="CG111" s="1010"/>
      <c r="CH111" s="1010"/>
      <c r="CI111" s="1010"/>
      <c r="CJ111" s="1010"/>
      <c r="CK111" s="1040"/>
      <c r="CL111" s="1041"/>
      <c r="CM111" s="1011" t="s">
        <v>436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127</v>
      </c>
      <c r="DH111" s="1015"/>
      <c r="DI111" s="1015"/>
      <c r="DJ111" s="1015"/>
      <c r="DK111" s="1015"/>
      <c r="DL111" s="1015" t="s">
        <v>127</v>
      </c>
      <c r="DM111" s="1015"/>
      <c r="DN111" s="1015"/>
      <c r="DO111" s="1015"/>
      <c r="DP111" s="1015"/>
      <c r="DQ111" s="1015" t="s">
        <v>127</v>
      </c>
      <c r="DR111" s="1015"/>
      <c r="DS111" s="1015"/>
      <c r="DT111" s="1015"/>
      <c r="DU111" s="1015"/>
      <c r="DV111" s="1016" t="s">
        <v>127</v>
      </c>
      <c r="DW111" s="1016"/>
      <c r="DX111" s="1016"/>
      <c r="DY111" s="1016"/>
      <c r="DZ111" s="1017"/>
    </row>
    <row r="112" spans="1:131" s="248" customFormat="1" ht="26.25" customHeight="1" x14ac:dyDescent="0.15">
      <c r="A112" s="1047" t="s">
        <v>437</v>
      </c>
      <c r="B112" s="1048"/>
      <c r="C112" s="1045" t="s">
        <v>438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127</v>
      </c>
      <c r="AB112" s="1054"/>
      <c r="AC112" s="1054"/>
      <c r="AD112" s="1054"/>
      <c r="AE112" s="1055"/>
      <c r="AF112" s="1056" t="s">
        <v>127</v>
      </c>
      <c r="AG112" s="1054"/>
      <c r="AH112" s="1054"/>
      <c r="AI112" s="1054"/>
      <c r="AJ112" s="1055"/>
      <c r="AK112" s="1056" t="s">
        <v>127</v>
      </c>
      <c r="AL112" s="1054"/>
      <c r="AM112" s="1054"/>
      <c r="AN112" s="1054"/>
      <c r="AO112" s="1055"/>
      <c r="AP112" s="1057" t="s">
        <v>127</v>
      </c>
      <c r="AQ112" s="1058"/>
      <c r="AR112" s="1058"/>
      <c r="AS112" s="1058"/>
      <c r="AT112" s="1059"/>
      <c r="AU112" s="995"/>
      <c r="AV112" s="996"/>
      <c r="AW112" s="996"/>
      <c r="AX112" s="996"/>
      <c r="AY112" s="996"/>
      <c r="AZ112" s="1044" t="s">
        <v>439</v>
      </c>
      <c r="BA112" s="1045"/>
      <c r="BB112" s="1045"/>
      <c r="BC112" s="1045"/>
      <c r="BD112" s="1045"/>
      <c r="BE112" s="1045"/>
      <c r="BF112" s="1045"/>
      <c r="BG112" s="1045"/>
      <c r="BH112" s="1045"/>
      <c r="BI112" s="1045"/>
      <c r="BJ112" s="1045"/>
      <c r="BK112" s="1045"/>
      <c r="BL112" s="1045"/>
      <c r="BM112" s="1045"/>
      <c r="BN112" s="1045"/>
      <c r="BO112" s="1045"/>
      <c r="BP112" s="1046"/>
      <c r="BQ112" s="1014" t="s">
        <v>127</v>
      </c>
      <c r="BR112" s="1015"/>
      <c r="BS112" s="1015"/>
      <c r="BT112" s="1015"/>
      <c r="BU112" s="1015"/>
      <c r="BV112" s="1015" t="s">
        <v>127</v>
      </c>
      <c r="BW112" s="1015"/>
      <c r="BX112" s="1015"/>
      <c r="BY112" s="1015"/>
      <c r="BZ112" s="1015"/>
      <c r="CA112" s="1015" t="s">
        <v>127</v>
      </c>
      <c r="CB112" s="1015"/>
      <c r="CC112" s="1015"/>
      <c r="CD112" s="1015"/>
      <c r="CE112" s="1015"/>
      <c r="CF112" s="1009" t="s">
        <v>127</v>
      </c>
      <c r="CG112" s="1010"/>
      <c r="CH112" s="1010"/>
      <c r="CI112" s="1010"/>
      <c r="CJ112" s="1010"/>
      <c r="CK112" s="1040"/>
      <c r="CL112" s="1041"/>
      <c r="CM112" s="1011" t="s">
        <v>440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127</v>
      </c>
      <c r="DH112" s="1015"/>
      <c r="DI112" s="1015"/>
      <c r="DJ112" s="1015"/>
      <c r="DK112" s="1015"/>
      <c r="DL112" s="1015" t="s">
        <v>127</v>
      </c>
      <c r="DM112" s="1015"/>
      <c r="DN112" s="1015"/>
      <c r="DO112" s="1015"/>
      <c r="DP112" s="1015"/>
      <c r="DQ112" s="1015" t="s">
        <v>127</v>
      </c>
      <c r="DR112" s="1015"/>
      <c r="DS112" s="1015"/>
      <c r="DT112" s="1015"/>
      <c r="DU112" s="1015"/>
      <c r="DV112" s="1016" t="s">
        <v>127</v>
      </c>
      <c r="DW112" s="1016"/>
      <c r="DX112" s="1016"/>
      <c r="DY112" s="1016"/>
      <c r="DZ112" s="1017"/>
    </row>
    <row r="113" spans="1:130" s="248" customFormat="1" ht="26.25" customHeight="1" x14ac:dyDescent="0.15">
      <c r="A113" s="1049"/>
      <c r="B113" s="1050"/>
      <c r="C113" s="1045" t="s">
        <v>441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t="s">
        <v>127</v>
      </c>
      <c r="AB113" s="1029"/>
      <c r="AC113" s="1029"/>
      <c r="AD113" s="1029"/>
      <c r="AE113" s="1030"/>
      <c r="AF113" s="1031" t="s">
        <v>127</v>
      </c>
      <c r="AG113" s="1029"/>
      <c r="AH113" s="1029"/>
      <c r="AI113" s="1029"/>
      <c r="AJ113" s="1030"/>
      <c r="AK113" s="1031" t="s">
        <v>127</v>
      </c>
      <c r="AL113" s="1029"/>
      <c r="AM113" s="1029"/>
      <c r="AN113" s="1029"/>
      <c r="AO113" s="1030"/>
      <c r="AP113" s="1032" t="s">
        <v>127</v>
      </c>
      <c r="AQ113" s="1033"/>
      <c r="AR113" s="1033"/>
      <c r="AS113" s="1033"/>
      <c r="AT113" s="1034"/>
      <c r="AU113" s="995"/>
      <c r="AV113" s="996"/>
      <c r="AW113" s="996"/>
      <c r="AX113" s="996"/>
      <c r="AY113" s="996"/>
      <c r="AZ113" s="1044" t="s">
        <v>442</v>
      </c>
      <c r="BA113" s="1045"/>
      <c r="BB113" s="1045"/>
      <c r="BC113" s="1045"/>
      <c r="BD113" s="1045"/>
      <c r="BE113" s="1045"/>
      <c r="BF113" s="1045"/>
      <c r="BG113" s="1045"/>
      <c r="BH113" s="1045"/>
      <c r="BI113" s="1045"/>
      <c r="BJ113" s="1045"/>
      <c r="BK113" s="1045"/>
      <c r="BL113" s="1045"/>
      <c r="BM113" s="1045"/>
      <c r="BN113" s="1045"/>
      <c r="BO113" s="1045"/>
      <c r="BP113" s="1046"/>
      <c r="BQ113" s="1014">
        <v>521554</v>
      </c>
      <c r="BR113" s="1015"/>
      <c r="BS113" s="1015"/>
      <c r="BT113" s="1015"/>
      <c r="BU113" s="1015"/>
      <c r="BV113" s="1015">
        <v>943145</v>
      </c>
      <c r="BW113" s="1015"/>
      <c r="BX113" s="1015"/>
      <c r="BY113" s="1015"/>
      <c r="BZ113" s="1015"/>
      <c r="CA113" s="1015">
        <v>973475</v>
      </c>
      <c r="CB113" s="1015"/>
      <c r="CC113" s="1015"/>
      <c r="CD113" s="1015"/>
      <c r="CE113" s="1015"/>
      <c r="CF113" s="1009">
        <v>29.8</v>
      </c>
      <c r="CG113" s="1010"/>
      <c r="CH113" s="1010"/>
      <c r="CI113" s="1010"/>
      <c r="CJ113" s="1010"/>
      <c r="CK113" s="1040"/>
      <c r="CL113" s="1041"/>
      <c r="CM113" s="1011" t="s">
        <v>443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127</v>
      </c>
      <c r="DH113" s="1054"/>
      <c r="DI113" s="1054"/>
      <c r="DJ113" s="1054"/>
      <c r="DK113" s="1055"/>
      <c r="DL113" s="1056" t="s">
        <v>127</v>
      </c>
      <c r="DM113" s="1054"/>
      <c r="DN113" s="1054"/>
      <c r="DO113" s="1054"/>
      <c r="DP113" s="1055"/>
      <c r="DQ113" s="1056" t="s">
        <v>127</v>
      </c>
      <c r="DR113" s="1054"/>
      <c r="DS113" s="1054"/>
      <c r="DT113" s="1054"/>
      <c r="DU113" s="1055"/>
      <c r="DV113" s="1057" t="s">
        <v>127</v>
      </c>
      <c r="DW113" s="1058"/>
      <c r="DX113" s="1058"/>
      <c r="DY113" s="1058"/>
      <c r="DZ113" s="1059"/>
    </row>
    <row r="114" spans="1:130" s="248" customFormat="1" ht="26.25" customHeight="1" x14ac:dyDescent="0.15">
      <c r="A114" s="1049"/>
      <c r="B114" s="1050"/>
      <c r="C114" s="1045" t="s">
        <v>444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4561</v>
      </c>
      <c r="AB114" s="1054"/>
      <c r="AC114" s="1054"/>
      <c r="AD114" s="1054"/>
      <c r="AE114" s="1055"/>
      <c r="AF114" s="1056">
        <v>5911</v>
      </c>
      <c r="AG114" s="1054"/>
      <c r="AH114" s="1054"/>
      <c r="AI114" s="1054"/>
      <c r="AJ114" s="1055"/>
      <c r="AK114" s="1056">
        <v>7158</v>
      </c>
      <c r="AL114" s="1054"/>
      <c r="AM114" s="1054"/>
      <c r="AN114" s="1054"/>
      <c r="AO114" s="1055"/>
      <c r="AP114" s="1057">
        <v>0.2</v>
      </c>
      <c r="AQ114" s="1058"/>
      <c r="AR114" s="1058"/>
      <c r="AS114" s="1058"/>
      <c r="AT114" s="1059"/>
      <c r="AU114" s="995"/>
      <c r="AV114" s="996"/>
      <c r="AW114" s="996"/>
      <c r="AX114" s="996"/>
      <c r="AY114" s="996"/>
      <c r="AZ114" s="1044" t="s">
        <v>445</v>
      </c>
      <c r="BA114" s="1045"/>
      <c r="BB114" s="1045"/>
      <c r="BC114" s="1045"/>
      <c r="BD114" s="1045"/>
      <c r="BE114" s="1045"/>
      <c r="BF114" s="1045"/>
      <c r="BG114" s="1045"/>
      <c r="BH114" s="1045"/>
      <c r="BI114" s="1045"/>
      <c r="BJ114" s="1045"/>
      <c r="BK114" s="1045"/>
      <c r="BL114" s="1045"/>
      <c r="BM114" s="1045"/>
      <c r="BN114" s="1045"/>
      <c r="BO114" s="1045"/>
      <c r="BP114" s="1046"/>
      <c r="BQ114" s="1014">
        <v>1364156</v>
      </c>
      <c r="BR114" s="1015"/>
      <c r="BS114" s="1015"/>
      <c r="BT114" s="1015"/>
      <c r="BU114" s="1015"/>
      <c r="BV114" s="1015">
        <v>1063684</v>
      </c>
      <c r="BW114" s="1015"/>
      <c r="BX114" s="1015"/>
      <c r="BY114" s="1015"/>
      <c r="BZ114" s="1015"/>
      <c r="CA114" s="1015">
        <v>1009905</v>
      </c>
      <c r="CB114" s="1015"/>
      <c r="CC114" s="1015"/>
      <c r="CD114" s="1015"/>
      <c r="CE114" s="1015"/>
      <c r="CF114" s="1009">
        <v>30.9</v>
      </c>
      <c r="CG114" s="1010"/>
      <c r="CH114" s="1010"/>
      <c r="CI114" s="1010"/>
      <c r="CJ114" s="1010"/>
      <c r="CK114" s="1040"/>
      <c r="CL114" s="1041"/>
      <c r="CM114" s="1011" t="s">
        <v>446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127</v>
      </c>
      <c r="DH114" s="1054"/>
      <c r="DI114" s="1054"/>
      <c r="DJ114" s="1054"/>
      <c r="DK114" s="1055"/>
      <c r="DL114" s="1056" t="s">
        <v>127</v>
      </c>
      <c r="DM114" s="1054"/>
      <c r="DN114" s="1054"/>
      <c r="DO114" s="1054"/>
      <c r="DP114" s="1055"/>
      <c r="DQ114" s="1056" t="s">
        <v>127</v>
      </c>
      <c r="DR114" s="1054"/>
      <c r="DS114" s="1054"/>
      <c r="DT114" s="1054"/>
      <c r="DU114" s="1055"/>
      <c r="DV114" s="1057" t="s">
        <v>127</v>
      </c>
      <c r="DW114" s="1058"/>
      <c r="DX114" s="1058"/>
      <c r="DY114" s="1058"/>
      <c r="DZ114" s="1059"/>
    </row>
    <row r="115" spans="1:130" s="248" customFormat="1" ht="26.25" customHeight="1" x14ac:dyDescent="0.15">
      <c r="A115" s="1049"/>
      <c r="B115" s="1050"/>
      <c r="C115" s="1045" t="s">
        <v>447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964</v>
      </c>
      <c r="AB115" s="1029"/>
      <c r="AC115" s="1029"/>
      <c r="AD115" s="1029"/>
      <c r="AE115" s="1030"/>
      <c r="AF115" s="1031">
        <v>920</v>
      </c>
      <c r="AG115" s="1029"/>
      <c r="AH115" s="1029"/>
      <c r="AI115" s="1029"/>
      <c r="AJ115" s="1030"/>
      <c r="AK115" s="1031">
        <v>16575</v>
      </c>
      <c r="AL115" s="1029"/>
      <c r="AM115" s="1029"/>
      <c r="AN115" s="1029"/>
      <c r="AO115" s="1030"/>
      <c r="AP115" s="1032">
        <v>0.5</v>
      </c>
      <c r="AQ115" s="1033"/>
      <c r="AR115" s="1033"/>
      <c r="AS115" s="1033"/>
      <c r="AT115" s="1034"/>
      <c r="AU115" s="995"/>
      <c r="AV115" s="996"/>
      <c r="AW115" s="996"/>
      <c r="AX115" s="996"/>
      <c r="AY115" s="996"/>
      <c r="AZ115" s="1044" t="s">
        <v>448</v>
      </c>
      <c r="BA115" s="1045"/>
      <c r="BB115" s="1045"/>
      <c r="BC115" s="1045"/>
      <c r="BD115" s="1045"/>
      <c r="BE115" s="1045"/>
      <c r="BF115" s="1045"/>
      <c r="BG115" s="1045"/>
      <c r="BH115" s="1045"/>
      <c r="BI115" s="1045"/>
      <c r="BJ115" s="1045"/>
      <c r="BK115" s="1045"/>
      <c r="BL115" s="1045"/>
      <c r="BM115" s="1045"/>
      <c r="BN115" s="1045"/>
      <c r="BO115" s="1045"/>
      <c r="BP115" s="1046"/>
      <c r="BQ115" s="1014" t="s">
        <v>127</v>
      </c>
      <c r="BR115" s="1015"/>
      <c r="BS115" s="1015"/>
      <c r="BT115" s="1015"/>
      <c r="BU115" s="1015"/>
      <c r="BV115" s="1015" t="s">
        <v>127</v>
      </c>
      <c r="BW115" s="1015"/>
      <c r="BX115" s="1015"/>
      <c r="BY115" s="1015"/>
      <c r="BZ115" s="1015"/>
      <c r="CA115" s="1015" t="s">
        <v>127</v>
      </c>
      <c r="CB115" s="1015"/>
      <c r="CC115" s="1015"/>
      <c r="CD115" s="1015"/>
      <c r="CE115" s="1015"/>
      <c r="CF115" s="1009" t="s">
        <v>127</v>
      </c>
      <c r="CG115" s="1010"/>
      <c r="CH115" s="1010"/>
      <c r="CI115" s="1010"/>
      <c r="CJ115" s="1010"/>
      <c r="CK115" s="1040"/>
      <c r="CL115" s="1041"/>
      <c r="CM115" s="1044" t="s">
        <v>449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127</v>
      </c>
      <c r="DH115" s="1054"/>
      <c r="DI115" s="1054"/>
      <c r="DJ115" s="1054"/>
      <c r="DK115" s="1055"/>
      <c r="DL115" s="1056" t="s">
        <v>127</v>
      </c>
      <c r="DM115" s="1054"/>
      <c r="DN115" s="1054"/>
      <c r="DO115" s="1054"/>
      <c r="DP115" s="1055"/>
      <c r="DQ115" s="1056" t="s">
        <v>127</v>
      </c>
      <c r="DR115" s="1054"/>
      <c r="DS115" s="1054"/>
      <c r="DT115" s="1054"/>
      <c r="DU115" s="1055"/>
      <c r="DV115" s="1057" t="s">
        <v>127</v>
      </c>
      <c r="DW115" s="1058"/>
      <c r="DX115" s="1058"/>
      <c r="DY115" s="1058"/>
      <c r="DZ115" s="1059"/>
    </row>
    <row r="116" spans="1:130" s="248" customFormat="1" ht="26.25" customHeight="1" x14ac:dyDescent="0.15">
      <c r="A116" s="1051"/>
      <c r="B116" s="1052"/>
      <c r="C116" s="1060" t="s">
        <v>450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127</v>
      </c>
      <c r="AB116" s="1054"/>
      <c r="AC116" s="1054"/>
      <c r="AD116" s="1054"/>
      <c r="AE116" s="1055"/>
      <c r="AF116" s="1056" t="s">
        <v>127</v>
      </c>
      <c r="AG116" s="1054"/>
      <c r="AH116" s="1054"/>
      <c r="AI116" s="1054"/>
      <c r="AJ116" s="1055"/>
      <c r="AK116" s="1056" t="s">
        <v>127</v>
      </c>
      <c r="AL116" s="1054"/>
      <c r="AM116" s="1054"/>
      <c r="AN116" s="1054"/>
      <c r="AO116" s="1055"/>
      <c r="AP116" s="1057" t="s">
        <v>127</v>
      </c>
      <c r="AQ116" s="1058"/>
      <c r="AR116" s="1058"/>
      <c r="AS116" s="1058"/>
      <c r="AT116" s="1059"/>
      <c r="AU116" s="995"/>
      <c r="AV116" s="996"/>
      <c r="AW116" s="996"/>
      <c r="AX116" s="996"/>
      <c r="AY116" s="996"/>
      <c r="AZ116" s="1062" t="s">
        <v>451</v>
      </c>
      <c r="BA116" s="1063"/>
      <c r="BB116" s="1063"/>
      <c r="BC116" s="1063"/>
      <c r="BD116" s="1063"/>
      <c r="BE116" s="1063"/>
      <c r="BF116" s="1063"/>
      <c r="BG116" s="1063"/>
      <c r="BH116" s="1063"/>
      <c r="BI116" s="1063"/>
      <c r="BJ116" s="1063"/>
      <c r="BK116" s="1063"/>
      <c r="BL116" s="1063"/>
      <c r="BM116" s="1063"/>
      <c r="BN116" s="1063"/>
      <c r="BO116" s="1063"/>
      <c r="BP116" s="1064"/>
      <c r="BQ116" s="1014" t="s">
        <v>127</v>
      </c>
      <c r="BR116" s="1015"/>
      <c r="BS116" s="1015"/>
      <c r="BT116" s="1015"/>
      <c r="BU116" s="1015"/>
      <c r="BV116" s="1015" t="s">
        <v>127</v>
      </c>
      <c r="BW116" s="1015"/>
      <c r="BX116" s="1015"/>
      <c r="BY116" s="1015"/>
      <c r="BZ116" s="1015"/>
      <c r="CA116" s="1015" t="s">
        <v>127</v>
      </c>
      <c r="CB116" s="1015"/>
      <c r="CC116" s="1015"/>
      <c r="CD116" s="1015"/>
      <c r="CE116" s="1015"/>
      <c r="CF116" s="1009" t="s">
        <v>127</v>
      </c>
      <c r="CG116" s="1010"/>
      <c r="CH116" s="1010"/>
      <c r="CI116" s="1010"/>
      <c r="CJ116" s="1010"/>
      <c r="CK116" s="1040"/>
      <c r="CL116" s="1041"/>
      <c r="CM116" s="1011" t="s">
        <v>452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127</v>
      </c>
      <c r="DH116" s="1054"/>
      <c r="DI116" s="1054"/>
      <c r="DJ116" s="1054"/>
      <c r="DK116" s="1055"/>
      <c r="DL116" s="1056" t="s">
        <v>127</v>
      </c>
      <c r="DM116" s="1054"/>
      <c r="DN116" s="1054"/>
      <c r="DO116" s="1054"/>
      <c r="DP116" s="1055"/>
      <c r="DQ116" s="1056" t="s">
        <v>127</v>
      </c>
      <c r="DR116" s="1054"/>
      <c r="DS116" s="1054"/>
      <c r="DT116" s="1054"/>
      <c r="DU116" s="1055"/>
      <c r="DV116" s="1057" t="s">
        <v>127</v>
      </c>
      <c r="DW116" s="1058"/>
      <c r="DX116" s="1058"/>
      <c r="DY116" s="1058"/>
      <c r="DZ116" s="1059"/>
    </row>
    <row r="117" spans="1:130" s="248" customFormat="1" ht="26.25" customHeight="1" x14ac:dyDescent="0.15">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453</v>
      </c>
      <c r="Z117" s="981"/>
      <c r="AA117" s="1071">
        <v>527382</v>
      </c>
      <c r="AB117" s="1072"/>
      <c r="AC117" s="1072"/>
      <c r="AD117" s="1072"/>
      <c r="AE117" s="1073"/>
      <c r="AF117" s="1074">
        <v>537192</v>
      </c>
      <c r="AG117" s="1072"/>
      <c r="AH117" s="1072"/>
      <c r="AI117" s="1072"/>
      <c r="AJ117" s="1073"/>
      <c r="AK117" s="1074">
        <v>560564</v>
      </c>
      <c r="AL117" s="1072"/>
      <c r="AM117" s="1072"/>
      <c r="AN117" s="1072"/>
      <c r="AO117" s="1073"/>
      <c r="AP117" s="1075"/>
      <c r="AQ117" s="1076"/>
      <c r="AR117" s="1076"/>
      <c r="AS117" s="1076"/>
      <c r="AT117" s="1077"/>
      <c r="AU117" s="995"/>
      <c r="AV117" s="996"/>
      <c r="AW117" s="996"/>
      <c r="AX117" s="996"/>
      <c r="AY117" s="996"/>
      <c r="AZ117" s="1062" t="s">
        <v>454</v>
      </c>
      <c r="BA117" s="1063"/>
      <c r="BB117" s="1063"/>
      <c r="BC117" s="1063"/>
      <c r="BD117" s="1063"/>
      <c r="BE117" s="1063"/>
      <c r="BF117" s="1063"/>
      <c r="BG117" s="1063"/>
      <c r="BH117" s="1063"/>
      <c r="BI117" s="1063"/>
      <c r="BJ117" s="1063"/>
      <c r="BK117" s="1063"/>
      <c r="BL117" s="1063"/>
      <c r="BM117" s="1063"/>
      <c r="BN117" s="1063"/>
      <c r="BO117" s="1063"/>
      <c r="BP117" s="1064"/>
      <c r="BQ117" s="1014" t="s">
        <v>127</v>
      </c>
      <c r="BR117" s="1015"/>
      <c r="BS117" s="1015"/>
      <c r="BT117" s="1015"/>
      <c r="BU117" s="1015"/>
      <c r="BV117" s="1015" t="s">
        <v>127</v>
      </c>
      <c r="BW117" s="1015"/>
      <c r="BX117" s="1015"/>
      <c r="BY117" s="1015"/>
      <c r="BZ117" s="1015"/>
      <c r="CA117" s="1015" t="s">
        <v>127</v>
      </c>
      <c r="CB117" s="1015"/>
      <c r="CC117" s="1015"/>
      <c r="CD117" s="1015"/>
      <c r="CE117" s="1015"/>
      <c r="CF117" s="1009" t="s">
        <v>127</v>
      </c>
      <c r="CG117" s="1010"/>
      <c r="CH117" s="1010"/>
      <c r="CI117" s="1010"/>
      <c r="CJ117" s="1010"/>
      <c r="CK117" s="1040"/>
      <c r="CL117" s="1041"/>
      <c r="CM117" s="1011" t="s">
        <v>455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127</v>
      </c>
      <c r="DH117" s="1054"/>
      <c r="DI117" s="1054"/>
      <c r="DJ117" s="1054"/>
      <c r="DK117" s="1055"/>
      <c r="DL117" s="1056" t="s">
        <v>127</v>
      </c>
      <c r="DM117" s="1054"/>
      <c r="DN117" s="1054"/>
      <c r="DO117" s="1054"/>
      <c r="DP117" s="1055"/>
      <c r="DQ117" s="1056" t="s">
        <v>127</v>
      </c>
      <c r="DR117" s="1054"/>
      <c r="DS117" s="1054"/>
      <c r="DT117" s="1054"/>
      <c r="DU117" s="1055"/>
      <c r="DV117" s="1057" t="s">
        <v>127</v>
      </c>
      <c r="DW117" s="1058"/>
      <c r="DX117" s="1058"/>
      <c r="DY117" s="1058"/>
      <c r="DZ117" s="1059"/>
    </row>
    <row r="118" spans="1:130" s="248" customFormat="1" ht="26.25" customHeight="1" x14ac:dyDescent="0.15">
      <c r="A118" s="99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426</v>
      </c>
      <c r="AB118" s="980"/>
      <c r="AC118" s="980"/>
      <c r="AD118" s="980"/>
      <c r="AE118" s="981"/>
      <c r="AF118" s="979" t="s">
        <v>427</v>
      </c>
      <c r="AG118" s="980"/>
      <c r="AH118" s="980"/>
      <c r="AI118" s="980"/>
      <c r="AJ118" s="981"/>
      <c r="AK118" s="979" t="s">
        <v>306</v>
      </c>
      <c r="AL118" s="980"/>
      <c r="AM118" s="980"/>
      <c r="AN118" s="980"/>
      <c r="AO118" s="981"/>
      <c r="AP118" s="1066" t="s">
        <v>428</v>
      </c>
      <c r="AQ118" s="1067"/>
      <c r="AR118" s="1067"/>
      <c r="AS118" s="1067"/>
      <c r="AT118" s="1068"/>
      <c r="AU118" s="995"/>
      <c r="AV118" s="996"/>
      <c r="AW118" s="996"/>
      <c r="AX118" s="996"/>
      <c r="AY118" s="996"/>
      <c r="AZ118" s="1069" t="s">
        <v>456</v>
      </c>
      <c r="BA118" s="1060"/>
      <c r="BB118" s="1060"/>
      <c r="BC118" s="1060"/>
      <c r="BD118" s="1060"/>
      <c r="BE118" s="1060"/>
      <c r="BF118" s="1060"/>
      <c r="BG118" s="1060"/>
      <c r="BH118" s="1060"/>
      <c r="BI118" s="1060"/>
      <c r="BJ118" s="1060"/>
      <c r="BK118" s="1060"/>
      <c r="BL118" s="1060"/>
      <c r="BM118" s="1060"/>
      <c r="BN118" s="1060"/>
      <c r="BO118" s="1060"/>
      <c r="BP118" s="1061"/>
      <c r="BQ118" s="1092" t="s">
        <v>127</v>
      </c>
      <c r="BR118" s="1093"/>
      <c r="BS118" s="1093"/>
      <c r="BT118" s="1093"/>
      <c r="BU118" s="1093"/>
      <c r="BV118" s="1093" t="s">
        <v>127</v>
      </c>
      <c r="BW118" s="1093"/>
      <c r="BX118" s="1093"/>
      <c r="BY118" s="1093"/>
      <c r="BZ118" s="1093"/>
      <c r="CA118" s="1093" t="s">
        <v>127</v>
      </c>
      <c r="CB118" s="1093"/>
      <c r="CC118" s="1093"/>
      <c r="CD118" s="1093"/>
      <c r="CE118" s="1093"/>
      <c r="CF118" s="1009" t="s">
        <v>127</v>
      </c>
      <c r="CG118" s="1010"/>
      <c r="CH118" s="1010"/>
      <c r="CI118" s="1010"/>
      <c r="CJ118" s="1010"/>
      <c r="CK118" s="1040"/>
      <c r="CL118" s="1041"/>
      <c r="CM118" s="1011" t="s">
        <v>457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127</v>
      </c>
      <c r="DH118" s="1054"/>
      <c r="DI118" s="1054"/>
      <c r="DJ118" s="1054"/>
      <c r="DK118" s="1055"/>
      <c r="DL118" s="1056" t="s">
        <v>127</v>
      </c>
      <c r="DM118" s="1054"/>
      <c r="DN118" s="1054"/>
      <c r="DO118" s="1054"/>
      <c r="DP118" s="1055"/>
      <c r="DQ118" s="1056" t="s">
        <v>127</v>
      </c>
      <c r="DR118" s="1054"/>
      <c r="DS118" s="1054"/>
      <c r="DT118" s="1054"/>
      <c r="DU118" s="1055"/>
      <c r="DV118" s="1057" t="s">
        <v>127</v>
      </c>
      <c r="DW118" s="1058"/>
      <c r="DX118" s="1058"/>
      <c r="DY118" s="1058"/>
      <c r="DZ118" s="1059"/>
    </row>
    <row r="119" spans="1:130" s="248" customFormat="1" ht="26.25" customHeight="1" x14ac:dyDescent="0.15">
      <c r="A119" s="1153" t="s">
        <v>432</v>
      </c>
      <c r="B119" s="1039"/>
      <c r="C119" s="1018" t="s">
        <v>433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127</v>
      </c>
      <c r="AB119" s="987"/>
      <c r="AC119" s="987"/>
      <c r="AD119" s="987"/>
      <c r="AE119" s="988"/>
      <c r="AF119" s="989" t="s">
        <v>127</v>
      </c>
      <c r="AG119" s="987"/>
      <c r="AH119" s="987"/>
      <c r="AI119" s="987"/>
      <c r="AJ119" s="988"/>
      <c r="AK119" s="989" t="s">
        <v>127</v>
      </c>
      <c r="AL119" s="987"/>
      <c r="AM119" s="987"/>
      <c r="AN119" s="987"/>
      <c r="AO119" s="988"/>
      <c r="AP119" s="990" t="s">
        <v>127</v>
      </c>
      <c r="AQ119" s="991"/>
      <c r="AR119" s="991"/>
      <c r="AS119" s="991"/>
      <c r="AT119" s="992"/>
      <c r="AU119" s="997"/>
      <c r="AV119" s="998"/>
      <c r="AW119" s="998"/>
      <c r="AX119" s="998"/>
      <c r="AY119" s="998"/>
      <c r="AZ119" s="279" t="s">
        <v>185</v>
      </c>
      <c r="BA119" s="279"/>
      <c r="BB119" s="279"/>
      <c r="BC119" s="279"/>
      <c r="BD119" s="279"/>
      <c r="BE119" s="279"/>
      <c r="BF119" s="279"/>
      <c r="BG119" s="279"/>
      <c r="BH119" s="279"/>
      <c r="BI119" s="279"/>
      <c r="BJ119" s="279"/>
      <c r="BK119" s="279"/>
      <c r="BL119" s="279"/>
      <c r="BM119" s="279"/>
      <c r="BN119" s="279"/>
      <c r="BO119" s="1070" t="s">
        <v>458</v>
      </c>
      <c r="BP119" s="1101"/>
      <c r="BQ119" s="1092">
        <v>6921947</v>
      </c>
      <c r="BR119" s="1093"/>
      <c r="BS119" s="1093"/>
      <c r="BT119" s="1093"/>
      <c r="BU119" s="1093"/>
      <c r="BV119" s="1093">
        <v>7062673</v>
      </c>
      <c r="BW119" s="1093"/>
      <c r="BX119" s="1093"/>
      <c r="BY119" s="1093"/>
      <c r="BZ119" s="1093"/>
      <c r="CA119" s="1093">
        <v>7136767</v>
      </c>
      <c r="CB119" s="1093"/>
      <c r="CC119" s="1093"/>
      <c r="CD119" s="1093"/>
      <c r="CE119" s="1093"/>
      <c r="CF119" s="1094"/>
      <c r="CG119" s="1095"/>
      <c r="CH119" s="1095"/>
      <c r="CI119" s="1095"/>
      <c r="CJ119" s="1096"/>
      <c r="CK119" s="1042"/>
      <c r="CL119" s="1043"/>
      <c r="CM119" s="1097" t="s">
        <v>459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127</v>
      </c>
      <c r="DH119" s="1079"/>
      <c r="DI119" s="1079"/>
      <c r="DJ119" s="1079"/>
      <c r="DK119" s="1080"/>
      <c r="DL119" s="1078" t="s">
        <v>127</v>
      </c>
      <c r="DM119" s="1079"/>
      <c r="DN119" s="1079"/>
      <c r="DO119" s="1079"/>
      <c r="DP119" s="1080"/>
      <c r="DQ119" s="1078" t="s">
        <v>127</v>
      </c>
      <c r="DR119" s="1079"/>
      <c r="DS119" s="1079"/>
      <c r="DT119" s="1079"/>
      <c r="DU119" s="1080"/>
      <c r="DV119" s="1081" t="s">
        <v>127</v>
      </c>
      <c r="DW119" s="1082"/>
      <c r="DX119" s="1082"/>
      <c r="DY119" s="1082"/>
      <c r="DZ119" s="1083"/>
    </row>
    <row r="120" spans="1:130" s="248" customFormat="1" ht="26.25" customHeight="1" x14ac:dyDescent="0.15">
      <c r="A120" s="1154"/>
      <c r="B120" s="1041"/>
      <c r="C120" s="1011" t="s">
        <v>436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127</v>
      </c>
      <c r="AB120" s="1054"/>
      <c r="AC120" s="1054"/>
      <c r="AD120" s="1054"/>
      <c r="AE120" s="1055"/>
      <c r="AF120" s="1056" t="s">
        <v>127</v>
      </c>
      <c r="AG120" s="1054"/>
      <c r="AH120" s="1054"/>
      <c r="AI120" s="1054"/>
      <c r="AJ120" s="1055"/>
      <c r="AK120" s="1056" t="s">
        <v>127</v>
      </c>
      <c r="AL120" s="1054"/>
      <c r="AM120" s="1054"/>
      <c r="AN120" s="1054"/>
      <c r="AO120" s="1055"/>
      <c r="AP120" s="1057" t="s">
        <v>127</v>
      </c>
      <c r="AQ120" s="1058"/>
      <c r="AR120" s="1058"/>
      <c r="AS120" s="1058"/>
      <c r="AT120" s="1059"/>
      <c r="AU120" s="1084" t="s">
        <v>460</v>
      </c>
      <c r="AV120" s="1085"/>
      <c r="AW120" s="1085"/>
      <c r="AX120" s="1085"/>
      <c r="AY120" s="1086"/>
      <c r="AZ120" s="1035" t="s">
        <v>461</v>
      </c>
      <c r="BA120" s="984"/>
      <c r="BB120" s="984"/>
      <c r="BC120" s="984"/>
      <c r="BD120" s="984"/>
      <c r="BE120" s="984"/>
      <c r="BF120" s="984"/>
      <c r="BG120" s="984"/>
      <c r="BH120" s="984"/>
      <c r="BI120" s="984"/>
      <c r="BJ120" s="984"/>
      <c r="BK120" s="984"/>
      <c r="BL120" s="984"/>
      <c r="BM120" s="984"/>
      <c r="BN120" s="984"/>
      <c r="BO120" s="984"/>
      <c r="BP120" s="985"/>
      <c r="BQ120" s="1021">
        <v>676789</v>
      </c>
      <c r="BR120" s="1022"/>
      <c r="BS120" s="1022"/>
      <c r="BT120" s="1022"/>
      <c r="BU120" s="1022"/>
      <c r="BV120" s="1022">
        <v>610185</v>
      </c>
      <c r="BW120" s="1022"/>
      <c r="BX120" s="1022"/>
      <c r="BY120" s="1022"/>
      <c r="BZ120" s="1022"/>
      <c r="CA120" s="1022">
        <v>741049</v>
      </c>
      <c r="CB120" s="1022"/>
      <c r="CC120" s="1022"/>
      <c r="CD120" s="1022"/>
      <c r="CE120" s="1022"/>
      <c r="CF120" s="1036">
        <v>22.7</v>
      </c>
      <c r="CG120" s="1037"/>
      <c r="CH120" s="1037"/>
      <c r="CI120" s="1037"/>
      <c r="CJ120" s="1037"/>
      <c r="CK120" s="1102" t="s">
        <v>462</v>
      </c>
      <c r="CL120" s="1103"/>
      <c r="CM120" s="1103"/>
      <c r="CN120" s="1103"/>
      <c r="CO120" s="1104"/>
      <c r="CP120" s="1110" t="s">
        <v>404</v>
      </c>
      <c r="CQ120" s="1111"/>
      <c r="CR120" s="1111"/>
      <c r="CS120" s="1111"/>
      <c r="CT120" s="1111"/>
      <c r="CU120" s="1111"/>
      <c r="CV120" s="1111"/>
      <c r="CW120" s="1111"/>
      <c r="CX120" s="1111"/>
      <c r="CY120" s="1111"/>
      <c r="CZ120" s="1111"/>
      <c r="DA120" s="1111"/>
      <c r="DB120" s="1111"/>
      <c r="DC120" s="1111"/>
      <c r="DD120" s="1111"/>
      <c r="DE120" s="1111"/>
      <c r="DF120" s="1112"/>
      <c r="DG120" s="1021" t="s">
        <v>127</v>
      </c>
      <c r="DH120" s="1022"/>
      <c r="DI120" s="1022"/>
      <c r="DJ120" s="1022"/>
      <c r="DK120" s="1022"/>
      <c r="DL120" s="1022" t="s">
        <v>127</v>
      </c>
      <c r="DM120" s="1022"/>
      <c r="DN120" s="1022"/>
      <c r="DO120" s="1022"/>
      <c r="DP120" s="1022"/>
      <c r="DQ120" s="1022" t="s">
        <v>127</v>
      </c>
      <c r="DR120" s="1022"/>
      <c r="DS120" s="1022"/>
      <c r="DT120" s="1022"/>
      <c r="DU120" s="1022"/>
      <c r="DV120" s="1023" t="s">
        <v>127</v>
      </c>
      <c r="DW120" s="1023"/>
      <c r="DX120" s="1023"/>
      <c r="DY120" s="1023"/>
      <c r="DZ120" s="1024"/>
    </row>
    <row r="121" spans="1:130" s="248" customFormat="1" ht="26.25" customHeight="1" x14ac:dyDescent="0.15">
      <c r="A121" s="1154"/>
      <c r="B121" s="1041"/>
      <c r="C121" s="1062" t="s">
        <v>463</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127</v>
      </c>
      <c r="AB121" s="1054"/>
      <c r="AC121" s="1054"/>
      <c r="AD121" s="1054"/>
      <c r="AE121" s="1055"/>
      <c r="AF121" s="1056" t="s">
        <v>127</v>
      </c>
      <c r="AG121" s="1054"/>
      <c r="AH121" s="1054"/>
      <c r="AI121" s="1054"/>
      <c r="AJ121" s="1055"/>
      <c r="AK121" s="1056" t="s">
        <v>127</v>
      </c>
      <c r="AL121" s="1054"/>
      <c r="AM121" s="1054"/>
      <c r="AN121" s="1054"/>
      <c r="AO121" s="1055"/>
      <c r="AP121" s="1057" t="s">
        <v>127</v>
      </c>
      <c r="AQ121" s="1058"/>
      <c r="AR121" s="1058"/>
      <c r="AS121" s="1058"/>
      <c r="AT121" s="1059"/>
      <c r="AU121" s="1087"/>
      <c r="AV121" s="1088"/>
      <c r="AW121" s="1088"/>
      <c r="AX121" s="1088"/>
      <c r="AY121" s="1089"/>
      <c r="AZ121" s="1044" t="s">
        <v>464</v>
      </c>
      <c r="BA121" s="1045"/>
      <c r="BB121" s="1045"/>
      <c r="BC121" s="1045"/>
      <c r="BD121" s="1045"/>
      <c r="BE121" s="1045"/>
      <c r="BF121" s="1045"/>
      <c r="BG121" s="1045"/>
      <c r="BH121" s="1045"/>
      <c r="BI121" s="1045"/>
      <c r="BJ121" s="1045"/>
      <c r="BK121" s="1045"/>
      <c r="BL121" s="1045"/>
      <c r="BM121" s="1045"/>
      <c r="BN121" s="1045"/>
      <c r="BO121" s="1045"/>
      <c r="BP121" s="1046"/>
      <c r="BQ121" s="1014" t="s">
        <v>127</v>
      </c>
      <c r="BR121" s="1015"/>
      <c r="BS121" s="1015"/>
      <c r="BT121" s="1015"/>
      <c r="BU121" s="1015"/>
      <c r="BV121" s="1015" t="s">
        <v>127</v>
      </c>
      <c r="BW121" s="1015"/>
      <c r="BX121" s="1015"/>
      <c r="BY121" s="1015"/>
      <c r="BZ121" s="1015"/>
      <c r="CA121" s="1015" t="s">
        <v>127</v>
      </c>
      <c r="CB121" s="1015"/>
      <c r="CC121" s="1015"/>
      <c r="CD121" s="1015"/>
      <c r="CE121" s="1015"/>
      <c r="CF121" s="1009" t="s">
        <v>127</v>
      </c>
      <c r="CG121" s="1010"/>
      <c r="CH121" s="1010"/>
      <c r="CI121" s="1010"/>
      <c r="CJ121" s="1010"/>
      <c r="CK121" s="1105"/>
      <c r="CL121" s="1106"/>
      <c r="CM121" s="1106"/>
      <c r="CN121" s="1106"/>
      <c r="CO121" s="1107"/>
      <c r="CP121" s="1115" t="s">
        <v>465</v>
      </c>
      <c r="CQ121" s="1116"/>
      <c r="CR121" s="1116"/>
      <c r="CS121" s="1116"/>
      <c r="CT121" s="1116"/>
      <c r="CU121" s="1116"/>
      <c r="CV121" s="1116"/>
      <c r="CW121" s="1116"/>
      <c r="CX121" s="1116"/>
      <c r="CY121" s="1116"/>
      <c r="CZ121" s="1116"/>
      <c r="DA121" s="1116"/>
      <c r="DB121" s="1116"/>
      <c r="DC121" s="1116"/>
      <c r="DD121" s="1116"/>
      <c r="DE121" s="1116"/>
      <c r="DF121" s="1117"/>
      <c r="DG121" s="1014" t="s">
        <v>127</v>
      </c>
      <c r="DH121" s="1015"/>
      <c r="DI121" s="1015"/>
      <c r="DJ121" s="1015"/>
      <c r="DK121" s="1015"/>
      <c r="DL121" s="1015" t="s">
        <v>127</v>
      </c>
      <c r="DM121" s="1015"/>
      <c r="DN121" s="1015"/>
      <c r="DO121" s="1015"/>
      <c r="DP121" s="1015"/>
      <c r="DQ121" s="1015" t="s">
        <v>127</v>
      </c>
      <c r="DR121" s="1015"/>
      <c r="DS121" s="1015"/>
      <c r="DT121" s="1015"/>
      <c r="DU121" s="1015"/>
      <c r="DV121" s="1016" t="s">
        <v>127</v>
      </c>
      <c r="DW121" s="1016"/>
      <c r="DX121" s="1016"/>
      <c r="DY121" s="1016"/>
      <c r="DZ121" s="1017"/>
    </row>
    <row r="122" spans="1:130" s="248" customFormat="1" ht="26.25" customHeight="1" x14ac:dyDescent="0.15">
      <c r="A122" s="1154"/>
      <c r="B122" s="1041"/>
      <c r="C122" s="1011" t="s">
        <v>446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127</v>
      </c>
      <c r="AB122" s="1054"/>
      <c r="AC122" s="1054"/>
      <c r="AD122" s="1054"/>
      <c r="AE122" s="1055"/>
      <c r="AF122" s="1056" t="s">
        <v>127</v>
      </c>
      <c r="AG122" s="1054"/>
      <c r="AH122" s="1054"/>
      <c r="AI122" s="1054"/>
      <c r="AJ122" s="1055"/>
      <c r="AK122" s="1056" t="s">
        <v>127</v>
      </c>
      <c r="AL122" s="1054"/>
      <c r="AM122" s="1054"/>
      <c r="AN122" s="1054"/>
      <c r="AO122" s="1055"/>
      <c r="AP122" s="1057" t="s">
        <v>127</v>
      </c>
      <c r="AQ122" s="1058"/>
      <c r="AR122" s="1058"/>
      <c r="AS122" s="1058"/>
      <c r="AT122" s="1059"/>
      <c r="AU122" s="1087"/>
      <c r="AV122" s="1088"/>
      <c r="AW122" s="1088"/>
      <c r="AX122" s="1088"/>
      <c r="AY122" s="1089"/>
      <c r="AZ122" s="1069" t="s">
        <v>466</v>
      </c>
      <c r="BA122" s="1060"/>
      <c r="BB122" s="1060"/>
      <c r="BC122" s="1060"/>
      <c r="BD122" s="1060"/>
      <c r="BE122" s="1060"/>
      <c r="BF122" s="1060"/>
      <c r="BG122" s="1060"/>
      <c r="BH122" s="1060"/>
      <c r="BI122" s="1060"/>
      <c r="BJ122" s="1060"/>
      <c r="BK122" s="1060"/>
      <c r="BL122" s="1060"/>
      <c r="BM122" s="1060"/>
      <c r="BN122" s="1060"/>
      <c r="BO122" s="1060"/>
      <c r="BP122" s="1061"/>
      <c r="BQ122" s="1092">
        <v>4439676</v>
      </c>
      <c r="BR122" s="1093"/>
      <c r="BS122" s="1093"/>
      <c r="BT122" s="1093"/>
      <c r="BU122" s="1093"/>
      <c r="BV122" s="1093">
        <v>4566870</v>
      </c>
      <c r="BW122" s="1093"/>
      <c r="BX122" s="1093"/>
      <c r="BY122" s="1093"/>
      <c r="BZ122" s="1093"/>
      <c r="CA122" s="1093">
        <v>4557699</v>
      </c>
      <c r="CB122" s="1093"/>
      <c r="CC122" s="1093"/>
      <c r="CD122" s="1093"/>
      <c r="CE122" s="1093"/>
      <c r="CF122" s="1113">
        <v>139.69999999999999</v>
      </c>
      <c r="CG122" s="1114"/>
      <c r="CH122" s="1114"/>
      <c r="CI122" s="1114"/>
      <c r="CJ122" s="1114"/>
      <c r="CK122" s="1105"/>
      <c r="CL122" s="1106"/>
      <c r="CM122" s="1106"/>
      <c r="CN122" s="1106"/>
      <c r="CO122" s="1107"/>
      <c r="CP122" s="1115" t="s">
        <v>467</v>
      </c>
      <c r="CQ122" s="1116"/>
      <c r="CR122" s="1116"/>
      <c r="CS122" s="1116"/>
      <c r="CT122" s="1116"/>
      <c r="CU122" s="1116"/>
      <c r="CV122" s="1116"/>
      <c r="CW122" s="1116"/>
      <c r="CX122" s="1116"/>
      <c r="CY122" s="1116"/>
      <c r="CZ122" s="1116"/>
      <c r="DA122" s="1116"/>
      <c r="DB122" s="1116"/>
      <c r="DC122" s="1116"/>
      <c r="DD122" s="1116"/>
      <c r="DE122" s="1116"/>
      <c r="DF122" s="1117"/>
      <c r="DG122" s="1014" t="s">
        <v>127</v>
      </c>
      <c r="DH122" s="1015"/>
      <c r="DI122" s="1015"/>
      <c r="DJ122" s="1015"/>
      <c r="DK122" s="1015"/>
      <c r="DL122" s="1015" t="s">
        <v>127</v>
      </c>
      <c r="DM122" s="1015"/>
      <c r="DN122" s="1015"/>
      <c r="DO122" s="1015"/>
      <c r="DP122" s="1015"/>
      <c r="DQ122" s="1015" t="s">
        <v>127</v>
      </c>
      <c r="DR122" s="1015"/>
      <c r="DS122" s="1015"/>
      <c r="DT122" s="1015"/>
      <c r="DU122" s="1015"/>
      <c r="DV122" s="1016" t="s">
        <v>127</v>
      </c>
      <c r="DW122" s="1016"/>
      <c r="DX122" s="1016"/>
      <c r="DY122" s="1016"/>
      <c r="DZ122" s="1017"/>
    </row>
    <row r="123" spans="1:130" s="248" customFormat="1" ht="26.25" customHeight="1" x14ac:dyDescent="0.15">
      <c r="A123" s="1154"/>
      <c r="B123" s="1041"/>
      <c r="C123" s="1011" t="s">
        <v>452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127</v>
      </c>
      <c r="AB123" s="1054"/>
      <c r="AC123" s="1054"/>
      <c r="AD123" s="1054"/>
      <c r="AE123" s="1055"/>
      <c r="AF123" s="1056" t="s">
        <v>127</v>
      </c>
      <c r="AG123" s="1054"/>
      <c r="AH123" s="1054"/>
      <c r="AI123" s="1054"/>
      <c r="AJ123" s="1055"/>
      <c r="AK123" s="1056" t="s">
        <v>127</v>
      </c>
      <c r="AL123" s="1054"/>
      <c r="AM123" s="1054"/>
      <c r="AN123" s="1054"/>
      <c r="AO123" s="1055"/>
      <c r="AP123" s="1057" t="s">
        <v>127</v>
      </c>
      <c r="AQ123" s="1058"/>
      <c r="AR123" s="1058"/>
      <c r="AS123" s="1058"/>
      <c r="AT123" s="1059"/>
      <c r="AU123" s="1090"/>
      <c r="AV123" s="1091"/>
      <c r="AW123" s="1091"/>
      <c r="AX123" s="1091"/>
      <c r="AY123" s="1091"/>
      <c r="AZ123" s="279" t="s">
        <v>185</v>
      </c>
      <c r="BA123" s="279"/>
      <c r="BB123" s="279"/>
      <c r="BC123" s="279"/>
      <c r="BD123" s="279"/>
      <c r="BE123" s="279"/>
      <c r="BF123" s="279"/>
      <c r="BG123" s="279"/>
      <c r="BH123" s="279"/>
      <c r="BI123" s="279"/>
      <c r="BJ123" s="279"/>
      <c r="BK123" s="279"/>
      <c r="BL123" s="279"/>
      <c r="BM123" s="279"/>
      <c r="BN123" s="279"/>
      <c r="BO123" s="1070" t="s">
        <v>468</v>
      </c>
      <c r="BP123" s="1101"/>
      <c r="BQ123" s="1160">
        <v>5116465</v>
      </c>
      <c r="BR123" s="1161"/>
      <c r="BS123" s="1161"/>
      <c r="BT123" s="1161"/>
      <c r="BU123" s="1161"/>
      <c r="BV123" s="1161">
        <v>5177055</v>
      </c>
      <c r="BW123" s="1161"/>
      <c r="BX123" s="1161"/>
      <c r="BY123" s="1161"/>
      <c r="BZ123" s="1161"/>
      <c r="CA123" s="1161">
        <v>5298748</v>
      </c>
      <c r="CB123" s="1161"/>
      <c r="CC123" s="1161"/>
      <c r="CD123" s="1161"/>
      <c r="CE123" s="1161"/>
      <c r="CF123" s="1094"/>
      <c r="CG123" s="1095"/>
      <c r="CH123" s="1095"/>
      <c r="CI123" s="1095"/>
      <c r="CJ123" s="1096"/>
      <c r="CK123" s="1105"/>
      <c r="CL123" s="1106"/>
      <c r="CM123" s="1106"/>
      <c r="CN123" s="1106"/>
      <c r="CO123" s="1107"/>
      <c r="CP123" s="1115" t="s">
        <v>469</v>
      </c>
      <c r="CQ123" s="1116"/>
      <c r="CR123" s="1116"/>
      <c r="CS123" s="1116"/>
      <c r="CT123" s="1116"/>
      <c r="CU123" s="1116"/>
      <c r="CV123" s="1116"/>
      <c r="CW123" s="1116"/>
      <c r="CX123" s="1116"/>
      <c r="CY123" s="1116"/>
      <c r="CZ123" s="1116"/>
      <c r="DA123" s="1116"/>
      <c r="DB123" s="1116"/>
      <c r="DC123" s="1116"/>
      <c r="DD123" s="1116"/>
      <c r="DE123" s="1116"/>
      <c r="DF123" s="1117"/>
      <c r="DG123" s="1053" t="s">
        <v>127</v>
      </c>
      <c r="DH123" s="1054"/>
      <c r="DI123" s="1054"/>
      <c r="DJ123" s="1054"/>
      <c r="DK123" s="1055"/>
      <c r="DL123" s="1056" t="s">
        <v>127</v>
      </c>
      <c r="DM123" s="1054"/>
      <c r="DN123" s="1054"/>
      <c r="DO123" s="1054"/>
      <c r="DP123" s="1055"/>
      <c r="DQ123" s="1056" t="s">
        <v>127</v>
      </c>
      <c r="DR123" s="1054"/>
      <c r="DS123" s="1054"/>
      <c r="DT123" s="1054"/>
      <c r="DU123" s="1055"/>
      <c r="DV123" s="1057" t="s">
        <v>127</v>
      </c>
      <c r="DW123" s="1058"/>
      <c r="DX123" s="1058"/>
      <c r="DY123" s="1058"/>
      <c r="DZ123" s="1059"/>
    </row>
    <row r="124" spans="1:130" s="248" customFormat="1" ht="26.25" customHeight="1" thickBot="1" x14ac:dyDescent="0.2">
      <c r="A124" s="1154"/>
      <c r="B124" s="1041"/>
      <c r="C124" s="1011" t="s">
        <v>455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127</v>
      </c>
      <c r="AB124" s="1054"/>
      <c r="AC124" s="1054"/>
      <c r="AD124" s="1054"/>
      <c r="AE124" s="1055"/>
      <c r="AF124" s="1056" t="s">
        <v>127</v>
      </c>
      <c r="AG124" s="1054"/>
      <c r="AH124" s="1054"/>
      <c r="AI124" s="1054"/>
      <c r="AJ124" s="1055"/>
      <c r="AK124" s="1056" t="s">
        <v>127</v>
      </c>
      <c r="AL124" s="1054"/>
      <c r="AM124" s="1054"/>
      <c r="AN124" s="1054"/>
      <c r="AO124" s="1055"/>
      <c r="AP124" s="1057" t="s">
        <v>127</v>
      </c>
      <c r="AQ124" s="1058"/>
      <c r="AR124" s="1058"/>
      <c r="AS124" s="1058"/>
      <c r="AT124" s="1059"/>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58</v>
      </c>
      <c r="BR124" s="1123"/>
      <c r="BS124" s="1123"/>
      <c r="BT124" s="1123"/>
      <c r="BU124" s="1123"/>
      <c r="BV124" s="1123">
        <v>60.6</v>
      </c>
      <c r="BW124" s="1123"/>
      <c r="BX124" s="1123"/>
      <c r="BY124" s="1123"/>
      <c r="BZ124" s="1123"/>
      <c r="CA124" s="1123">
        <v>56.3</v>
      </c>
      <c r="CB124" s="1123"/>
      <c r="CC124" s="1123"/>
      <c r="CD124" s="1123"/>
      <c r="CE124" s="1123"/>
      <c r="CF124" s="1124"/>
      <c r="CG124" s="1125"/>
      <c r="CH124" s="1125"/>
      <c r="CI124" s="1125"/>
      <c r="CJ124" s="1126"/>
      <c r="CK124" s="1108"/>
      <c r="CL124" s="1108"/>
      <c r="CM124" s="1108"/>
      <c r="CN124" s="1108"/>
      <c r="CO124" s="1109"/>
      <c r="CP124" s="1115" t="s">
        <v>471</v>
      </c>
      <c r="CQ124" s="1116"/>
      <c r="CR124" s="1116"/>
      <c r="CS124" s="1116"/>
      <c r="CT124" s="1116"/>
      <c r="CU124" s="1116"/>
      <c r="CV124" s="1116"/>
      <c r="CW124" s="1116"/>
      <c r="CX124" s="1116"/>
      <c r="CY124" s="1116"/>
      <c r="CZ124" s="1116"/>
      <c r="DA124" s="1116"/>
      <c r="DB124" s="1116"/>
      <c r="DC124" s="1116"/>
      <c r="DD124" s="1116"/>
      <c r="DE124" s="1116"/>
      <c r="DF124" s="1117"/>
      <c r="DG124" s="1100" t="s">
        <v>127</v>
      </c>
      <c r="DH124" s="1079"/>
      <c r="DI124" s="1079"/>
      <c r="DJ124" s="1079"/>
      <c r="DK124" s="1080"/>
      <c r="DL124" s="1078" t="s">
        <v>127</v>
      </c>
      <c r="DM124" s="1079"/>
      <c r="DN124" s="1079"/>
      <c r="DO124" s="1079"/>
      <c r="DP124" s="1080"/>
      <c r="DQ124" s="1078" t="s">
        <v>127</v>
      </c>
      <c r="DR124" s="1079"/>
      <c r="DS124" s="1079"/>
      <c r="DT124" s="1079"/>
      <c r="DU124" s="1080"/>
      <c r="DV124" s="1081" t="s">
        <v>127</v>
      </c>
      <c r="DW124" s="1082"/>
      <c r="DX124" s="1082"/>
      <c r="DY124" s="1082"/>
      <c r="DZ124" s="1083"/>
    </row>
    <row r="125" spans="1:130" s="248" customFormat="1" ht="26.25" customHeight="1" x14ac:dyDescent="0.15">
      <c r="A125" s="1154"/>
      <c r="B125" s="1041"/>
      <c r="C125" s="1011" t="s">
        <v>457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127</v>
      </c>
      <c r="AB125" s="1054"/>
      <c r="AC125" s="1054"/>
      <c r="AD125" s="1054"/>
      <c r="AE125" s="1055"/>
      <c r="AF125" s="1056" t="s">
        <v>127</v>
      </c>
      <c r="AG125" s="1054"/>
      <c r="AH125" s="1054"/>
      <c r="AI125" s="1054"/>
      <c r="AJ125" s="1055"/>
      <c r="AK125" s="1056" t="s">
        <v>127</v>
      </c>
      <c r="AL125" s="1054"/>
      <c r="AM125" s="1054"/>
      <c r="AN125" s="1054"/>
      <c r="AO125" s="1055"/>
      <c r="AP125" s="1057" t="s">
        <v>127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472</v>
      </c>
      <c r="CL125" s="1103"/>
      <c r="CM125" s="1103"/>
      <c r="CN125" s="1103"/>
      <c r="CO125" s="1104"/>
      <c r="CP125" s="1035" t="s">
        <v>473</v>
      </c>
      <c r="CQ125" s="984"/>
      <c r="CR125" s="984"/>
      <c r="CS125" s="984"/>
      <c r="CT125" s="984"/>
      <c r="CU125" s="984"/>
      <c r="CV125" s="984"/>
      <c r="CW125" s="984"/>
      <c r="CX125" s="984"/>
      <c r="CY125" s="984"/>
      <c r="CZ125" s="984"/>
      <c r="DA125" s="984"/>
      <c r="DB125" s="984"/>
      <c r="DC125" s="984"/>
      <c r="DD125" s="984"/>
      <c r="DE125" s="984"/>
      <c r="DF125" s="985"/>
      <c r="DG125" s="1021" t="s">
        <v>127</v>
      </c>
      <c r="DH125" s="1022"/>
      <c r="DI125" s="1022"/>
      <c r="DJ125" s="1022"/>
      <c r="DK125" s="1022"/>
      <c r="DL125" s="1022" t="s">
        <v>127</v>
      </c>
      <c r="DM125" s="1022"/>
      <c r="DN125" s="1022"/>
      <c r="DO125" s="1022"/>
      <c r="DP125" s="1022"/>
      <c r="DQ125" s="1022" t="s">
        <v>127</v>
      </c>
      <c r="DR125" s="1022"/>
      <c r="DS125" s="1022"/>
      <c r="DT125" s="1022"/>
      <c r="DU125" s="1022"/>
      <c r="DV125" s="1023" t="s">
        <v>127</v>
      </c>
      <c r="DW125" s="1023"/>
      <c r="DX125" s="1023"/>
      <c r="DY125" s="1023"/>
      <c r="DZ125" s="1024"/>
    </row>
    <row r="126" spans="1:130" s="248" customFormat="1" ht="26.25" customHeight="1" thickBot="1" x14ac:dyDescent="0.2">
      <c r="A126" s="1154"/>
      <c r="B126" s="1041"/>
      <c r="C126" s="1011" t="s">
        <v>459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127</v>
      </c>
      <c r="AB126" s="1054"/>
      <c r="AC126" s="1054"/>
      <c r="AD126" s="1054"/>
      <c r="AE126" s="1055"/>
      <c r="AF126" s="1056" t="s">
        <v>127</v>
      </c>
      <c r="AG126" s="1054"/>
      <c r="AH126" s="1054"/>
      <c r="AI126" s="1054"/>
      <c r="AJ126" s="1055"/>
      <c r="AK126" s="1056" t="s">
        <v>127</v>
      </c>
      <c r="AL126" s="1054"/>
      <c r="AM126" s="1054"/>
      <c r="AN126" s="1054"/>
      <c r="AO126" s="1055"/>
      <c r="AP126" s="1057" t="s">
        <v>127</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474</v>
      </c>
      <c r="CQ126" s="1045"/>
      <c r="CR126" s="1045"/>
      <c r="CS126" s="1045"/>
      <c r="CT126" s="1045"/>
      <c r="CU126" s="1045"/>
      <c r="CV126" s="1045"/>
      <c r="CW126" s="1045"/>
      <c r="CX126" s="1045"/>
      <c r="CY126" s="1045"/>
      <c r="CZ126" s="1045"/>
      <c r="DA126" s="1045"/>
      <c r="DB126" s="1045"/>
      <c r="DC126" s="1045"/>
      <c r="DD126" s="1045"/>
      <c r="DE126" s="1045"/>
      <c r="DF126" s="1046"/>
      <c r="DG126" s="1014" t="s">
        <v>127</v>
      </c>
      <c r="DH126" s="1015"/>
      <c r="DI126" s="1015"/>
      <c r="DJ126" s="1015"/>
      <c r="DK126" s="1015"/>
      <c r="DL126" s="1015" t="s">
        <v>127</v>
      </c>
      <c r="DM126" s="1015"/>
      <c r="DN126" s="1015"/>
      <c r="DO126" s="1015"/>
      <c r="DP126" s="1015"/>
      <c r="DQ126" s="1015" t="s">
        <v>127</v>
      </c>
      <c r="DR126" s="1015"/>
      <c r="DS126" s="1015"/>
      <c r="DT126" s="1015"/>
      <c r="DU126" s="1015"/>
      <c r="DV126" s="1016" t="s">
        <v>127</v>
      </c>
      <c r="DW126" s="1016"/>
      <c r="DX126" s="1016"/>
      <c r="DY126" s="1016"/>
      <c r="DZ126" s="1017"/>
    </row>
    <row r="127" spans="1:130" s="248" customFormat="1" ht="26.25" customHeight="1" x14ac:dyDescent="0.15">
      <c r="A127" s="1155"/>
      <c r="B127" s="1043"/>
      <c r="C127" s="1097" t="s">
        <v>475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964</v>
      </c>
      <c r="AB127" s="1054"/>
      <c r="AC127" s="1054"/>
      <c r="AD127" s="1054"/>
      <c r="AE127" s="1055"/>
      <c r="AF127" s="1056">
        <v>920</v>
      </c>
      <c r="AG127" s="1054"/>
      <c r="AH127" s="1054"/>
      <c r="AI127" s="1054"/>
      <c r="AJ127" s="1055"/>
      <c r="AK127" s="1056">
        <v>16575</v>
      </c>
      <c r="AL127" s="1054"/>
      <c r="AM127" s="1054"/>
      <c r="AN127" s="1054"/>
      <c r="AO127" s="1055"/>
      <c r="AP127" s="1057">
        <v>0.5</v>
      </c>
      <c r="AQ127" s="1058"/>
      <c r="AR127" s="1058"/>
      <c r="AS127" s="1058"/>
      <c r="AT127" s="1059"/>
      <c r="AU127" s="284"/>
      <c r="AV127" s="284"/>
      <c r="AW127" s="284"/>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480</v>
      </c>
      <c r="CQ127" s="1045"/>
      <c r="CR127" s="1045"/>
      <c r="CS127" s="1045"/>
      <c r="CT127" s="1045"/>
      <c r="CU127" s="1045"/>
      <c r="CV127" s="1045"/>
      <c r="CW127" s="1045"/>
      <c r="CX127" s="1045"/>
      <c r="CY127" s="1045"/>
      <c r="CZ127" s="1045"/>
      <c r="DA127" s="1045"/>
      <c r="DB127" s="1045"/>
      <c r="DC127" s="1045"/>
      <c r="DD127" s="1045"/>
      <c r="DE127" s="1045"/>
      <c r="DF127" s="1046"/>
      <c r="DG127" s="1014" t="s">
        <v>127</v>
      </c>
      <c r="DH127" s="1015"/>
      <c r="DI127" s="1015"/>
      <c r="DJ127" s="1015"/>
      <c r="DK127" s="1015"/>
      <c r="DL127" s="1015" t="s">
        <v>127</v>
      </c>
      <c r="DM127" s="1015"/>
      <c r="DN127" s="1015"/>
      <c r="DO127" s="1015"/>
      <c r="DP127" s="1015"/>
      <c r="DQ127" s="1015" t="s">
        <v>127</v>
      </c>
      <c r="DR127" s="1015"/>
      <c r="DS127" s="1015"/>
      <c r="DT127" s="1015"/>
      <c r="DU127" s="1015"/>
      <c r="DV127" s="1016" t="s">
        <v>127</v>
      </c>
      <c r="DW127" s="1016"/>
      <c r="DX127" s="1016"/>
      <c r="DY127" s="1016"/>
      <c r="DZ127" s="1017"/>
    </row>
    <row r="128" spans="1:130" s="248" customFormat="1" ht="26.25" customHeight="1" thickBot="1" x14ac:dyDescent="0.2">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t="s">
        <v>127</v>
      </c>
      <c r="AB128" s="1143"/>
      <c r="AC128" s="1143"/>
      <c r="AD128" s="1143"/>
      <c r="AE128" s="1144"/>
      <c r="AF128" s="1145" t="s">
        <v>127</v>
      </c>
      <c r="AG128" s="1143"/>
      <c r="AH128" s="1143"/>
      <c r="AI128" s="1143"/>
      <c r="AJ128" s="1144"/>
      <c r="AK128" s="1145" t="s">
        <v>127</v>
      </c>
      <c r="AL128" s="1143"/>
      <c r="AM128" s="1143"/>
      <c r="AN128" s="1143"/>
      <c r="AO128" s="1144"/>
      <c r="AP128" s="1146"/>
      <c r="AQ128" s="1147"/>
      <c r="AR128" s="1147"/>
      <c r="AS128" s="1147"/>
      <c r="AT128" s="1148"/>
      <c r="AU128" s="284"/>
      <c r="AV128" s="284"/>
      <c r="AW128" s="284"/>
      <c r="AX128" s="983" t="s">
        <v>483</v>
      </c>
      <c r="AY128" s="984"/>
      <c r="AZ128" s="984"/>
      <c r="BA128" s="984"/>
      <c r="BB128" s="984"/>
      <c r="BC128" s="984"/>
      <c r="BD128" s="984"/>
      <c r="BE128" s="985"/>
      <c r="BF128" s="1149" t="s">
        <v>127</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t="s">
        <v>127</v>
      </c>
      <c r="DH128" s="1135"/>
      <c r="DI128" s="1135"/>
      <c r="DJ128" s="1135"/>
      <c r="DK128" s="1135"/>
      <c r="DL128" s="1135" t="s">
        <v>127</v>
      </c>
      <c r="DM128" s="1135"/>
      <c r="DN128" s="1135"/>
      <c r="DO128" s="1135"/>
      <c r="DP128" s="1135"/>
      <c r="DQ128" s="1135" t="s">
        <v>127</v>
      </c>
      <c r="DR128" s="1135"/>
      <c r="DS128" s="1135"/>
      <c r="DT128" s="1135"/>
      <c r="DU128" s="1135"/>
      <c r="DV128" s="1136" t="s">
        <v>127</v>
      </c>
      <c r="DW128" s="1136"/>
      <c r="DX128" s="1136"/>
      <c r="DY128" s="1136"/>
      <c r="DZ128" s="1137"/>
    </row>
    <row r="129" spans="1:131" s="248"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485</v>
      </c>
      <c r="X129" s="1169"/>
      <c r="Y129" s="1169"/>
      <c r="Z129" s="1170"/>
      <c r="AA129" s="1053">
        <v>3490269</v>
      </c>
      <c r="AB129" s="1054"/>
      <c r="AC129" s="1054"/>
      <c r="AD129" s="1054"/>
      <c r="AE129" s="1055"/>
      <c r="AF129" s="1056">
        <v>3490551</v>
      </c>
      <c r="AG129" s="1054"/>
      <c r="AH129" s="1054"/>
      <c r="AI129" s="1054"/>
      <c r="AJ129" s="1055"/>
      <c r="AK129" s="1056">
        <v>3649410</v>
      </c>
      <c r="AL129" s="1054"/>
      <c r="AM129" s="1054"/>
      <c r="AN129" s="1054"/>
      <c r="AO129" s="1055"/>
      <c r="AP129" s="1171"/>
      <c r="AQ129" s="1172"/>
      <c r="AR129" s="1172"/>
      <c r="AS129" s="1172"/>
      <c r="AT129" s="1173"/>
      <c r="AU129" s="286"/>
      <c r="AV129" s="286"/>
      <c r="AW129" s="286"/>
      <c r="AX129" s="1162" t="s">
        <v>486</v>
      </c>
      <c r="AY129" s="1045"/>
      <c r="AZ129" s="1045"/>
      <c r="BA129" s="1045"/>
      <c r="BB129" s="1045"/>
      <c r="BC129" s="1045"/>
      <c r="BD129" s="1045"/>
      <c r="BE129" s="1046"/>
      <c r="BF129" s="1163" t="s">
        <v>127</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487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488</v>
      </c>
      <c r="X130" s="1169"/>
      <c r="Y130" s="1169"/>
      <c r="Z130" s="1170"/>
      <c r="AA130" s="1053">
        <v>380791</v>
      </c>
      <c r="AB130" s="1054"/>
      <c r="AC130" s="1054"/>
      <c r="AD130" s="1054"/>
      <c r="AE130" s="1055"/>
      <c r="AF130" s="1056">
        <v>383782</v>
      </c>
      <c r="AG130" s="1054"/>
      <c r="AH130" s="1054"/>
      <c r="AI130" s="1054"/>
      <c r="AJ130" s="1055"/>
      <c r="AK130" s="1056">
        <v>386180</v>
      </c>
      <c r="AL130" s="1054"/>
      <c r="AM130" s="1054"/>
      <c r="AN130" s="1054"/>
      <c r="AO130" s="1055"/>
      <c r="AP130" s="1171"/>
      <c r="AQ130" s="1172"/>
      <c r="AR130" s="1172"/>
      <c r="AS130" s="1172"/>
      <c r="AT130" s="1173"/>
      <c r="AU130" s="286"/>
      <c r="AV130" s="286"/>
      <c r="AW130" s="286"/>
      <c r="AX130" s="1162" t="s">
        <v>489</v>
      </c>
      <c r="AY130" s="1045"/>
      <c r="AZ130" s="1045"/>
      <c r="BA130" s="1045"/>
      <c r="BB130" s="1045"/>
      <c r="BC130" s="1045"/>
      <c r="BD130" s="1045"/>
      <c r="BE130" s="1046"/>
      <c r="BF130" s="1199">
        <v>4.9000000000000004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490</v>
      </c>
      <c r="X131" s="1207"/>
      <c r="Y131" s="1207"/>
      <c r="Z131" s="1208"/>
      <c r="AA131" s="1100">
        <v>3109478</v>
      </c>
      <c r="AB131" s="1079"/>
      <c r="AC131" s="1079"/>
      <c r="AD131" s="1079"/>
      <c r="AE131" s="1080"/>
      <c r="AF131" s="1078">
        <v>3106769</v>
      </c>
      <c r="AG131" s="1079"/>
      <c r="AH131" s="1079"/>
      <c r="AI131" s="1079"/>
      <c r="AJ131" s="1080"/>
      <c r="AK131" s="1078">
        <v>3263230</v>
      </c>
      <c r="AL131" s="1079"/>
      <c r="AM131" s="1079"/>
      <c r="AN131" s="1079"/>
      <c r="AO131" s="1080"/>
      <c r="AP131" s="1209"/>
      <c r="AQ131" s="1210"/>
      <c r="AR131" s="1210"/>
      <c r="AS131" s="1210"/>
      <c r="AT131" s="1211"/>
      <c r="AU131" s="286"/>
      <c r="AV131" s="286"/>
      <c r="AW131" s="286"/>
      <c r="AX131" s="1181" t="s">
        <v>491</v>
      </c>
      <c r="AY131" s="1132"/>
      <c r="AZ131" s="1132"/>
      <c r="BA131" s="1132"/>
      <c r="BB131" s="1132"/>
      <c r="BC131" s="1132"/>
      <c r="BD131" s="1132"/>
      <c r="BE131" s="1133"/>
      <c r="BF131" s="1182">
        <v>56.3</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492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493</v>
      </c>
      <c r="W132" s="1192"/>
      <c r="X132" s="1192"/>
      <c r="Y132" s="1192"/>
      <c r="Z132" s="1193"/>
      <c r="AA132" s="1194">
        <v>4.714328257</v>
      </c>
      <c r="AB132" s="1195"/>
      <c r="AC132" s="1195"/>
      <c r="AD132" s="1195"/>
      <c r="AE132" s="1196"/>
      <c r="AF132" s="1197">
        <v>4.9379274740000003</v>
      </c>
      <c r="AG132" s="1195"/>
      <c r="AH132" s="1195"/>
      <c r="AI132" s="1195"/>
      <c r="AJ132" s="1196"/>
      <c r="AK132" s="1197">
        <v>5.3439077230000001</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494</v>
      </c>
      <c r="W133" s="1175"/>
      <c r="X133" s="1175"/>
      <c r="Y133" s="1175"/>
      <c r="Z133" s="1176"/>
      <c r="AA133" s="1177">
        <v>5.7</v>
      </c>
      <c r="AB133" s="1178"/>
      <c r="AC133" s="1178"/>
      <c r="AD133" s="1178"/>
      <c r="AE133" s="1179"/>
      <c r="AF133" s="1177">
        <v>5.2</v>
      </c>
      <c r="AG133" s="1178"/>
      <c r="AH133" s="1178"/>
      <c r="AI133" s="1178"/>
      <c r="AJ133" s="1179"/>
      <c r="AK133" s="1177">
        <v>4.9000000000000004</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vsnftOoaNCzUgjT0LepX3AlrgaW55sgNp/5Qwv3pfmZDG3zarZ3+iuff0vM9KM+z69wDww8DJCdfVUeYaZ7fg==" saltValue="eQN55ni1isjLPDI+2FEU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GttKHHO2iAlmAcUqqqGqM+mm7Tgmyx1SGizCwxV0bgVtPeNwZZePX2m608JjBprxOVqFEdCDZnbap4QhxYo8Q==" saltValue="tAETXTrOczv7tt3jQB5VV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jE8IL1OTjS3o/kknV2gDnXfuX2GXnm9DXBw3Ma+xNT5NcHyqEhNHXVP62WK2/wPQYYu9OXHg6OMjn48BtibDQ==" saltValue="IGLhjUatC79glCbvdSb0C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503</v>
      </c>
      <c r="AL9" s="1215"/>
      <c r="AM9" s="1215"/>
      <c r="AN9" s="1216"/>
      <c r="AO9" s="314">
        <v>1047938</v>
      </c>
      <c r="AP9" s="314">
        <v>88681</v>
      </c>
      <c r="AQ9" s="315">
        <v>105491</v>
      </c>
      <c r="AR9" s="316">
        <v>-15.9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504</v>
      </c>
      <c r="AL10" s="1215"/>
      <c r="AM10" s="1215"/>
      <c r="AN10" s="1216"/>
      <c r="AO10" s="317">
        <v>330551</v>
      </c>
      <c r="AP10" s="317">
        <v>27972</v>
      </c>
      <c r="AQ10" s="318">
        <v>15011</v>
      </c>
      <c r="AR10" s="319">
        <v>86.3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505</v>
      </c>
      <c r="AL11" s="1215"/>
      <c r="AM11" s="1215"/>
      <c r="AN11" s="1216"/>
      <c r="AO11" s="317" t="s">
        <v>506</v>
      </c>
      <c r="AP11" s="317" t="s">
        <v>506</v>
      </c>
      <c r="AQ11" s="318">
        <v>1542</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507</v>
      </c>
      <c r="AL12" s="1215"/>
      <c r="AM12" s="1215"/>
      <c r="AN12" s="1216"/>
      <c r="AO12" s="317" t="s">
        <v>506</v>
      </c>
      <c r="AP12" s="317" t="s">
        <v>506</v>
      </c>
      <c r="AQ12" s="318">
        <v>23</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508</v>
      </c>
      <c r="AL13" s="1215"/>
      <c r="AM13" s="1215"/>
      <c r="AN13" s="1216"/>
      <c r="AO13" s="317">
        <v>54748</v>
      </c>
      <c r="AP13" s="317">
        <v>4633</v>
      </c>
      <c r="AQ13" s="318">
        <v>4603</v>
      </c>
      <c r="AR13" s="319">
        <v>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509</v>
      </c>
      <c r="AL14" s="1215"/>
      <c r="AM14" s="1215"/>
      <c r="AN14" s="1216"/>
      <c r="AO14" s="317">
        <v>32107</v>
      </c>
      <c r="AP14" s="317">
        <v>2717</v>
      </c>
      <c r="AQ14" s="318">
        <v>2567</v>
      </c>
      <c r="AR14" s="319">
        <v>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510</v>
      </c>
      <c r="AL15" s="1221"/>
      <c r="AM15" s="1221"/>
      <c r="AN15" s="1222"/>
      <c r="AO15" s="317">
        <v>-70766</v>
      </c>
      <c r="AP15" s="317">
        <v>-5988</v>
      </c>
      <c r="AQ15" s="318">
        <v>-8232</v>
      </c>
      <c r="AR15" s="319">
        <v>-27.3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185</v>
      </c>
      <c r="AL16" s="1221"/>
      <c r="AM16" s="1221"/>
      <c r="AN16" s="1222"/>
      <c r="AO16" s="317">
        <v>1394578</v>
      </c>
      <c r="AP16" s="317">
        <v>118015</v>
      </c>
      <c r="AQ16" s="318">
        <v>121006</v>
      </c>
      <c r="AR16" s="319">
        <v>-2.5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515</v>
      </c>
      <c r="AL21" s="1224"/>
      <c r="AM21" s="1224"/>
      <c r="AN21" s="1225"/>
      <c r="AO21" s="330">
        <v>9.73</v>
      </c>
      <c r="AP21" s="331">
        <v>10.65</v>
      </c>
      <c r="AQ21" s="332">
        <v>-0.92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516</v>
      </c>
      <c r="AL22" s="1224"/>
      <c r="AM22" s="1224"/>
      <c r="AN22" s="1225"/>
      <c r="AO22" s="335">
        <v>93.1</v>
      </c>
      <c r="AP22" s="336">
        <v>96.6</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520</v>
      </c>
      <c r="AL32" s="1218"/>
      <c r="AM32" s="1218"/>
      <c r="AN32" s="1219"/>
      <c r="AO32" s="345">
        <v>536831</v>
      </c>
      <c r="AP32" s="345">
        <v>45429</v>
      </c>
      <c r="AQ32" s="346">
        <v>57338</v>
      </c>
      <c r="AR32" s="347">
        <v>-20.8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521</v>
      </c>
      <c r="AL33" s="1218"/>
      <c r="AM33" s="1218"/>
      <c r="AN33" s="1219"/>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522</v>
      </c>
      <c r="AL34" s="1218"/>
      <c r="AM34" s="1218"/>
      <c r="AN34" s="1219"/>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523</v>
      </c>
      <c r="AL35" s="1218"/>
      <c r="AM35" s="1218"/>
      <c r="AN35" s="1219"/>
      <c r="AO35" s="345" t="s">
        <v>506</v>
      </c>
      <c r="AP35" s="345" t="s">
        <v>506</v>
      </c>
      <c r="AQ35" s="346">
        <v>15348</v>
      </c>
      <c r="AR35" s="347" t="s">
        <v>506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524</v>
      </c>
      <c r="AL36" s="1218"/>
      <c r="AM36" s="1218"/>
      <c r="AN36" s="1219"/>
      <c r="AO36" s="345">
        <v>7158</v>
      </c>
      <c r="AP36" s="345">
        <v>606</v>
      </c>
      <c r="AQ36" s="346">
        <v>3535</v>
      </c>
      <c r="AR36" s="347">
        <v>-82.9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525</v>
      </c>
      <c r="AL37" s="1218"/>
      <c r="AM37" s="1218"/>
      <c r="AN37" s="1219"/>
      <c r="AO37" s="345">
        <v>16575</v>
      </c>
      <c r="AP37" s="345">
        <v>1403</v>
      </c>
      <c r="AQ37" s="346">
        <v>572</v>
      </c>
      <c r="AR37" s="347">
        <v>145.30000000000001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526</v>
      </c>
      <c r="AL38" s="1227"/>
      <c r="AM38" s="1227"/>
      <c r="AN38" s="1228"/>
      <c r="AO38" s="348" t="s">
        <v>506</v>
      </c>
      <c r="AP38" s="348" t="s">
        <v>506</v>
      </c>
      <c r="AQ38" s="349">
        <v>6</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527</v>
      </c>
      <c r="AL39" s="1227"/>
      <c r="AM39" s="1227"/>
      <c r="AN39" s="1228"/>
      <c r="AO39" s="345" t="s">
        <v>506</v>
      </c>
      <c r="AP39" s="345" t="s">
        <v>506</v>
      </c>
      <c r="AQ39" s="346">
        <v>-3451</v>
      </c>
      <c r="AR39" s="347" t="s">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528</v>
      </c>
      <c r="AL40" s="1218"/>
      <c r="AM40" s="1218"/>
      <c r="AN40" s="1219"/>
      <c r="AO40" s="345">
        <v>-386180</v>
      </c>
      <c r="AP40" s="345">
        <v>-32680</v>
      </c>
      <c r="AQ40" s="346">
        <v>-50518</v>
      </c>
      <c r="AR40" s="347">
        <v>-35.299999999999997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298</v>
      </c>
      <c r="AL41" s="1230"/>
      <c r="AM41" s="1230"/>
      <c r="AN41" s="1231"/>
      <c r="AO41" s="345">
        <v>174384</v>
      </c>
      <c r="AP41" s="345">
        <v>14757</v>
      </c>
      <c r="AQ41" s="346">
        <v>22830</v>
      </c>
      <c r="AR41" s="347">
        <v>-35.4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498</v>
      </c>
      <c r="AN49" s="1234" t="s">
        <v>532</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393383</v>
      </c>
      <c r="AN51" s="367">
        <v>30873</v>
      </c>
      <c r="AO51" s="368">
        <v>-34.6</v>
      </c>
      <c r="AP51" s="369">
        <v>79466</v>
      </c>
      <c r="AQ51" s="370">
        <v>4.5999999999999996</v>
      </c>
      <c r="AR51" s="371">
        <v>-39.200000000000003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129117</v>
      </c>
      <c r="AN52" s="375">
        <v>10133</v>
      </c>
      <c r="AO52" s="376">
        <v>-49.8</v>
      </c>
      <c r="AP52" s="377">
        <v>44645</v>
      </c>
      <c r="AQ52" s="378">
        <v>9.6999999999999993</v>
      </c>
      <c r="AR52" s="379">
        <v>-59.5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298616</v>
      </c>
      <c r="AN53" s="367">
        <v>23855</v>
      </c>
      <c r="AO53" s="368">
        <v>-22.7</v>
      </c>
      <c r="AP53" s="369">
        <v>90072</v>
      </c>
      <c r="AQ53" s="370">
        <v>13.3</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139146</v>
      </c>
      <c r="AN54" s="375">
        <v>11116</v>
      </c>
      <c r="AO54" s="376">
        <v>9.6999999999999993</v>
      </c>
      <c r="AP54" s="377">
        <v>46083</v>
      </c>
      <c r="AQ54" s="378">
        <v>3.2</v>
      </c>
      <c r="AR54" s="379">
        <v>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426079</v>
      </c>
      <c r="AN55" s="367">
        <v>34705</v>
      </c>
      <c r="AO55" s="368">
        <v>45.5</v>
      </c>
      <c r="AP55" s="369">
        <v>88328</v>
      </c>
      <c r="AQ55" s="370">
        <v>-1.9</v>
      </c>
      <c r="AR55" s="371">
        <v>47.4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216480</v>
      </c>
      <c r="AN56" s="375">
        <v>17633</v>
      </c>
      <c r="AO56" s="376">
        <v>58.6</v>
      </c>
      <c r="AP56" s="377">
        <v>49013</v>
      </c>
      <c r="AQ56" s="378">
        <v>6.4</v>
      </c>
      <c r="AR56" s="379">
        <v>52.2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576565</v>
      </c>
      <c r="AN57" s="367">
        <v>47705</v>
      </c>
      <c r="AO57" s="368">
        <v>37.5</v>
      </c>
      <c r="AP57" s="369">
        <v>103390</v>
      </c>
      <c r="AQ57" s="370">
        <v>17.100000000000001</v>
      </c>
      <c r="AR57" s="371">
        <v>20.399999999999999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207713</v>
      </c>
      <c r="AN58" s="375">
        <v>17186</v>
      </c>
      <c r="AO58" s="376">
        <v>-2.5</v>
      </c>
      <c r="AP58" s="377">
        <v>51269</v>
      </c>
      <c r="AQ58" s="378">
        <v>4.5999999999999996</v>
      </c>
      <c r="AR58" s="379">
        <v>-7.1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734284</v>
      </c>
      <c r="AN59" s="367">
        <v>62138</v>
      </c>
      <c r="AO59" s="368">
        <v>30.3</v>
      </c>
      <c r="AP59" s="369">
        <v>117234</v>
      </c>
      <c r="AQ59" s="370">
        <v>13.4</v>
      </c>
      <c r="AR59" s="371">
        <v>16.899999999999999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381502</v>
      </c>
      <c r="AN60" s="375">
        <v>32284</v>
      </c>
      <c r="AO60" s="376">
        <v>87.9</v>
      </c>
      <c r="AP60" s="377">
        <v>59796</v>
      </c>
      <c r="AQ60" s="378">
        <v>16.600000000000001</v>
      </c>
      <c r="AR60" s="379">
        <v>71.3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485785</v>
      </c>
      <c r="AN61" s="382">
        <v>39855</v>
      </c>
      <c r="AO61" s="383">
        <v>11.2</v>
      </c>
      <c r="AP61" s="384">
        <v>95698</v>
      </c>
      <c r="AQ61" s="385">
        <v>9.3000000000000007</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214792</v>
      </c>
      <c r="AN62" s="375">
        <v>17670</v>
      </c>
      <c r="AO62" s="376">
        <v>20.8</v>
      </c>
      <c r="AP62" s="377">
        <v>50161</v>
      </c>
      <c r="AQ62" s="378">
        <v>8.1</v>
      </c>
      <c r="AR62" s="379">
        <v>12.7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ecBeKy++fjbEdoj4zvTdQdffgbcg/ea/Exwwz70oZjcNn9KyY3k+wap1ZY+IcTkFvbAqo8+lKWwRl3YqRuVaQ==" saltValue="QomgPzOJDN8c2zX1ZWAP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8"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3CF2qvxtVsETdMFb7+daGngj8hpxhH91ZNWu10QoL1azuXN0HAPfrO7nNdQSnxh86hbRLAtQcYW8orinZi+9RQ==" saltValue="jk1lpWqMAFpxgBobZUcSA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o7Y/CzaZq/GEkFJUeyvT2ilsgcu4JD8z+Zz0l8WGv3n+sz33z155AFU0U2mztttWFn6KB2Rmv/lhU5cMIsMilA==" saltValue="Oiy3B0WlfiRAz+o/BVJVi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7" t="s">
        <v>3</v>
      </c>
      <c r="D47" s="1237"/>
      <c r="E47" s="1238"/>
      <c r="F47" s="11">
        <v>17.7</v>
      </c>
      <c r="G47" s="12">
        <v>20.350000000000001</v>
      </c>
      <c r="H47" s="12">
        <v>19.39</v>
      </c>
      <c r="I47" s="12">
        <v>17.48</v>
      </c>
      <c r="J47" s="13">
        <v>20.309999999999999</v>
      </c>
    </row>
    <row r="48" spans="2:10" ht="57.75" customHeight="1" x14ac:dyDescent="0.15">
      <c r="B48" s="14"/>
      <c r="C48" s="1239" t="s">
        <v>4</v>
      </c>
      <c r="D48" s="1239"/>
      <c r="E48" s="1240"/>
      <c r="F48" s="15">
        <v>8.36</v>
      </c>
      <c r="G48" s="16">
        <v>6.26</v>
      </c>
      <c r="H48" s="16">
        <v>6.77</v>
      </c>
      <c r="I48" s="16">
        <v>8.31</v>
      </c>
      <c r="J48" s="17">
        <v>10.94</v>
      </c>
    </row>
    <row r="49" spans="2:10" ht="57.75" customHeight="1" thickBot="1" x14ac:dyDescent="0.2">
      <c r="B49" s="18"/>
      <c r="C49" s="1241" t="s">
        <v>5</v>
      </c>
      <c r="D49" s="1241"/>
      <c r="E49" s="1242"/>
      <c r="F49" s="19" t="s">
        <v>553</v>
      </c>
      <c r="G49" s="20" t="s">
        <v>554</v>
      </c>
      <c r="H49" s="20" t="s">
        <v>555</v>
      </c>
      <c r="I49" s="20" t="s">
        <v>556</v>
      </c>
      <c r="J49" s="21" t="s">
        <v>557</v>
      </c>
    </row>
    <row r="50" spans="2:10" ht="13.5" customHeight="1" x14ac:dyDescent="0.15"/>
  </sheetData>
  <sheetProtection algorithmName="SHA-512" hashValue="QKp+1Hrpc/zcvHmmrlRrDJ9aRMiS+vlYC1Sr3OmYiML1vgVBpKLDjhmF/qQTCxK/cP/9AgvxhigRb0RkbkdCXQ==" saltValue="bKIB17JuRPtZIiMlgNI/R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2022-09-28T01:05:10Z</cp:lastPrinted>
  <dcterms:created xsi:type="dcterms:W3CDTF">2022-02-02T05:24:47Z</dcterms:created>
  <dcterms:modified xsi:type="dcterms:W3CDTF">2022-09-28T01:41:14Z</dcterms:modified>
  <cp:category/>
</cp:coreProperties>
</file>