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10.152\share\180_財政管理課\財政部門\総括\財政状況資料集（類似団体比較カード含）\令和2年度決算\(4.9.22)【確認依頼（９ 27（火）正午〆切）】財政状況資料集（令和２年度決算追加分）の作成について\提出\"/>
    </mc:Choice>
  </mc:AlternateContent>
  <bookViews>
    <workbookView xWindow="0" yWindow="0" windowWidth="20460" windowHeight="8490" tabRatio="78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<sst xmlns="http://schemas.openxmlformats.org/spreadsheetml/2006/main" count="1072" uniqueCount="606">
  <si>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</si>
  <si>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</si>
  <si>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</si>
  <si>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</si>
  <si>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</si>
  <si>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</si>
  <si>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</si>
  <si>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</si>
  <si>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</si>
  <si>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</si>
  <si>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</si>
  <si>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</si>
  <si>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</si>
  <si>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</si>
  <si>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</si>
  <si>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</si>
  <si>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</si>
  <si>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</si>
  <si>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</si>
  <si>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</si>
  <si>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</si>
  <si>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</si>
  <si>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</si>
  <si>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</si>
  <si>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</si>
  <si>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</si>
  <si>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</si>
  <si>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</si>
  <si>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</si>
  <si>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</si>
  <si>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</si>
  <si>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</si>
  <si>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</si>
  <si>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</si>
  <si>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</si>
  <si>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</si>
  <si>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</si>
  <si>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</si>
  <si>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</si>
  <si>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</si>
  <si>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</si>
  <si>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</si>
  <si>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</si>
  <si>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</si>
  <si>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</si>
  <si>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</si>
  <si>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</si>
  <si>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</si>
  <si>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</si>
  <si>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</si>
  <si>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</si>
  <si>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</si>
  <si>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</si>
  <si>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</si>
  <si>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</si>
  <si>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</si>
  <si>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</si>
  <si>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</si>
  <si>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</si>
  <si>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</si>
  <si>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</si>
  <si>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</si>
  <si>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</si>
  <si>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</si>
  <si>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</si>
  <si>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</si>
  <si>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</si>
  <si>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</si>
  <si>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</si>
  <si>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</si>
  <si>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</si>
  <si>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</si>
  <si>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</si>
  <si>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</si>
  <si>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</si>
  <si>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</si>
  <si>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</si>
  <si>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</si>
  <si>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</si>
  <si>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</si>
  <si>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</si>
  <si>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</si>
  <si>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</si>
  <si>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</si>
  <si>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</si>
  <si>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</si>
  <si>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</si>
  <si>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</si>
  <si>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</si>
  <si>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</si>
  <si>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</si>
  <si>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</si>
  <si>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</si>
  <si>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</si>
  <si>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</si>
  <si>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</si>
  <si>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</si>
  <si>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</si>
  <si>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</si>
  <si>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</si>
  <si>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</si>
  <si>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</si>
  <si>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</si>
  <si>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</si>
  <si>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</si>
  <si>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</si>
  <si>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</si>
  <si>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</si>
  <si>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</si>
  <si>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</si>
  <si>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</si>
  <si>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</si>
  <si>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</si>
  <si>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</si>
  <si>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</si>
  <si>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</si>
  <si>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</si>
  <si>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</si>
  <si>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</si>
  <si>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</si>
  <si>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</si>
  <si>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</si>
  <si>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</si>
  <si>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</si>
  <si>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</si>
  <si>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</si>
  <si>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</si>
  <si>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</si>
  <si>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</si>
  <si>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</si>
  <si>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</si>
  <si>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</si>
  <si>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</si>
  <si>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</si>
  <si>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</si>
  <si>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</si>
  <si>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</si>
  <si>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</si>
  <si>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</si>
  <si>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</si>
  <si>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</si>
  <si>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</si>
  <si>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</si>
  <si>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</si>
  <si>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</si>
  <si>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</si>
  <si>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</si>
  <si>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</si>
  <si>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</si>
  <si>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</si>
  <si>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</si>
  <si>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</si>
  <si>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</si>
  <si>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</si>
  <si>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</si>
  <si>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</si>
  <si>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</si>
  <si>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</si>
  <si>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</si>
  <si>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</si>
  <si>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</si>
  <si>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</si>
  <si>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</si>
  <si>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</si>
  <si>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</si>
  <si>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</si>
  <si>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</si>
  <si>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</si>
  <si>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</si>
  <si>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</si>
  <si>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</si>
  <si>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</si>
  <si>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</si>
  <si>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</si>
  <si>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</si>
  <si>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</si>
  <si>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</si>
  <si>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</si>
  <si>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</si>
  <si>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</si>
  <si>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</si>
  <si>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</si>
  <si>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</si>
  <si>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</si>
  <si>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</si>
  <si>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</si>
  <si>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</si>
  <si>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</si>
  <si>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</si>
  <si>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</si>
  <si>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</si>
  <si>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</si>
  <si>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</si>
  <si>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</si>
  <si>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</si>
  <si>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</si>
  <si>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</si>
  <si>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</si>
  <si>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</si>
  <si>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</si>
  <si>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</si>
  <si>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</si>
  <si>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</si>
  <si>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</si>
  <si>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</si>
  <si>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</si>
  <si>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</si>
  <si>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</si>
  <si>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</si>
  <si>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</si>
  <si>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</si>
  <si>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</si>
  <si>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</si>
  <si>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静岡県吉田町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</si>
  <si>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</si>
  <si>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</si>
  <si>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</si>
  <si>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</si>
  <si>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</si>
  <si>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</si>
  <si>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</si>
  <si>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</si>
  <si>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</si>
  <si>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</si>
  <si>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</si>
  <si>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</si>
  <si>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</si>
  <si>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</si>
  <si>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</si>
  <si>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</si>
  <si>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</si>
  <si>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</si>
  <si>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</si>
  <si>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</si>
  <si>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</si>
  <si>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</si>
  <si>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</si>
  <si>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</si>
  <si>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</si>
  <si>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</si>
  <si>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</si>
  <si>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</si>
  <si>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</si>
  <si>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</si>
  <si>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</si>
  <si>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</si>
  <si>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</si>
  <si>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</si>
  <si>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</si>
  <si>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</si>
  <si>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</si>
  <si>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</si>
  <si>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</si>
  <si>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</si>
  <si>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</si>
  <si>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</si>
  <si>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</si>
  <si>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</si>
  <si>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</si>
  <si>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</si>
  <si>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</si>
  <si>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</si>
  <si>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</si>
  <si>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</si>
  <si>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</si>
  <si>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</si>
  <si>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</si>
  <si>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</si>
  <si>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</si>
  <si>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</si>
  <si>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</si>
  <si>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</si>
  <si>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</si>
  <si>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</si>
  <si>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</si>
  <si>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</si>
  <si>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</si>
  <si>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</si>
  <si>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</si>
  <si>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</si>
  <si>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</si>
  <si>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</si>
  <si>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</si>
  <si>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</si>
  <si>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</si>
  <si>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</si>
  <si>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</si>
  <si>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</si>
  <si>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</si>
  <si>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</si>
  <si>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</si>
  <si>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</si>
  <si>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</si>
  <si>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</si>
  <si>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</si>
  <si>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</si>
  <si>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</si>
  <si>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</si>
  <si>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</si>
  <si>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</si>
  <si>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</si>
  <si>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</si>
  <si>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</si>
  <si>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</si>
  <si>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</si>
  <si>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</si>
  <si>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</si>
  <si>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</si>
  <si>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</si>
  <si>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</si>
  <si>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</si>
  <si>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</si>
  <si>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</si>
  <si>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</si>
  <si>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</si>
  <si>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</si>
  <si>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</si>
  <si>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</si>
  <si>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</si>
  <si>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</si>
  <si>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</si>
  <si>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</si>
  <si>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</si>
  <si>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</si>
  <si>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</si>
  <si>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</si>
  <si>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</si>
  <si>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</si>
  <si>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</si>
  <si>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</si>
  <si>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</si>
  <si>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</si>
  <si>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</si>
  <si>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</si>
  <si>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</si>
  <si>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</si>
  <si>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</si>
  <si>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</si>
  <si>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</si>
  <si>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</si>
  <si>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</si>
  <si>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</si>
  <si>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</si>
  <si>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</si>
  <si>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</si>
  <si>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</si>
  <si>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</si>
  <si>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</si>
  <si>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</si>
  <si>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</si>
  <si>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</si>
  <si>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</si>
  <si>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</si>
  <si>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</si>
  <si>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</si>
  <si>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</si>
  <si>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</si>
  <si>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</si>
  <si>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</si>
  <si>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</si>
  <si>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</si>
  <si>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</si>
  <si>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</si>
  <si>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</si>
  <si>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</si>
  <si>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</si>
  <si>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</si>
  <si>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静岡県吉田町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</si>
  <si>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</si>
  <si>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</si>
  <si>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</si>
  <si>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</si>
  <si>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</si>
  <si>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</si>
  <si>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</si>
  <si>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</si>
  <si>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</si>
  <si>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</si>
  <si>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</si>
  <si>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</si>
  <si>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</si>
  <si>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</si>
  <si>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</si>
  <si>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</si>
  <si>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</si>
  <si>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</si>
  <si>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</si>
  <si>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</si>
  <si>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</si>
  <si>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</si>
  <si>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</si>
  <si>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</si>
  <si>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</si>
  <si>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</si>
  <si>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</si>
  <si>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</si>
  <si>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</si>
  <si>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</si>
  <si>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</si>
  <si>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</si>
  <si>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</si>
  <si>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</si>
  <si>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</si>
  <si>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</si>
  <si>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</si>
  <si>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</si>
  <si>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</si>
  <si>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</si>
  <si>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</si>
  <si>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</si>
  <si>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</si>
  <si>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</si>
  <si>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</si>
  <si>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</si>
  <si>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</si>
  <si>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</si>
  <si>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</si>
  <si>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</si>
  <si>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</si>
  <si>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</si>
  <si>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</si>
  <si>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</si>
  <si>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</si>
  <si>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</si>
  <si>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</si>
  <si>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</si>
  <si>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</si>
  <si>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</si>
  <si>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</si>
  <si>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</si>
  <si>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</si>
  <si>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</si>
  <si>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</si>
  <si>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</si>
  <si>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</si>
  <si>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</si>
  <si>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</si>
  <si>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</si>
  <si>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</si>
  <si>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</si>
  <si>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</si>
  <si>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</si>
  <si>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</si>
  <si>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</si>
  <si>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</si>
  <si>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</si>
  <si>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</si>
  <si>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</si>
  <si>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</si>
  <si>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</si>
  <si>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</si>
  <si>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</si>
  <si>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</si>
  <si>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</si>
  <si>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</si>
  <si>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</si>
  <si>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</si>
  <si>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</si>
  <si>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</si>
  <si>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</si>
  <si>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</si>
  <si>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</si>
  <si>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</si>
  <si>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</si>
  <si>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</si>
  <si>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</si>
  <si>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</si>
  <si>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</si>
  <si>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</si>
  <si>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</si>
  <si>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</si>
  <si>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</si>
  <si>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</si>
  <si>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</si>
  <si>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</si>
  <si>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</si>
  <si>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</si>
  <si>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</si>
  <si>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</si>
  <si>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</si>
  <si>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</si>
  <si>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</si>
  <si>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</si>
  <si>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</si>
  <si>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</si>
  <si>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</si>
  <si>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</si>
  <si>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</si>
  <si>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</si>
  <si>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</si>
  <si>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</si>
  <si>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</si>
  <si>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</si>
  <si>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</si>
  <si>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</si>
  <si>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</si>
  <si>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</si>
  <si>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</si>
  <si>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</si>
  <si>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</si>
  <si>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</si>
  <si>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</si>
  <si>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</si>
  <si>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</si>
  <si>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</si>
  <si>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</si>
  <si>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</si>
  <si>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</si>
  <si>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</si>
  <si>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</si>
  <si>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</si>
  <si>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</si>
  <si>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</si>
  <si>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</si>
  <si>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</si>
  <si>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</si>
  <si>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</si>
  <si>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</si>
  <si>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</si>
  <si>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</si>
  <si>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</si>
  <si>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</si>
  <si>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</si>
  <si>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</si>
  <si>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</si>
  <si>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</si>
  <si>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</si>
  <si>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</si>
  <si>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</si>
  <si>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</si>
  <si>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</si>
  <si>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</si>
  <si>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</si>
  <si>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</si>
  <si>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</si>
  <si>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</si>
  <si>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</si>
  <si>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</si>
  <si>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</si>
  <si>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</si>
  <si>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</si>
  <si>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</si>
  <si>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</si>
  <si>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</si>
  <si>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</si>
  <si>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</si>
  <si>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</si>
  <si>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</si>
  <si>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</si>
  <si>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</si>
  <si>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</si>
  <si>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</si>
  <si>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</si>
  <si>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</si>
  <si>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</si>
  <si>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</si>
  <si>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</si>
  <si>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</si>
  <si>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</si>
  <si>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</si>
  <si>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</si>
  <si>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</si>
  <si>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</si>
  <si>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</si>
  <si>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</si>
  <si>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</si>
  <si>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</si>
  <si>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</si>
  <si>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</si>
  <si>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0.96</t>
  </si>
  <si>
    <t>▲ 4.30</t>
  </si>
  <si>
    <t>▲ 1.33</t>
  </si>
  <si>
    <t>▲ 2.23</t>
  </si>
  <si>
    <t>▲ 0.15</t>
  </si>
  <si>
    <t>水道事業会計</t>
  </si>
  <si>
    <t>一般会計</t>
  </si>
  <si>
    <t>介護保険事業特別会計</t>
  </si>
  <si>
    <t>国民健康保険事業特別会計</t>
  </si>
  <si>
    <t>公共下水道事業会計</t>
  </si>
  <si>
    <t>後期高齢者医療事業特別会計</t>
  </si>
  <si>
    <t>土地取得事業特別会計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</si>
  <si>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</si>
  <si>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</si>
  <si>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</si>
  <si>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</si>
  <si>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</si>
  <si>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</si>
  <si>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</si>
  <si>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</si>
  <si>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ふるさとよしだ寄附金基金</t>
    <rPh sb="7" eb="10">
      <t>キフキン</t>
    </rPh>
    <rPh sb="10" eb="12">
      <t>キキン</t>
    </rPh>
    <phoneticPr fontId="5"/>
  </si>
  <si>
    <t>吉田町立小・中学校建設基金</t>
    <rPh sb="0" eb="3">
      <t>ヨシダチョウ</t>
    </rPh>
    <rPh sb="3" eb="4">
      <t>リツ</t>
    </rPh>
    <rPh sb="4" eb="5">
      <t>チイ</t>
    </rPh>
    <rPh sb="6" eb="9">
      <t>チュウガッコウ</t>
    </rPh>
    <rPh sb="9" eb="11">
      <t>ケンセツ</t>
    </rPh>
    <rPh sb="11" eb="13">
      <t>キキン</t>
    </rPh>
    <phoneticPr fontId="5"/>
  </si>
  <si>
    <t>教育振興基金</t>
    <rPh sb="0" eb="2">
      <t>キョウイク</t>
    </rPh>
    <rPh sb="2" eb="4">
      <t>シンコウ</t>
    </rPh>
    <rPh sb="4" eb="6">
      <t>キキン</t>
    </rPh>
    <phoneticPr fontId="5"/>
  </si>
  <si>
    <t>地域福祉基金</t>
    <rPh sb="0" eb="2">
      <t>チイキ</t>
    </rPh>
    <rPh sb="2" eb="4">
      <t>フクシ</t>
    </rPh>
    <rPh sb="4" eb="6">
      <t>キキン</t>
    </rPh>
    <phoneticPr fontId="5"/>
  </si>
  <si>
    <t>ふるさと・水と土基金</t>
    <rPh sb="5" eb="6">
      <t>ミズ</t>
    </rPh>
    <rPh sb="7" eb="8">
      <t>ツチ</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</si>
  <si>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</si>
  <si>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</si>
  <si>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</si>
  <si>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</si>
  <si>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</si>
  <si>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</si>
  <si>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</si>
  <si>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</si>
  <si>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</si>
  <si>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</si>
  <si>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上記債務償還比率の分析欄で記載したとおり将来負担額が低下したことに加え、標準財政規模が上昇したことにより、前年度より9.4％低下した。また、過去5年間において当町の将来負担比率は年々低下しているが、これは、地方債管理原則に基づく地方債発行の抑制に取り組んだことにより、地方債残高が徐々に低下してきたことも要因の一つとなっている。
　また、平成25年度以降「津波防災まちづくり」を積極的に推進したことにより、実施事業に伴う地方債の発行額が上昇したため将来負担比率は類似団体内平均値と比較して、例年、高い数値となっている。同様に、有形固定資産減価償却率においても、防災対策事業に係る新規の有形固定資産が上昇したことにより、有形固定資産減価償却率が類似団体と比較し低くなったと推察される。</t>
    <rPh sb="1" eb="3">
      <t>ショウライ</t>
    </rPh>
    <rPh sb="3" eb="5">
      <t>フタン</t>
    </rPh>
    <rPh sb="5" eb="7">
      <t>ヒリツ</t>
    </rPh>
    <rPh sb="9" eb="11">
      <t>ジョウキ</t>
    </rPh>
    <rPh sb="11" eb="13">
      <t>サイム</t>
    </rPh>
    <rPh sb="13" eb="15">
      <t>ショウカン</t>
    </rPh>
    <rPh sb="15" eb="17">
      <t>ヒリツ</t>
    </rPh>
    <rPh sb="18" eb="20">
      <t>ブンセキ</t>
    </rPh>
    <rPh sb="20" eb="21">
      <t>ラン</t>
    </rPh>
    <rPh sb="22" eb="24">
      <t>キサイ</t>
    </rPh>
    <rPh sb="29" eb="31">
      <t>ショウライ</t>
    </rPh>
    <rPh sb="31" eb="33">
      <t>フタン</t>
    </rPh>
    <rPh sb="33" eb="34">
      <t>ガク</t>
    </rPh>
    <rPh sb="35" eb="37">
      <t>テイカ</t>
    </rPh>
    <rPh sb="42" eb="43">
      <t>クワ</t>
    </rPh>
    <rPh sb="45" eb="47">
      <t>ヒョウジュン</t>
    </rPh>
    <rPh sb="47" eb="49">
      <t>ザイセイ</t>
    </rPh>
    <rPh sb="49" eb="51">
      <t>キボ</t>
    </rPh>
    <rPh sb="52" eb="54">
      <t>ジョウショウ</t>
    </rPh>
    <rPh sb="62" eb="65">
      <t>ゼンネンド</t>
    </rPh>
    <rPh sb="71" eb="73">
      <t>テイカ</t>
    </rPh>
    <rPh sb="79" eb="81">
      <t>カコ</t>
    </rPh>
    <rPh sb="82" eb="84">
      <t>ネンカン</t>
    </rPh>
    <rPh sb="91" eb="93">
      <t>ショウライ</t>
    </rPh>
    <rPh sb="93" eb="95">
      <t>フタン</t>
    </rPh>
    <rPh sb="95" eb="97">
      <t>ヒリツ</t>
    </rPh>
    <rPh sb="98" eb="100">
      <t>ネンネン</t>
    </rPh>
    <rPh sb="100" eb="102">
      <t>テイカ</t>
    </rPh>
    <rPh sb="112" eb="114">
      <t>チホウ</t>
    </rPh>
    <rPh sb="114" eb="115">
      <t>サイ</t>
    </rPh>
    <rPh sb="115" eb="117">
      <t>カンリ</t>
    </rPh>
    <rPh sb="117" eb="119">
      <t>ゲンソク</t>
    </rPh>
    <rPh sb="120" eb="121">
      <t>モト</t>
    </rPh>
    <rPh sb="123" eb="126">
      <t>チホウサイ</t>
    </rPh>
    <rPh sb="126" eb="128">
      <t>ハッコウ</t>
    </rPh>
    <rPh sb="129" eb="131">
      <t>ヨクセイ</t>
    </rPh>
    <rPh sb="132" eb="133">
      <t>ト</t>
    </rPh>
    <rPh sb="134" eb="135">
      <t>ク</t>
    </rPh>
    <rPh sb="143" eb="146">
      <t>チホウサイ</t>
    </rPh>
    <rPh sb="146" eb="148">
      <t>ザンダカ</t>
    </rPh>
    <rPh sb="149" eb="151">
      <t>ジョジョ</t>
    </rPh>
    <rPh sb="152" eb="154">
      <t>テイカ</t>
    </rPh>
    <rPh sb="178" eb="180">
      <t>ヘイセイ</t>
    </rPh>
    <rPh sb="182" eb="184">
      <t>ネンド</t>
    </rPh>
    <rPh sb="184" eb="186">
      <t>イコウ</t>
    </rPh>
    <rPh sb="225" eb="226">
      <t>ガク</t>
    </rPh>
    <rPh sb="227" eb="229">
      <t>ジョウショウ</t>
    </rPh>
    <rPh sb="233" eb="235">
      <t>ショウライ</t>
    </rPh>
    <rPh sb="235" eb="237">
      <t>フタン</t>
    </rPh>
    <rPh sb="237" eb="239">
      <t>ヒリツ</t>
    </rPh>
    <rPh sb="240" eb="242">
      <t>ルイジ</t>
    </rPh>
    <rPh sb="242" eb="244">
      <t>ダンタイ</t>
    </rPh>
    <rPh sb="244" eb="245">
      <t>ナイ</t>
    </rPh>
    <rPh sb="245" eb="247">
      <t>ヘイキン</t>
    </rPh>
    <rPh sb="247" eb="248">
      <t>チ</t>
    </rPh>
    <rPh sb="249" eb="251">
      <t>ヒカク</t>
    </rPh>
    <rPh sb="254" eb="256">
      <t>レイネン</t>
    </rPh>
    <rPh sb="257" eb="258">
      <t>タカ</t>
    </rPh>
    <rPh sb="259" eb="261">
      <t>スウチ</t>
    </rPh>
    <rPh sb="268" eb="270">
      <t>ドウヨウ</t>
    </rPh>
    <rPh sb="296" eb="297">
      <t>カカワ</t>
    </rPh>
    <rPh sb="298" eb="300">
      <t>シンキ</t>
    </rPh>
    <rPh sb="301" eb="303">
      <t>ユウケイ</t>
    </rPh>
    <rPh sb="303" eb="305">
      <t>コテイ</t>
    </rPh>
    <rPh sb="305" eb="307">
      <t>シサン</t>
    </rPh>
    <rPh sb="308" eb="310">
      <t>ジョウショウ</t>
    </rPh>
    <rPh sb="318" eb="320">
      <t>ユウケイ</t>
    </rPh>
    <rPh sb="320" eb="322">
      <t>コテイ</t>
    </rPh>
    <rPh sb="322" eb="324">
      <t>シサン</t>
    </rPh>
    <rPh sb="324" eb="326">
      <t>ゲンカ</t>
    </rPh>
    <rPh sb="326" eb="328">
      <t>ショウキャク</t>
    </rPh>
    <rPh sb="328" eb="329">
      <t>リツ</t>
    </rPh>
    <rPh sb="330" eb="332">
      <t>ルイジ</t>
    </rPh>
    <rPh sb="332" eb="334">
      <t>ダンタイ</t>
    </rPh>
    <rPh sb="335" eb="337">
      <t>ヒカク</t>
    </rPh>
    <rPh sb="338" eb="339">
      <t>ヒク</t>
    </rPh>
    <rPh sb="344" eb="346">
      <t>スイサツ</t>
    </rPh>
    <phoneticPr fontId="5"/>
  </si>
  <si>
    <t>　実質公債費比率について、平成25年度以降「津波防災まちづくり」を積極的に推進したことにより、実施事業に伴う地方債の発行額が上昇したため、類似団体内平均値と比較して、例年、高い数値となっている。
　また、平成25年度に津波避難タワーの設置等の事業を集中的に実施したことにより一時的に地方債残高が上昇しており、平成29年度以降にこれらの起債の元金償還が始まったことから、実質公債費率は上昇傾向にあり、実質公債費率は過去3年間の平均により算出するため、令和元年度まで上昇傾向となっていたが、地方債管理原則に基づく地方債発行の抑制による地方債残高の低下に加え、標準財政規模が上昇したことにより、令和2年度の実質公債比率は前年度と比較し△0.6％低下に転じた。</t>
    <rPh sb="1" eb="3">
      <t>ジッシツ</t>
    </rPh>
    <rPh sb="3" eb="6">
      <t>コウサイヒ</t>
    </rPh>
    <rPh sb="6" eb="8">
      <t>ヒリツ</t>
    </rPh>
    <rPh sb="62" eb="64">
      <t>ジョウショウ</t>
    </rPh>
    <rPh sb="69" eb="71">
      <t>ルイジ</t>
    </rPh>
    <rPh sb="71" eb="73">
      <t>ダンタイ</t>
    </rPh>
    <rPh sb="73" eb="74">
      <t>ナイ</t>
    </rPh>
    <rPh sb="74" eb="76">
      <t>ヘイキン</t>
    </rPh>
    <rPh sb="76" eb="77">
      <t>チ</t>
    </rPh>
    <rPh sb="78" eb="80">
      <t>ヒカク</t>
    </rPh>
    <rPh sb="83" eb="85">
      <t>レイネン</t>
    </rPh>
    <rPh sb="86" eb="87">
      <t>タカ</t>
    </rPh>
    <rPh sb="88" eb="90">
      <t>スウチ</t>
    </rPh>
    <rPh sb="102" eb="104">
      <t>ヘイセイ</t>
    </rPh>
    <rPh sb="106" eb="108">
      <t>ネンド</t>
    </rPh>
    <rPh sb="109" eb="113">
      <t>ツナミヒナン</t>
    </rPh>
    <rPh sb="117" eb="119">
      <t>セッチ</t>
    </rPh>
    <rPh sb="119" eb="120">
      <t>トウ</t>
    </rPh>
    <rPh sb="121" eb="123">
      <t>ジギョウ</t>
    </rPh>
    <rPh sb="124" eb="127">
      <t>シュウチュウテキ</t>
    </rPh>
    <rPh sb="128" eb="130">
      <t>ジッシ</t>
    </rPh>
    <rPh sb="137" eb="140">
      <t>イチジテキ</t>
    </rPh>
    <rPh sb="141" eb="144">
      <t>チホウサイ</t>
    </rPh>
    <rPh sb="144" eb="146">
      <t>ザンダカ</t>
    </rPh>
    <rPh sb="147" eb="149">
      <t>ジョウショウ</t>
    </rPh>
    <rPh sb="191" eb="193">
      <t>ジョウショウ</t>
    </rPh>
    <rPh sb="231" eb="233">
      <t>ジョウショウ</t>
    </rPh>
    <rPh sb="243" eb="246">
      <t>チホウサイ</t>
    </rPh>
    <rPh sb="246" eb="248">
      <t>カンリ</t>
    </rPh>
    <rPh sb="248" eb="250">
      <t>ゲンソク</t>
    </rPh>
    <rPh sb="251" eb="252">
      <t>モト</t>
    </rPh>
    <rPh sb="254" eb="257">
      <t>チホウサイ</t>
    </rPh>
    <rPh sb="257" eb="259">
      <t>ハッコウ</t>
    </rPh>
    <rPh sb="260" eb="262">
      <t>ヨクセイ</t>
    </rPh>
    <rPh sb="265" eb="268">
      <t>チホウサイ</t>
    </rPh>
    <rPh sb="268" eb="270">
      <t>ザンダカ</t>
    </rPh>
    <rPh sb="271" eb="273">
      <t>テイカ</t>
    </rPh>
    <rPh sb="274" eb="275">
      <t>クワ</t>
    </rPh>
    <rPh sb="277" eb="279">
      <t>ヒョウジュン</t>
    </rPh>
    <rPh sb="279" eb="281">
      <t>ザイセイ</t>
    </rPh>
    <rPh sb="281" eb="283">
      <t>キボ</t>
    </rPh>
    <rPh sb="284" eb="286">
      <t>ジョウショウ</t>
    </rPh>
    <rPh sb="294" eb="296">
      <t>レイワ</t>
    </rPh>
    <rPh sb="297" eb="299">
      <t>ネンド</t>
    </rPh>
    <rPh sb="300" eb="302">
      <t>ジッシツ</t>
    </rPh>
    <rPh sb="302" eb="304">
      <t>コウサイ</t>
    </rPh>
    <rPh sb="304" eb="306">
      <t>ヒリツ</t>
    </rPh>
    <rPh sb="307" eb="310">
      <t>ゼンネンド</t>
    </rPh>
    <rPh sb="311" eb="313">
      <t>ヒカク</t>
    </rPh>
    <rPh sb="319" eb="321">
      <t>テイカ</t>
    </rPh>
    <rPh sb="322" eb="323">
      <t>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</si>
</sst>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5869-4C04-A2A6-3B55599145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32423</c:v>
                </c:pt>
                <c:pt idx="1">
                  <c:v>53170</c:v>
                </c:pt>
                <c:pt idx="2">
                  <c:v>44115</c:v>
                </c:pt>
                <c:pt idx="3">
                  <c:v>29351</c:v>
                </c:pt>
                <c:pt idx="4">
                  <c:v>39456</c:v>
                </c:pt>
              </c:numCache>
            </c:numRef>
          </c:val>
          <c:smooth val="0"/>
          <c:extLst>
            <c:ext xmlns:c16="http://schemas.microsoft.com/office/drawing/2014/chart" uri="{C3380CC4-5D6E-409C-BE32-E72D297353CC}">
              <c16:uniqueId val="{00000001-5869-4C04-A2A6-3B55599145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7.46</c:v>
                </c:pt>
                <c:pt idx="1">
                  <c:v>9.3000000000000007</c:v>
                </c:pt>
                <c:pt idx="2">
                  <c:v>7.99</c:v>
                </c:pt>
                <c:pt idx="3">
                  <c:v>7.51</c:v>
                </c:pt>
                <c:pt idx="4">
                  <c:v>6.38</c:v>
                </c:pt>
              </c:numCache>
            </c:numRef>
          </c:val>
          <c:extLst>
            <c:ext xmlns:c16="http://schemas.microsoft.com/office/drawing/2014/chart" uri="{C3380CC4-5D6E-409C-BE32-E72D297353CC}">
              <c16:uniqueId val="{00000000-79AE-4EB7-A200-44604F5BFD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30.95</c:v>
                </c:pt>
                <c:pt idx="1">
                  <c:v>24.68</c:v>
                </c:pt>
                <c:pt idx="2">
                  <c:v>24.17</c:v>
                </c:pt>
                <c:pt idx="3">
                  <c:v>22.06</c:v>
                </c:pt>
                <c:pt idx="4">
                  <c:v>22.06</c:v>
                </c:pt>
              </c:numCache>
            </c:numRef>
          </c:val>
          <c:extLst>
            <c:ext xmlns:c16="http://schemas.microsoft.com/office/drawing/2014/chart" uri="{C3380CC4-5D6E-409C-BE32-E72D297353CC}">
              <c16:uniqueId val="{00000001-79AE-4EB7-A200-44604F5BFD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-0.96</c:v>
                </c:pt>
                <c:pt idx="1">
                  <c:v>-4.3</c:v>
                </c:pt>
                <c:pt idx="2">
                  <c:v>-1.33</c:v>
                </c:pt>
                <c:pt idx="3">
                  <c:v>-2.23</c:v>
                </c:pt>
                <c:pt idx="4">
                  <c:v>-0.15</c:v>
                </c:pt>
              </c:numCache>
            </c:numRef>
          </c:val>
          <c:smooth val="0"/>
          <c:extLst>
            <c:ext xmlns:c16="http://schemas.microsoft.com/office/drawing/2014/chart" uri="{C3380CC4-5D6E-409C-BE32-E72D297353CC}">
              <c16:uniqueId val="{00000002-79AE-4EB7-A200-44604F5BFD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0.43</c:v>
                </c:pt>
                <c:pt idx="2">
                  <c:v>#N/A</c:v>
                </c:pt>
                <c:pt idx="3">
                  <c:v>0.37</c:v>
                </c:pt>
                <c:pt idx="4">
                  <c:v>#N/A</c:v>
                </c:pt>
                <c:pt idx="5">
                  <c:v>0.25</c:v>
                </c:pt>
                <c:pt idx="6">
                  <c:v>#N/A</c:v>
                </c:pt>
                <c:pt idx="7">
                  <c:v>0.53</c:v>
                </c:pt>
                <c:pt idx="8">
                  <c:v>0</c:v>
                </c:pt>
                <c:pt idx="9">
                  <c:v>0</c:v>
                </c:pt>
              </c:numCache>
            </c:numRef>
          </c:val>
          <c:extLst>
            <c:ext xmlns:c16="http://schemas.microsoft.com/office/drawing/2014/chart" uri="{C3380CC4-5D6E-409C-BE32-E72D297353CC}">
              <c16:uniqueId val="{00000000-5B8D-4046-840F-9E4E23737F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8D-4046-840F-9E4E23737F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8D-4046-840F-9E4E23737F99}"/>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8D-4046-840F-9E4E23737F9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0.05</c:v>
                </c:pt>
                <c:pt idx="8">
                  <c:v>#N/A</c:v>
                </c:pt>
                <c:pt idx="9">
                  <c:v>0</c:v>
                </c:pt>
              </c:numCache>
            </c:numRef>
          </c:val>
          <c:extLst>
            <c:ext xmlns:c16="http://schemas.microsoft.com/office/drawing/2014/chart" uri="{C3380CC4-5D6E-409C-BE32-E72D297353CC}">
              <c16:uniqueId val="{00000004-5B8D-4046-840F-9E4E23737F99}"/>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0.96</c:v>
                </c:pt>
              </c:numCache>
            </c:numRef>
          </c:val>
          <c:extLst>
            <c:ext xmlns:c16="http://schemas.microsoft.com/office/drawing/2014/chart" uri="{C3380CC4-5D6E-409C-BE32-E72D297353CC}">
              <c16:uniqueId val="{00000005-5B8D-4046-840F-9E4E23737F9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3.07</c:v>
                </c:pt>
                <c:pt idx="2">
                  <c:v>#N/A</c:v>
                </c:pt>
                <c:pt idx="3">
                  <c:v>2.9</c:v>
                </c:pt>
                <c:pt idx="4">
                  <c:v>#N/A</c:v>
                </c:pt>
                <c:pt idx="5">
                  <c:v>1.26</c:v>
                </c:pt>
                <c:pt idx="6">
                  <c:v>#N/A</c:v>
                </c:pt>
                <c:pt idx="7">
                  <c:v>1.07</c:v>
                </c:pt>
                <c:pt idx="8">
                  <c:v>#N/A</c:v>
                </c:pt>
                <c:pt idx="9">
                  <c:v>1.08</c:v>
                </c:pt>
              </c:numCache>
            </c:numRef>
          </c:val>
          <c:extLst>
            <c:ext xmlns:c16="http://schemas.microsoft.com/office/drawing/2014/chart" uri="{C3380CC4-5D6E-409C-BE32-E72D297353CC}">
              <c16:uniqueId val="{00000006-5B8D-4046-840F-9E4E23737F9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2.77</c:v>
                </c:pt>
                <c:pt idx="2">
                  <c:v>#N/A</c:v>
                </c:pt>
                <c:pt idx="3">
                  <c:v>0.37</c:v>
                </c:pt>
                <c:pt idx="4">
                  <c:v>#N/A</c:v>
                </c:pt>
                <c:pt idx="5">
                  <c:v>0.38</c:v>
                </c:pt>
                <c:pt idx="6">
                  <c:v>#N/A</c:v>
                </c:pt>
                <c:pt idx="7">
                  <c:v>1.1200000000000001</c:v>
                </c:pt>
                <c:pt idx="8">
                  <c:v>#N/A</c:v>
                </c:pt>
                <c:pt idx="9">
                  <c:v>1.86</c:v>
                </c:pt>
              </c:numCache>
            </c:numRef>
          </c:val>
          <c:extLst>
            <c:ext xmlns:c16="http://schemas.microsoft.com/office/drawing/2014/chart" uri="{C3380CC4-5D6E-409C-BE32-E72D297353CC}">
              <c16:uniqueId val="{00000007-5B8D-4046-840F-9E4E23737F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7.46</c:v>
                </c:pt>
                <c:pt idx="2">
                  <c:v>#N/A</c:v>
                </c:pt>
                <c:pt idx="3">
                  <c:v>9.3000000000000007</c:v>
                </c:pt>
                <c:pt idx="4">
                  <c:v>#N/A</c:v>
                </c:pt>
                <c:pt idx="5">
                  <c:v>7.99</c:v>
                </c:pt>
                <c:pt idx="6">
                  <c:v>#N/A</c:v>
                </c:pt>
                <c:pt idx="7">
                  <c:v>7.5</c:v>
                </c:pt>
                <c:pt idx="8">
                  <c:v>#N/A</c:v>
                </c:pt>
                <c:pt idx="9">
                  <c:v>6.38</c:v>
                </c:pt>
              </c:numCache>
            </c:numRef>
          </c:val>
          <c:extLst>
            <c:ext xmlns:c16="http://schemas.microsoft.com/office/drawing/2014/chart" uri="{C3380CC4-5D6E-409C-BE32-E72D297353CC}">
              <c16:uniqueId val="{00000008-5B8D-4046-840F-9E4E23737F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8.26</c:v>
                </c:pt>
                <c:pt idx="2">
                  <c:v>#N/A</c:v>
                </c:pt>
                <c:pt idx="3">
                  <c:v>8.39</c:v>
                </c:pt>
                <c:pt idx="4">
                  <c:v>#N/A</c:v>
                </c:pt>
                <c:pt idx="5">
                  <c:v>8.4600000000000009</c:v>
                </c:pt>
                <c:pt idx="6">
                  <c:v>#N/A</c:v>
                </c:pt>
                <c:pt idx="7">
                  <c:v>8.9600000000000009</c:v>
                </c:pt>
                <c:pt idx="8">
                  <c:v>#N/A</c:v>
                </c:pt>
                <c:pt idx="9">
                  <c:v>9.07</c:v>
                </c:pt>
              </c:numCache>
            </c:numRef>
          </c:val>
          <c:extLst>
            <c:ext xmlns:c16="http://schemas.microsoft.com/office/drawing/2014/chart" uri="{C3380CC4-5D6E-409C-BE32-E72D297353CC}">
              <c16:uniqueId val="{00000009-5B8D-4046-840F-9E4E23737F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1118</c:v>
                </c:pt>
                <c:pt idx="5">
                  <c:v>1176</c:v>
                </c:pt>
                <c:pt idx="8">
                  <c:v>1184</c:v>
                </c:pt>
                <c:pt idx="11">
                  <c:v>1197</c:v>
                </c:pt>
                <c:pt idx="14">
                  <c:v>1204</c:v>
                </c:pt>
              </c:numCache>
            </c:numRef>
          </c:val>
          <c:extLst>
            <c:ext xmlns:c16="http://schemas.microsoft.com/office/drawing/2014/chart" uri="{C3380CC4-5D6E-409C-BE32-E72D297353CC}">
              <c16:uniqueId val="{00000000-27E1-407E-B658-F1D871448C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E1-407E-B658-F1D871448C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c:v>
                </c:pt>
                <c:pt idx="3">
                  <c:v>17</c:v>
                </c:pt>
                <c:pt idx="6">
                  <c:v>17</c:v>
                </c:pt>
                <c:pt idx="9">
                  <c:v>17</c:v>
                </c:pt>
                <c:pt idx="12">
                  <c:v>30</c:v>
                </c:pt>
              </c:numCache>
            </c:numRef>
          </c:val>
          <c:extLst>
            <c:ext xmlns:c16="http://schemas.microsoft.com/office/drawing/2014/chart" uri="{C3380CC4-5D6E-409C-BE32-E72D297353CC}">
              <c16:uniqueId val="{00000002-27E1-407E-B658-F1D871448C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193</c:v>
                </c:pt>
                <c:pt idx="3">
                  <c:v>194</c:v>
                </c:pt>
                <c:pt idx="6">
                  <c:v>200</c:v>
                </c:pt>
                <c:pt idx="9">
                  <c:v>212</c:v>
                </c:pt>
                <c:pt idx="12">
                  <c:v>228</c:v>
                </c:pt>
              </c:numCache>
            </c:numRef>
          </c:val>
          <c:extLst>
            <c:ext xmlns:c16="http://schemas.microsoft.com/office/drawing/2014/chart" uri="{C3380CC4-5D6E-409C-BE32-E72D297353CC}">
              <c16:uniqueId val="{00000003-27E1-407E-B658-F1D871448C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508</c:v>
                </c:pt>
                <c:pt idx="3">
                  <c:v>544</c:v>
                </c:pt>
                <c:pt idx="6">
                  <c:v>555</c:v>
                </c:pt>
                <c:pt idx="9">
                  <c:v>554</c:v>
                </c:pt>
                <c:pt idx="12">
                  <c:v>537</c:v>
                </c:pt>
              </c:numCache>
            </c:numRef>
          </c:val>
          <c:extLst>
            <c:ext xmlns:c16="http://schemas.microsoft.com/office/drawing/2014/chart" uri="{C3380CC4-5D6E-409C-BE32-E72D297353CC}">
              <c16:uniqueId val="{00000004-27E1-407E-B658-F1D871448C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E1-407E-B658-F1D871448C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E1-407E-B658-F1D871448C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940</c:v>
                </c:pt>
                <c:pt idx="3">
                  <c:v>1104</c:v>
                </c:pt>
                <c:pt idx="6">
                  <c:v>1123</c:v>
                </c:pt>
                <c:pt idx="9">
                  <c:v>1068</c:v>
                </c:pt>
                <c:pt idx="12">
                  <c:v>1028</c:v>
                </c:pt>
              </c:numCache>
            </c:numRef>
          </c:val>
          <c:extLst>
            <c:ext xmlns:c16="http://schemas.microsoft.com/office/drawing/2014/chart" uri="{C3380CC4-5D6E-409C-BE32-E72D297353CC}">
              <c16:uniqueId val="{00000007-27E1-407E-B658-F1D871448C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540</c:v>
                </c:pt>
                <c:pt idx="2">
                  <c:v>#N/A</c:v>
                </c:pt>
                <c:pt idx="3">
                  <c:v>#N/A</c:v>
                </c:pt>
                <c:pt idx="4">
                  <c:v>683</c:v>
                </c:pt>
                <c:pt idx="5">
                  <c:v>#N/A</c:v>
                </c:pt>
                <c:pt idx="6">
                  <c:v>#N/A</c:v>
                </c:pt>
                <c:pt idx="7">
                  <c:v>711</c:v>
                </c:pt>
                <c:pt idx="8">
                  <c:v>#N/A</c:v>
                </c:pt>
                <c:pt idx="9">
                  <c:v>#N/A</c:v>
                </c:pt>
                <c:pt idx="10">
                  <c:v>654</c:v>
                </c:pt>
                <c:pt idx="11">
                  <c:v>#N/A</c:v>
                </c:pt>
                <c:pt idx="12">
                  <c:v>#N/A</c:v>
                </c:pt>
                <c:pt idx="13">
                  <c:v>619</c:v>
                </c:pt>
                <c:pt idx="14">
                  <c:v>#N/A</c:v>
                </c:pt>
              </c:numCache>
            </c:numRef>
          </c:val>
          <c:smooth val="0"/>
          <c:extLst>
            <c:ext xmlns:c16="http://schemas.microsoft.com/office/drawing/2014/chart" uri="{C3380CC4-5D6E-409C-BE32-E72D297353CC}">
              <c16:uniqueId val="{00000008-27E1-407E-B658-F1D871448C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11455</c:v>
                </c:pt>
                <c:pt idx="5">
                  <c:v>11507</c:v>
                </c:pt>
                <c:pt idx="8">
                  <c:v>11232</c:v>
                </c:pt>
                <c:pt idx="11">
                  <c:v>10907</c:v>
                </c:pt>
                <c:pt idx="14">
                  <c:v>10967</c:v>
                </c:pt>
              </c:numCache>
            </c:numRef>
          </c:val>
          <c:extLst>
            <c:ext xmlns:c16="http://schemas.microsoft.com/office/drawing/2014/chart" uri="{C3380CC4-5D6E-409C-BE32-E72D297353CC}">
              <c16:uniqueId val="{00000000-3B96-4A5D-AA95-401CEA75D0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1966</c:v>
                </c:pt>
                <c:pt idx="5">
                  <c:v>1875</c:v>
                </c:pt>
                <c:pt idx="8">
                  <c:v>1959</c:v>
                </c:pt>
                <c:pt idx="11">
                  <c:v>2055</c:v>
                </c:pt>
                <c:pt idx="14">
                  <c:v>1982</c:v>
                </c:pt>
              </c:numCache>
            </c:numRef>
          </c:val>
          <c:extLst>
            <c:ext xmlns:c16="http://schemas.microsoft.com/office/drawing/2014/chart" uri="{C3380CC4-5D6E-409C-BE32-E72D297353CC}">
              <c16:uniqueId val="{00000001-3B96-4A5D-AA95-401CEA75D0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3073</c:v>
                </c:pt>
                <c:pt idx="5">
                  <c:v>2960</c:v>
                </c:pt>
                <c:pt idx="8">
                  <c:v>3053</c:v>
                </c:pt>
                <c:pt idx="11">
                  <c:v>2966</c:v>
                </c:pt>
                <c:pt idx="14">
                  <c:v>3093</c:v>
                </c:pt>
              </c:numCache>
            </c:numRef>
          </c:val>
          <c:extLst>
            <c:ext xmlns:c16="http://schemas.microsoft.com/office/drawing/2014/chart" uri="{C3380CC4-5D6E-409C-BE32-E72D297353CC}">
              <c16:uniqueId val="{00000002-3B96-4A5D-AA95-401CEA75D0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96-4A5D-AA95-401CEA75D0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96-4A5D-AA95-401CEA75D0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96-4A5D-AA95-401CEA75D0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1179</c:v>
                </c:pt>
                <c:pt idx="3">
                  <c:v>1198</c:v>
                </c:pt>
                <c:pt idx="6">
                  <c:v>1182</c:v>
                </c:pt>
                <c:pt idx="9">
                  <c:v>1274</c:v>
                </c:pt>
                <c:pt idx="12">
                  <c:v>1154</c:v>
                </c:pt>
              </c:numCache>
            </c:numRef>
          </c:val>
          <c:extLst>
            <c:ext xmlns:c16="http://schemas.microsoft.com/office/drawing/2014/chart" uri="{C3380CC4-5D6E-409C-BE32-E72D297353CC}">
              <c16:uniqueId val="{00000006-3B96-4A5D-AA95-401CEA75D0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2491</c:v>
                </c:pt>
                <c:pt idx="3">
                  <c:v>2473</c:v>
                </c:pt>
                <c:pt idx="6">
                  <c:v>2289</c:v>
                </c:pt>
                <c:pt idx="9">
                  <c:v>2166</c:v>
                </c:pt>
                <c:pt idx="12">
                  <c:v>2061</c:v>
                </c:pt>
              </c:numCache>
            </c:numRef>
          </c:val>
          <c:extLst>
            <c:ext xmlns:c16="http://schemas.microsoft.com/office/drawing/2014/chart" uri="{C3380CC4-5D6E-409C-BE32-E72D297353CC}">
              <c16:uniqueId val="{00000007-3B96-4A5D-AA95-401CEA75D0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5359</c:v>
                </c:pt>
                <c:pt idx="3">
                  <c:v>5422</c:v>
                </c:pt>
                <c:pt idx="6">
                  <c:v>5368</c:v>
                </c:pt>
                <c:pt idx="9">
                  <c:v>5314</c:v>
                </c:pt>
                <c:pt idx="12">
                  <c:v>5175</c:v>
                </c:pt>
              </c:numCache>
            </c:numRef>
          </c:val>
          <c:extLst>
            <c:ext xmlns:c16="http://schemas.microsoft.com/office/drawing/2014/chart" uri="{C3380CC4-5D6E-409C-BE32-E72D297353CC}">
              <c16:uniqueId val="{00000008-3B96-4A5D-AA95-401CEA75D0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164</c:v>
                </c:pt>
                <c:pt idx="3">
                  <c:v>143</c:v>
                </c:pt>
                <c:pt idx="6">
                  <c:v>318</c:v>
                </c:pt>
                <c:pt idx="9">
                  <c:v>294</c:v>
                </c:pt>
                <c:pt idx="12">
                  <c:v>257</c:v>
                </c:pt>
              </c:numCache>
            </c:numRef>
          </c:val>
          <c:extLst>
            <c:ext xmlns:c16="http://schemas.microsoft.com/office/drawing/2014/chart" uri="{C3380CC4-5D6E-409C-BE32-E72D297353CC}">
              <c16:uniqueId val="{00000009-3B96-4A5D-AA95-401CEA75D0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11308</c:v>
                </c:pt>
                <c:pt idx="3">
                  <c:v>11203</c:v>
                </c:pt>
                <c:pt idx="6">
                  <c:v>11079</c:v>
                </c:pt>
                <c:pt idx="9">
                  <c:v>10815</c:v>
                </c:pt>
                <c:pt idx="12">
                  <c:v>10917</c:v>
                </c:pt>
              </c:numCache>
            </c:numRef>
          </c:val>
          <c:extLst>
            <c:ext xmlns:c16="http://schemas.microsoft.com/office/drawing/2014/chart" uri="{C3380CC4-5D6E-409C-BE32-E72D297353CC}">
              <c16:uniqueId val="{0000000A-3B96-4A5D-AA95-401CEA75D0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4007</c:v>
                </c:pt>
                <c:pt idx="2">
                  <c:v>#N/A</c:v>
                </c:pt>
                <c:pt idx="3">
                  <c:v>#N/A</c:v>
                </c:pt>
                <c:pt idx="4">
                  <c:v>4098</c:v>
                </c:pt>
                <c:pt idx="5">
                  <c:v>#N/A</c:v>
                </c:pt>
                <c:pt idx="6">
                  <c:v>#N/A</c:v>
                </c:pt>
                <c:pt idx="7">
                  <c:v>3991</c:v>
                </c:pt>
                <c:pt idx="8">
                  <c:v>#N/A</c:v>
                </c:pt>
                <c:pt idx="9">
                  <c:v>#N/A</c:v>
                </c:pt>
                <c:pt idx="10">
                  <c:v>3935</c:v>
                </c:pt>
                <c:pt idx="11">
                  <c:v>#N/A</c:v>
                </c:pt>
                <c:pt idx="12">
                  <c:v>#N/A</c:v>
                </c:pt>
                <c:pt idx="13">
                  <c:v>3523</c:v>
                </c:pt>
                <c:pt idx="14">
                  <c:v>#N/A</c:v>
                </c:pt>
              </c:numCache>
            </c:numRef>
          </c:val>
          <c:smooth val="0"/>
          <c:extLst>
            <c:ext xmlns:c16="http://schemas.microsoft.com/office/drawing/2014/chart" uri="{C3380CC4-5D6E-409C-BE32-E72D297353CC}">
              <c16:uniqueId val="{0000000B-3B96-4A5D-AA95-401CEA75D0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1601</c:v>
                </c:pt>
                <c:pt idx="1">
                  <c:v>1478</c:v>
                </c:pt>
                <c:pt idx="2">
                  <c:v>1529</c:v>
                </c:pt>
              </c:numCache>
            </c:numRef>
          </c:val>
          <c:extLst>
            <c:ext xmlns:c16="http://schemas.microsoft.com/office/drawing/2014/chart" uri="{C3380CC4-5D6E-409C-BE32-E72D297353CC}">
              <c16:uniqueId val="{00000000-E3F4-47BB-9104-8A0C6FA481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c:v>
                </c:pt>
                <c:pt idx="1">
                  <c:v>31</c:v>
                </c:pt>
                <c:pt idx="2">
                  <c:v>31</c:v>
                </c:pt>
              </c:numCache>
            </c:numRef>
          </c:val>
          <c:extLst>
            <c:ext xmlns:c16="http://schemas.microsoft.com/office/drawing/2014/chart" uri="{C3380CC4-5D6E-409C-BE32-E72D297353CC}">
              <c16:uniqueId val="{00000001-E3F4-47BB-9104-8A0C6FA481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457</c:v>
                </c:pt>
                <c:pt idx="1">
                  <c:v>495</c:v>
                </c:pt>
                <c:pt idx="2">
                  <c:v>583</c:v>
                </c:pt>
              </c:numCache>
            </c:numRef>
          </c:val>
          <c:extLst>
            <c:ext xmlns:c16="http://schemas.microsoft.com/office/drawing/2014/chart" uri="{C3380CC4-5D6E-409C-BE32-E72D297353CC}">
              <c16:uniqueId val="{00000002-E3F4-47BB-9104-8A0C6FA481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{F451725D-713F-4EB3-9B50-BB7E963C1C88}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926-4065-A05B-B8559862ED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{2EE61BF2-6609-4CE8-A9B4-FF1327AFD3BC}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26-4065-A05B-B8559862ED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{F20034CE-B60F-4277-A416-4129798DE881}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26-4065-A05B-B8559862ED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{07B8BCEA-42D0-4DD2-B179-9FF1B194EF7F}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26-4065-A05B-B8559862ED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{CF620514-51FF-4E09-8768-937310B0E774}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26-4065-A05B-B8559862ED3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{D0ED24AE-6FFF-4500-A824-C0E5AC0DFE67}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926-4065-A05B-B8559862ED3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{FBF4A2FB-3015-4AD1-9F15-C76B6B4E8AF2}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926-4065-A05B-B8559862ED3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{81C9D90B-F3B7-4A83-96AA-97B234859F38}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926-4065-A05B-B8559862ED3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{7992D9E8-767A-424B-B153-169B17D4A6C1}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926-4065-A05B-B8559862ED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44.8</c:v>
                </c:pt>
                <c:pt idx="8">
                  <c:v>46.1</c:v>
                </c:pt>
                <c:pt idx="16">
                  <c:v>47.4</c:v>
                </c:pt>
                <c:pt idx="24">
                  <c:v>49.1</c:v>
                </c:pt>
                <c:pt idx="32">
                  <c:v>50.7</c:v>
                </c:pt>
              </c:numCache>
            </c:numRef>
          </c:xVal>
          <c:yVal>
            <c:numRef>
              <c:f>公会計指標分析・財政指標組合せ分析表!$BP$51:$DC$51</c:f>
              <c:numCache>
                <c:formatCode>#,##0.0;"▲ "#,##0.0</c:formatCode>
                <c:ptCount val="40"/>
                <c:pt idx="0">
                  <c:v>72.3</c:v>
                </c:pt>
                <c:pt idx="8">
                  <c:v>73.900000000000006</c:v>
                </c:pt>
                <c:pt idx="16">
                  <c:v>70.8</c:v>
                </c:pt>
                <c:pt idx="24">
                  <c:v>68.900000000000006</c:v>
                </c:pt>
                <c:pt idx="32">
                  <c:v>59.5</c:v>
                </c:pt>
              </c:numCache>
            </c:numRef>
          </c:yVal>
          <c:smooth val="0"/>
          <c:extLst>
            <c:ext xmlns:c16="http://schemas.microsoft.com/office/drawing/2014/chart" uri="{C3380CC4-5D6E-409C-BE32-E72D297353CC}">
              <c16:uniqueId val="{00000009-7926-4065-A05B-B8559862ED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{D1DB92BF-6451-428C-89FC-BE35CCA24CF4}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926-4065-A05B-B8559862ED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{CC7CEF8E-7516-4460-908B-00B73583B591}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26-4065-A05B-B8559862ED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{42211426-2593-4EAA-8169-C9E8E66F9186}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26-4065-A05B-B8559862ED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{F7B342CD-9783-4100-AD84-6604B86F125E}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26-4065-A05B-B8559862ED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{85DAD1D0-BA53-4DCE-ABF5-CF8B761BF0DD}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26-4065-A05B-B8559862ED31}"/>
                </c:ext>
              </c:extLst>
            </c:dLbl>
            <c:dLbl>
              <c:idx val="8"/>
              <c:layout>
                <c:manualLayout>
                  <c:x val="-4.150876167050550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{9B77BD0F-CBBA-4006-94F7-C4AB98272885}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926-4065-A05B-B8559862ED3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{0E09A2E0-6088-4584-923B-E3091BA72DFC}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926-4065-A05B-B8559862ED3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{5426EBA1-6E98-4133-A87B-C3A45502B89D}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926-4065-A05B-B8559862ED3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{69610F7B-8601-4FC2-B6FE-4F5EE723EADD}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926-4065-A05B-B8559862ED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7926-4065-A05B-B8559862ED3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{3BBB57F4-B943-4FBC-A1DF-19247F6B3867}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BFB-4BB5-AF17-501F8376D5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{C9858E4E-B5E0-484D-937A-34DB870D6AF0}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FB-4BB5-AF17-501F8376D5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{5ABEAE32-4657-4BCC-90AA-B118850FAB92}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FB-4BB5-AF17-501F8376D5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{F70ADFAB-FC95-429A-A8C3-339F3C816A4B}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FB-4BB5-AF17-501F8376D5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{9938D19E-A715-450C-9283-6270C1746149}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FB-4BB5-AF17-501F8376D5E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{8887F988-7AA1-4EC8-B6D7-444AF3BA1D2D}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BFB-4BB5-AF17-501F8376D5E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{3ACD4C66-D2CD-4F96-9CD2-07BEAD7FFF0F}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BFB-4BB5-AF17-501F8376D5E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{B187B18F-AE51-4E2F-9E3C-55D8872B60B5}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BFB-4BB5-AF17-501F8376D5E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{1569D647-70C3-4149-B914-15DB3181FCA0}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BFB-4BB5-AF17-501F8376D5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10.8</c:v>
                </c:pt>
                <c:pt idx="16">
                  <c:v>11.5</c:v>
                </c:pt>
                <c:pt idx="24">
                  <c:v>12.1</c:v>
                </c:pt>
                <c:pt idx="32">
                  <c:v>11.5</c:v>
                </c:pt>
              </c:numCache>
            </c:numRef>
          </c:xVal>
          <c:yVal>
            <c:numRef>
              <c:f>公会計指標分析・財政指標組合せ分析表!$BP$73:$DC$73</c:f>
              <c:numCache>
                <c:formatCode>#,##0.0;"▲ "#,##0.0</c:formatCode>
                <c:ptCount val="40"/>
                <c:pt idx="0">
                  <c:v>72.3</c:v>
                </c:pt>
                <c:pt idx="8">
                  <c:v>73.900000000000006</c:v>
                </c:pt>
                <c:pt idx="16">
                  <c:v>70.8</c:v>
                </c:pt>
                <c:pt idx="24">
                  <c:v>68.900000000000006</c:v>
                </c:pt>
                <c:pt idx="32">
                  <c:v>59.5</c:v>
                </c:pt>
              </c:numCache>
            </c:numRef>
          </c:yVal>
          <c:smooth val="0"/>
          <c:extLst>
            <c:ext xmlns:c16="http://schemas.microsoft.com/office/drawing/2014/chart" uri="{C3380CC4-5D6E-409C-BE32-E72D297353CC}">
              <c16:uniqueId val="{00000009-CBFB-4BB5-AF17-501F8376D5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863213225631557E-2"/>
                  <c:y val="-5.244272409132912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{EE2E4DE9-1682-45FE-B144-AFA072299608}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BFB-4BB5-AF17-501F8376D5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{D59985C2-6ED2-443F-A2DC-5DD35DC3ED24}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FB-4BB5-AF17-501F8376D5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{68C67EDC-27B3-4B60-89A5-D95949B5DD00}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FB-4BB5-AF17-501F8376D5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{FA830EF0-8D8B-4399-A693-B8BDC3E26B83}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FB-4BB5-AF17-501F8376D5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{F417C656-D3C6-4A36-8C3F-AD45C6530A46}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FB-4BB5-AF17-501F8376D5EB}"/>
                </c:ext>
              </c:extLst>
            </c:dLbl>
            <c:dLbl>
              <c:idx val="8"/>
              <c:layout>
                <c:manualLayout>
                  <c:x val="-2.3532770012589712E-2"/>
                  <c:y val="-5.752044479545614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{E1693F2A-EFB8-4FB2-8CCB-6E90357680E6}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BFB-4BB5-AF17-501F8376D5EB}"/>
                </c:ext>
              </c:extLst>
            </c:dLbl>
            <c:dLbl>
              <c:idx val="16"/>
              <c:layout>
                <c:manualLayout>
                  <c:x val="-3.1697991619110633E-2"/>
                  <c:y val="-5.482660881823295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{B50D0D7F-D095-4064-ADA4-B2C565FBC029}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BFB-4BB5-AF17-501F8376D5EB}"/>
                </c:ext>
              </c:extLst>
            </c:dLbl>
            <c:dLbl>
              <c:idx val="24"/>
              <c:layout>
                <c:manualLayout>
                  <c:x val="-3.1570342725075584E-2"/>
                  <c:y val="-8.487681064615759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{AC43AA17-B2B4-4174-80F2-C11329D330B2}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BFB-4BB5-AF17-501F8376D5E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{46D256A1-814C-4CE4-A0AF-6073F6E26BA0}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BFB-4BB5-AF17-501F8376D5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CBFB-4BB5-AF17-501F8376D5EB}"/>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大型事業の公債費償還を見据え、地方債管理原則に</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基づいた借入対策を行ってきたことにより、元利償還金は</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公営企業債の元利償還金に対する繰入金は公共下水道事業が対象であるが、起債償還のピークを過ぎたことで減となった。</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組合等が起こした地方債の元利償還金に対する負担金等は吉</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田町牧之原市広域施設組合が</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主な対象であるが、近年は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ごみ処理業務、し尿処理業務、学校給食業務等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において施設の老朽化対策事業に伴う</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借入を行っ</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ており、元金償還の開始等により増となった。</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また、いずれの事業においても</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交付税措置率の高い地方債を優先して活用</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してきたことで</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算入公債費等については年々増加している。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将来負担額の合計額は、令和元年度と比較し約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億円の減となった。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一般会計等に係る地方債の現在高は、地方債管理原則に基づき当該年度の発行額を管理しているものの、令和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年度においては「津波防災まちづくり」関連事業等に係る起債発行に加え、臨時財政対策債発行可能額の増や減収補填債の発行などが重なり、令和元年度と比較し増となった。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公営企業等繰入見込額及び組合等負担等見込額については、公共下水道事業及び吉田町牧之原市広域施設組合における主に公債費負担の減が見込まれ、それぞれ減となっている。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また、充当可能基金は、ふるさと納税額が増加し、特目基金のふるさとよしだ寄附金基金の残高が増加したことで増となっている。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基金全体の残高は、令和元年度と比較して約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億円の増となった。内訳は、財政調整基金が約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億円、減債基金が増減なし、特目基金が約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億円となっている。各基金の増減理由は下記のとおり。</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不測の事態や将来の基金を活用した事業実施に備えるため、適切に残高を管理し、基金の設置等を検討していく。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一方で、状況に合わせた基金の活用についても併せて検討していく。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特定目的基金のうち最も積立額</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多い</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基金は</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ふるさとよしだ寄附金基金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あり、吉田町の主要事業「新たな安全と賑わいの創出に向けた「シーガーデンシティ構想」」、「災害に強く安全・安心に暮らせるまちづくり」、「誰もが健康でいきいきと暮らせるまちづくり」、「活力あふれる多様な交流を生むまちづくり」、「魅力あふれる多様な交流を生むまちづくり」、「次代を担う心豊かな人を育むまちづくり」、「豊かな自然と共生するまちづくり」、「行政と住民が一体となって取り組むまちづくり」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項目について、ふるさと納税寄附金の用途を指定された指定寄附分について当基金を積み立てて、翌年度以降の事業に充当している。</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また、小中学校の建設に備えた「吉田町立小中学校建設基金」、吉田町の教育の振興を図るための「教育振興基金」を合わせた</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つの基金で特定目的基金残高の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％以上を占めている。</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年度は前年度と比較しふるさと納税額が増加し、ふるさとよしだ寄附金への積立額が増加したことで、基金残高を増加させることができた。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ふるさとよしだ寄附金については、ふるさと納税の指定寄附を原資としているため、寄附者の意向に沿った活用をしつつ、今後の事業展開に合わせて適正な基金の積立に努めていく。</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また、その他特定目的基金についても今後の事業の動向を注視し、基金の目的に沿った運用を行うとともに、状況に合わせた活用について検討を行う。</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財政調整基金の残高は、令和元年度と比較し約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億円の増となった。要因としては、令和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年度においても普通建設事業等の財源の一部として財政調整基金を活用したものの、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新型コロナウイルス感染症の影響により町単独事業の取り止めや執行留保を行ったことに加え、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普通交付税総額が当初予算時よりも増額となったこと及び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減収分に対して減収補填債の発行を行ったことで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一定の歳入の確保ができ、結果として基金残高を増加させることができた。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不測の事態への備えとして、引き続き一定の残高を確保するよう努める。総合計画、行政評価及び予算を連動させる「吉田町まちづくりステップアップ行政評価」において、財政調整基金残高の目標額を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億円としていることから、必要な事業の推進を図りつつ基金残高の増加を目指す。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基金の残高は、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基金利息を積み立てたのみであり、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令和元年度と比較し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ほとんど増減はない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年度に公債費がピークを迎える見込みであることから、将来負担の軽減を図るため、令和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過年度債の一部について減債基金を活用した繰上償還を実施する。これにより、減債基金は一旦使い切りとなる予定であり、今後の事業実施に伴う借入予定や償還の見込から積立ての必要性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29,421
27,718
20.73
15,254,911
14,802,499
442,124
6,927,723
10,917,201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平成</a:t>
          </a:r>
          <a:r>
            <a:rPr kumimoji="1" lang="en-US" altLang="ja-JP" sz="1050" baseline="0">
              <a:latin typeface="ＭＳ Ｐゴシック" panose="020B0600070205080204" pitchFamily="50" charset="-128"/>
              <a:ea typeface="ＭＳ Ｐゴシック" panose="020B0600070205080204" pitchFamily="50" charset="-128"/>
            </a:rPr>
            <a:t>23</a:t>
          </a:r>
          <a:r>
            <a:rPr kumimoji="1" lang="ja-JP" altLang="en-US" sz="1050" baseline="0">
              <a:latin typeface="ＭＳ Ｐゴシック" panose="020B0600070205080204" pitchFamily="50" charset="-128"/>
              <a:ea typeface="ＭＳ Ｐゴシック" panose="020B0600070205080204" pitchFamily="50" charset="-128"/>
            </a:rPr>
            <a:t>年に発生した東日本大震災以降、沿岸部に位置する当町は、「津波防災まちづくり」を強力に推進し、住民の生命及び安全を守るために、津波避難タワーの建設や、避難路の整備、防災拠点の整備、公共施設の耐震化や空調設備等整備を行ってきた。</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令和</a:t>
          </a:r>
          <a:r>
            <a:rPr kumimoji="1" lang="en-US" altLang="ja-JP" sz="1050" baseline="0">
              <a:latin typeface="ＭＳ Ｐゴシック" panose="020B0600070205080204" pitchFamily="50" charset="-128"/>
              <a:ea typeface="ＭＳ Ｐゴシック" panose="020B0600070205080204" pitchFamily="50" charset="-128"/>
            </a:rPr>
            <a:t>2</a:t>
          </a:r>
          <a:r>
            <a:rPr kumimoji="1" lang="ja-JP" altLang="en-US" sz="1050" baseline="0">
              <a:latin typeface="ＭＳ Ｐゴシック" panose="020B0600070205080204" pitchFamily="50" charset="-128"/>
              <a:ea typeface="ＭＳ Ｐゴシック" panose="020B0600070205080204" pitchFamily="50" charset="-128"/>
            </a:rPr>
            <a:t>年度も引き続き「津波防災まちづくり」として、レベル</a:t>
          </a:r>
          <a:r>
            <a:rPr kumimoji="1" lang="en-US" altLang="ja-JP" sz="1050" baseline="0">
              <a:latin typeface="ＭＳ Ｐゴシック" panose="020B0600070205080204" pitchFamily="50" charset="-128"/>
              <a:ea typeface="ＭＳ Ｐゴシック" panose="020B0600070205080204" pitchFamily="50" charset="-128"/>
            </a:rPr>
            <a:t>2</a:t>
          </a:r>
          <a:r>
            <a:rPr kumimoji="1" lang="ja-JP" altLang="en-US" sz="1050" baseline="0">
              <a:latin typeface="ＭＳ Ｐゴシック" panose="020B0600070205080204" pitchFamily="50" charset="-128"/>
              <a:ea typeface="ＭＳ Ｐゴシック" panose="020B0600070205080204" pitchFamily="50" charset="-128"/>
            </a:rPr>
            <a:t>津波対策の防潮堤整備事業、災害時の避難所機能向上のため避難所である総合体育館の空調設備設置工事等に取り組み、有形固定資産減価償却率の類似団体内順位が高くなっている。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93345</xdr:rowOff>
    </xdr:from>
    <xdr:to>
      <xdr:col>23</xdr:col>
      <xdr:colOff>85090</xdr:colOff>
      <xdr:row>33</xdr:row>
      <xdr:rowOff>96096</xdr:rowOff>
    </xdr:to>
    <xdr:cxnSp macro="">
      <xdr:nvCxnSpPr>
        <xdr:cNvPr id="65" name="直線コネクタ 64"/>
        <xdr:cNvCxnSpPr/>
      </xdr:nvCxnSpPr>
      <xdr:spPr>
        <a:xfrm flipV="1">
          <a:off x="4760595" y="5665470"/>
          <a:ext cx="1270" cy="86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6"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7" name="直線コネクタ 66"/>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40022</xdr:rowOff>
    </xdr:from>
    <xdr:ext cx="405111" cy="259045"/>
    <xdr:sp macro="" textlink="">
      <xdr:nvSpPr>
        <xdr:cNvPr id="68" name="有形固定資産減価償却率最大値テキスト"/>
        <xdr:cNvSpPr txBox="1"/>
      </xdr:nvSpPr>
      <xdr:spPr>
        <a:xfrm>
          <a:off x="48133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93345</xdr:rowOff>
    </xdr:from>
    <xdr:to>
      <xdr:col>23</xdr:col>
      <xdr:colOff>174625</xdr:colOff>
      <xdr:row>28</xdr:row>
      <xdr:rowOff>93345</xdr:rowOff>
    </xdr:to>
    <xdr:cxnSp macro="">
      <xdr:nvCxnSpPr>
        <xdr:cNvPr id="69" name="直線コネクタ 68"/>
        <xdr:cNvCxnSpPr/>
      </xdr:nvCxnSpPr>
      <xdr:spPr>
        <a:xfrm>
          <a:off x="4673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117069</xdr:rowOff>
    </xdr:from>
    <xdr:ext cx="405111" cy="259045"/>
    <xdr:sp macro="" textlink="">
      <xdr:nvSpPr>
        <xdr:cNvPr id="70" name="有形固定資産減価償却率平均値テキスト"/>
        <xdr:cNvSpPr txBox="1"/>
      </xdr:nvSpPr>
      <xdr:spPr>
        <a:xfrm>
          <a:off x="4813300" y="6032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1" name="フローチャート: 判断 70"/>
        <xdr:cNvSpPr/>
      </xdr:nvSpPr>
      <xdr:spPr>
        <a:xfrm>
          <a:off x="4711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95462</xdr:rowOff>
    </xdr:from>
    <xdr:to>
      <xdr:col>19</xdr:col>
      <xdr:colOff>187325</xdr:colOff>
      <xdr:row>31</xdr:row>
      <xdr:rowOff>25612</xdr:rowOff>
    </xdr:to>
    <xdr:sp macro="" textlink="">
      <xdr:nvSpPr>
        <xdr:cNvPr id="72" name="フローチャート: 判断 71"/>
        <xdr:cNvSpPr/>
      </xdr:nvSpPr>
      <xdr:spPr>
        <a:xfrm>
          <a:off x="40005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166158</xdr:rowOff>
    </xdr:from>
    <xdr:to>
      <xdr:col>11</xdr:col>
      <xdr:colOff>187325</xdr:colOff>
      <xdr:row>30</xdr:row>
      <xdr:rowOff>96308</xdr:rowOff>
    </xdr:to>
    <xdr:sp macro="" textlink="">
      <xdr:nvSpPr>
        <xdr:cNvPr id="74" name="フローチャート: 判断 73"/>
        <xdr:cNvSpPr/>
      </xdr:nvSpPr>
      <xdr:spPr>
        <a:xfrm>
          <a:off x="24765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155363</xdr:rowOff>
    </xdr:from>
    <xdr:to>
      <xdr:col>7</xdr:col>
      <xdr:colOff>187325</xdr:colOff>
      <xdr:row>30</xdr:row>
      <xdr:rowOff>85513</xdr:rowOff>
    </xdr:to>
    <xdr:sp macro="" textlink="">
      <xdr:nvSpPr>
        <xdr:cNvPr id="75" name="フローチャート: 判断 74"/>
        <xdr:cNvSpPr/>
      </xdr:nvSpPr>
      <xdr:spPr>
        <a:xfrm>
          <a:off x="1714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81" name="楕円 80"/>
        <xdr:cNvSpPr/>
      </xdr:nvSpPr>
      <xdr:spPr>
        <a:xfrm>
          <a:off x="47117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167022</xdr:rowOff>
    </xdr:from>
    <xdr:ext cx="405111" cy="259045"/>
    <xdr:sp macro="" textlink="">
      <xdr:nvSpPr>
        <xdr:cNvPr id="82" name="有形固定資産減価償却率該当値テキスト"/>
        <xdr:cNvSpPr txBox="1"/>
      </xdr:nvSpPr>
      <xdr:spPr>
        <a:xfrm>
          <a:off x="4813300" y="55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17357</xdr:rowOff>
    </xdr:from>
    <xdr:to>
      <xdr:col>19</xdr:col>
      <xdr:colOff>187325</xdr:colOff>
      <xdr:row>28</xdr:row>
      <xdr:rowOff>118957</xdr:rowOff>
    </xdr:to>
    <xdr:sp macro="" textlink="">
      <xdr:nvSpPr>
        <xdr:cNvPr id="83" name="楕円 82"/>
        <xdr:cNvSpPr/>
      </xdr:nvSpPr>
      <xdr:spPr>
        <a:xfrm>
          <a:off x="4000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68157</xdr:rowOff>
    </xdr:from>
    <xdr:to>
      <xdr:col>23</xdr:col>
      <xdr:colOff>85725</xdr:colOff>
      <xdr:row>28</xdr:row>
      <xdr:rowOff>125730</xdr:rowOff>
    </xdr:to>
    <xdr:cxnSp macro="">
      <xdr:nvCxnSpPr>
        <xdr:cNvPr id="84" name="直線コネクタ 83"/>
        <xdr:cNvCxnSpPr/>
      </xdr:nvCxnSpPr>
      <xdr:spPr>
        <a:xfrm>
          <a:off x="4051300" y="564028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127635</xdr:rowOff>
    </xdr:from>
    <xdr:to>
      <xdr:col>15</xdr:col>
      <xdr:colOff>187325</xdr:colOff>
      <xdr:row>28</xdr:row>
      <xdr:rowOff>57785</xdr:rowOff>
    </xdr:to>
    <xdr:sp macro="" textlink="">
      <xdr:nvSpPr>
        <xdr:cNvPr id="85" name="楕円 84"/>
        <xdr:cNvSpPr/>
      </xdr:nvSpPr>
      <xdr:spPr>
        <a:xfrm>
          <a:off x="3238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28</xdr:row>
      <xdr:rowOff>68157</xdr:rowOff>
    </xdr:to>
    <xdr:cxnSp macro="">
      <xdr:nvCxnSpPr>
        <xdr:cNvPr id="86" name="直線コネクタ 85"/>
        <xdr:cNvCxnSpPr/>
      </xdr:nvCxnSpPr>
      <xdr:spPr>
        <a:xfrm>
          <a:off x="3289300" y="557911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80857</xdr:rowOff>
    </xdr:from>
    <xdr:to>
      <xdr:col>11</xdr:col>
      <xdr:colOff>187325</xdr:colOff>
      <xdr:row>28</xdr:row>
      <xdr:rowOff>11007</xdr:rowOff>
    </xdr:to>
    <xdr:sp macro="" textlink="">
      <xdr:nvSpPr>
        <xdr:cNvPr id="87" name="楕円 86"/>
        <xdr:cNvSpPr/>
      </xdr:nvSpPr>
      <xdr:spPr>
        <a:xfrm>
          <a:off x="2476500" y="54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131657</xdr:rowOff>
    </xdr:from>
    <xdr:to>
      <xdr:col>15</xdr:col>
      <xdr:colOff>136525</xdr:colOff>
      <xdr:row>28</xdr:row>
      <xdr:rowOff>6985</xdr:rowOff>
    </xdr:to>
    <xdr:cxnSp macro="">
      <xdr:nvCxnSpPr>
        <xdr:cNvPr id="88" name="直線コネクタ 87"/>
        <xdr:cNvCxnSpPr/>
      </xdr:nvCxnSpPr>
      <xdr:spPr>
        <a:xfrm>
          <a:off x="2527300" y="553233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34078</xdr:rowOff>
    </xdr:from>
    <xdr:to>
      <xdr:col>7</xdr:col>
      <xdr:colOff>187325</xdr:colOff>
      <xdr:row>27</xdr:row>
      <xdr:rowOff>135678</xdr:rowOff>
    </xdr:to>
    <xdr:sp macro="" textlink="">
      <xdr:nvSpPr>
        <xdr:cNvPr id="89" name="楕円 88"/>
        <xdr:cNvSpPr/>
      </xdr:nvSpPr>
      <xdr:spPr>
        <a:xfrm>
          <a:off x="1714500" y="54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84878</xdr:rowOff>
    </xdr:from>
    <xdr:to>
      <xdr:col>11</xdr:col>
      <xdr:colOff>136525</xdr:colOff>
      <xdr:row>27</xdr:row>
      <xdr:rowOff>131657</xdr:rowOff>
    </xdr:to>
    <xdr:cxnSp macro="">
      <xdr:nvCxnSpPr>
        <xdr:cNvPr id="90" name="直線コネクタ 89"/>
        <xdr:cNvCxnSpPr/>
      </xdr:nvCxnSpPr>
      <xdr:spPr>
        <a:xfrm>
          <a:off x="1765300" y="548555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16739</xdr:rowOff>
    </xdr:from>
    <xdr:ext cx="405111" cy="259045"/>
    <xdr:sp macro="" textlink="">
      <xdr:nvSpPr>
        <xdr:cNvPr id="91" name="n_1aveValue有形固定資産減価償却率"/>
        <xdr:cNvSpPr txBox="1"/>
      </xdr:nvSpPr>
      <xdr:spPr>
        <a:xfrm>
          <a:off x="38360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2" name="n_2ave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87435</xdr:rowOff>
    </xdr:from>
    <xdr:ext cx="405111" cy="259045"/>
    <xdr:sp macro="" textlink="">
      <xdr:nvSpPr>
        <xdr:cNvPr id="93" name="n_3aveValue有形固定資産減価償却率"/>
        <xdr:cNvSpPr txBox="1"/>
      </xdr:nvSpPr>
      <xdr:spPr>
        <a:xfrm>
          <a:off x="2324744" y="600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76640</xdr:rowOff>
    </xdr:from>
    <xdr:ext cx="405111" cy="259045"/>
    <xdr:sp macro="" textlink="">
      <xdr:nvSpPr>
        <xdr:cNvPr id="94" name="n_4aveValue有形固定資産減価償却率"/>
        <xdr:cNvSpPr txBox="1"/>
      </xdr:nvSpPr>
      <xdr:spPr>
        <a:xfrm>
          <a:off x="1562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135484</xdr:rowOff>
    </xdr:from>
    <xdr:ext cx="405111" cy="259045"/>
    <xdr:sp macro="" textlink="">
      <xdr:nvSpPr>
        <xdr:cNvPr id="95" name="n_1mainValue有形固定資産減価償却率"/>
        <xdr:cNvSpPr txBox="1"/>
      </xdr:nvSpPr>
      <xdr:spPr>
        <a:xfrm>
          <a:off x="38360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74312</xdr:rowOff>
    </xdr:from>
    <xdr:ext cx="405111" cy="259045"/>
    <xdr:sp macro="" textlink="">
      <xdr:nvSpPr>
        <xdr:cNvPr id="96" name="n_2mainValue有形固定資産減価償却率"/>
        <xdr:cNvSpPr txBox="1"/>
      </xdr:nvSpPr>
      <xdr:spPr>
        <a:xfrm>
          <a:off x="3086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27534</xdr:rowOff>
    </xdr:from>
    <xdr:ext cx="405111" cy="259045"/>
    <xdr:sp macro="" textlink="">
      <xdr:nvSpPr>
        <xdr:cNvPr id="97" name="n_3mainValue有形固定資産減価償却率"/>
        <xdr:cNvSpPr txBox="1"/>
      </xdr:nvSpPr>
      <xdr:spPr>
        <a:xfrm>
          <a:off x="2324744" y="52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152205</xdr:rowOff>
    </xdr:from>
    <xdr:ext cx="405111" cy="259045"/>
    <xdr:sp macro="" textlink="">
      <xdr:nvSpPr>
        <xdr:cNvPr id="98" name="n_4mainValue有形固定資産減価償却率"/>
        <xdr:cNvSpPr txBox="1"/>
      </xdr:nvSpPr>
      <xdr:spPr>
        <a:xfrm>
          <a:off x="1562744" y="520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津波防災まちづくり」を推進するにあたり、左記の事業実施に伴い、地方債残高は昨年と比較して上昇したが、公営企業債等繰入見込額、組合負担等見込額、退職手当負担見込額がそれぞれ低下したことにより将来負担額が低下し、ふるさと納税の上昇による充当可能額基金の上昇と併せ、債務償還比率の算定における分子が低下した。</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また、経常一般財源等（歳入）等の上昇と経常経費充当財源等の低下により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債務償還比率の算定における分母</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が上昇したため、債務償還比率は低下した。</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9" name="直線コネクタ 128"/>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0"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1" name="直線コネクタ 130"/>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4" name="債務償還比率平均値テキスト"/>
        <xdr:cNvSpPr txBox="1"/>
      </xdr:nvSpPr>
      <xdr:spPr>
        <a:xfrm>
          <a:off x="14846300" y="5827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5" name="フローチャート: 判断 134"/>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6" name="フローチャート: 判断 135"/>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7" name="フローチャート: 判断 136"/>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8" name="フローチャート: 判断 137"/>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9" name="フローチャート: 判断 138"/>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129749</xdr:rowOff>
    </xdr:from>
    <xdr:to>
      <xdr:col>76</xdr:col>
      <xdr:colOff>73025</xdr:colOff>
      <xdr:row>31</xdr:row>
      <xdr:rowOff>59899</xdr:rowOff>
    </xdr:to>
    <xdr:sp macro="" textlink="">
      <xdr:nvSpPr>
        <xdr:cNvPr id="145" name="楕円 144"/>
        <xdr:cNvSpPr/>
      </xdr:nvSpPr>
      <xdr:spPr>
        <a:xfrm>
          <a:off x="14744700" y="604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108176</xdr:rowOff>
    </xdr:from>
    <xdr:ext cx="469744" cy="259045"/>
    <xdr:sp macro="" textlink="">
      <xdr:nvSpPr>
        <xdr:cNvPr id="146" name="債務償還比率該当値テキスト"/>
        <xdr:cNvSpPr txBox="1"/>
      </xdr:nvSpPr>
      <xdr:spPr>
        <a:xfrm>
          <a:off x="14846300" y="602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70258</xdr:rowOff>
    </xdr:from>
    <xdr:to>
      <xdr:col>72</xdr:col>
      <xdr:colOff>123825</xdr:colOff>
      <xdr:row>32</xdr:row>
      <xdr:rowOff>408</xdr:rowOff>
    </xdr:to>
    <xdr:sp macro="" textlink="">
      <xdr:nvSpPr>
        <xdr:cNvPr id="147" name="楕円 146"/>
        <xdr:cNvSpPr/>
      </xdr:nvSpPr>
      <xdr:spPr>
        <a:xfrm>
          <a:off x="14033500" y="615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9099</xdr:rowOff>
    </xdr:from>
    <xdr:to>
      <xdr:col>76</xdr:col>
      <xdr:colOff>22225</xdr:colOff>
      <xdr:row>31</xdr:row>
      <xdr:rowOff>121058</xdr:rowOff>
    </xdr:to>
    <xdr:cxnSp macro="">
      <xdr:nvCxnSpPr>
        <xdr:cNvPr id="148" name="直線コネクタ 147"/>
        <xdr:cNvCxnSpPr/>
      </xdr:nvCxnSpPr>
      <xdr:spPr>
        <a:xfrm flipV="1">
          <a:off x="14084300" y="6095574"/>
          <a:ext cx="711200" cy="1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18134</xdr:rowOff>
    </xdr:from>
    <xdr:to>
      <xdr:col>68</xdr:col>
      <xdr:colOff>123825</xdr:colOff>
      <xdr:row>31</xdr:row>
      <xdr:rowOff>119734</xdr:rowOff>
    </xdr:to>
    <xdr:sp macro="" textlink="">
      <xdr:nvSpPr>
        <xdr:cNvPr id="149" name="楕円 148"/>
        <xdr:cNvSpPr/>
      </xdr:nvSpPr>
      <xdr:spPr>
        <a:xfrm>
          <a:off x="13271500" y="610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68934</xdr:rowOff>
    </xdr:from>
    <xdr:to>
      <xdr:col>72</xdr:col>
      <xdr:colOff>73025</xdr:colOff>
      <xdr:row>31</xdr:row>
      <xdr:rowOff>121058</xdr:rowOff>
    </xdr:to>
    <xdr:cxnSp macro="">
      <xdr:nvCxnSpPr>
        <xdr:cNvPr id="150" name="直線コネクタ 149"/>
        <xdr:cNvCxnSpPr/>
      </xdr:nvCxnSpPr>
      <xdr:spPr>
        <a:xfrm>
          <a:off x="13322300" y="6155409"/>
          <a:ext cx="762000" cy="5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6105</xdr:rowOff>
    </xdr:from>
    <xdr:to>
      <xdr:col>64</xdr:col>
      <xdr:colOff>123825</xdr:colOff>
      <xdr:row>31</xdr:row>
      <xdr:rowOff>107705</xdr:rowOff>
    </xdr:to>
    <xdr:sp macro="" textlink="">
      <xdr:nvSpPr>
        <xdr:cNvPr id="151" name="楕円 150"/>
        <xdr:cNvSpPr/>
      </xdr:nvSpPr>
      <xdr:spPr>
        <a:xfrm>
          <a:off x="12509500" y="60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56905</xdr:rowOff>
    </xdr:from>
    <xdr:to>
      <xdr:col>68</xdr:col>
      <xdr:colOff>73025</xdr:colOff>
      <xdr:row>31</xdr:row>
      <xdr:rowOff>68934</xdr:rowOff>
    </xdr:to>
    <xdr:cxnSp macro="">
      <xdr:nvCxnSpPr>
        <xdr:cNvPr id="152" name="直線コネクタ 151"/>
        <xdr:cNvCxnSpPr/>
      </xdr:nvCxnSpPr>
      <xdr:spPr>
        <a:xfrm>
          <a:off x="12560300" y="6143380"/>
          <a:ext cx="762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43271</xdr:rowOff>
    </xdr:from>
    <xdr:to>
      <xdr:col>60</xdr:col>
      <xdr:colOff>123825</xdr:colOff>
      <xdr:row>31</xdr:row>
      <xdr:rowOff>144871</xdr:rowOff>
    </xdr:to>
    <xdr:sp macro="" textlink="">
      <xdr:nvSpPr>
        <xdr:cNvPr id="153" name="楕円 152"/>
        <xdr:cNvSpPr/>
      </xdr:nvSpPr>
      <xdr:spPr>
        <a:xfrm>
          <a:off x="11747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56905</xdr:rowOff>
    </xdr:from>
    <xdr:to>
      <xdr:col>64</xdr:col>
      <xdr:colOff>73025</xdr:colOff>
      <xdr:row>31</xdr:row>
      <xdr:rowOff>94071</xdr:rowOff>
    </xdr:to>
    <xdr:cxnSp macro="">
      <xdr:nvCxnSpPr>
        <xdr:cNvPr id="154" name="直線コネクタ 153"/>
        <xdr:cNvCxnSpPr/>
      </xdr:nvCxnSpPr>
      <xdr:spPr>
        <a:xfrm flipV="1">
          <a:off x="11798300" y="6143380"/>
          <a:ext cx="762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5" name="n_1aveValue債務償還比率"/>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6" name="n_2aveValue債務償還比率"/>
        <xdr:cNvSpPr txBox="1"/>
      </xdr:nvSpPr>
      <xdr:spPr>
        <a:xfrm>
          <a:off x="13087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7" name="n_3aveValue債務償還比率"/>
        <xdr:cNvSpPr txBox="1"/>
      </xdr:nvSpPr>
      <xdr:spPr>
        <a:xfrm>
          <a:off x="12325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8" name="n_4aveValue債務償還比率"/>
        <xdr:cNvSpPr txBox="1"/>
      </xdr:nvSpPr>
      <xdr:spPr>
        <a:xfrm>
          <a:off x="11563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162985</xdr:rowOff>
    </xdr:from>
    <xdr:ext cx="469744" cy="259045"/>
    <xdr:sp macro="" textlink="">
      <xdr:nvSpPr>
        <xdr:cNvPr id="159" name="n_1mainValue債務償還比率"/>
        <xdr:cNvSpPr txBox="1"/>
      </xdr:nvSpPr>
      <xdr:spPr>
        <a:xfrm>
          <a:off x="13836727" y="624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110861</xdr:rowOff>
    </xdr:from>
    <xdr:ext cx="469744" cy="259045"/>
    <xdr:sp macro="" textlink="">
      <xdr:nvSpPr>
        <xdr:cNvPr id="160" name="n_2mainValue債務償還比率"/>
        <xdr:cNvSpPr txBox="1"/>
      </xdr:nvSpPr>
      <xdr:spPr>
        <a:xfrm>
          <a:off x="13087427" y="619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98832</xdr:rowOff>
    </xdr:from>
    <xdr:ext cx="469744" cy="259045"/>
    <xdr:sp macro="" textlink="">
      <xdr:nvSpPr>
        <xdr:cNvPr id="161" name="n_3mainValue債務償還比率"/>
        <xdr:cNvSpPr txBox="1"/>
      </xdr:nvSpPr>
      <xdr:spPr>
        <a:xfrm>
          <a:off x="12325427" y="61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135998</xdr:rowOff>
    </xdr:from>
    <xdr:ext cx="469744" cy="259045"/>
    <xdr:sp macro="" textlink="">
      <xdr:nvSpPr>
        <xdr:cNvPr id="162" name="n_4mainValue債務償還比率"/>
        <xdr:cNvSpPr txBox="1"/>
      </xdr:nvSpPr>
      <xdr:spPr>
        <a:xfrm>
          <a:off x="11563427" y="622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29,421
27,718
20.73
15,254,911
14,802,499
442,124
6,927,723
10,917,201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69487</xdr:rowOff>
    </xdr:from>
    <xdr:to>
      <xdr:col>24</xdr:col>
      <xdr:colOff>114300</xdr:colOff>
      <xdr:row>37</xdr:row>
      <xdr:rowOff>171087</xdr:rowOff>
    </xdr:to>
    <xdr:sp macro="" textlink="">
      <xdr:nvSpPr>
        <xdr:cNvPr id="75" name="楕円 74"/>
        <xdr:cNvSpPr/>
      </xdr:nvSpPr>
      <xdr:spPr>
        <a:xfrm>
          <a:off x="4584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92364</xdr:rowOff>
    </xdr:from>
    <xdr:ext cx="405111" cy="259045"/>
    <xdr:sp macro="" textlink="">
      <xdr:nvSpPr>
        <xdr:cNvPr id="76" name="【道路】&#10;有形固定資産減価償却率該当値テキスト"/>
        <xdr:cNvSpPr txBox="1"/>
      </xdr:nvSpPr>
      <xdr:spPr>
        <a:xfrm>
          <a:off x="46736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4173</xdr:rowOff>
    </xdr:from>
    <xdr:to>
      <xdr:col>20</xdr:col>
      <xdr:colOff>38100</xdr:colOff>
      <xdr:row>37</xdr:row>
      <xdr:rowOff>105773</xdr:rowOff>
    </xdr:to>
    <xdr:sp macro="" textlink="">
      <xdr:nvSpPr>
        <xdr:cNvPr id="77" name="楕円 76"/>
        <xdr:cNvSpPr/>
      </xdr:nvSpPr>
      <xdr:spPr>
        <a:xfrm>
          <a:off x="3746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54973</xdr:rowOff>
    </xdr:from>
    <xdr:to>
      <xdr:col>24</xdr:col>
      <xdr:colOff>63500</xdr:colOff>
      <xdr:row>37</xdr:row>
      <xdr:rowOff>120287</xdr:rowOff>
    </xdr:to>
    <xdr:cxnSp macro="">
      <xdr:nvCxnSpPr>
        <xdr:cNvPr id="78" name="直線コネクタ 77"/>
        <xdr:cNvCxnSpPr/>
      </xdr:nvCxnSpPr>
      <xdr:spPr>
        <a:xfrm>
          <a:off x="3797300" y="63986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103777</xdr:rowOff>
    </xdr:from>
    <xdr:to>
      <xdr:col>15</xdr:col>
      <xdr:colOff>101600</xdr:colOff>
      <xdr:row>37</xdr:row>
      <xdr:rowOff>33927</xdr:rowOff>
    </xdr:to>
    <xdr:sp macro="" textlink="">
      <xdr:nvSpPr>
        <xdr:cNvPr id="79" name="楕円 78"/>
        <xdr:cNvSpPr/>
      </xdr:nvSpPr>
      <xdr:spPr>
        <a:xfrm>
          <a:off x="2857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154577</xdr:rowOff>
    </xdr:from>
    <xdr:to>
      <xdr:col>19</xdr:col>
      <xdr:colOff>177800</xdr:colOff>
      <xdr:row>37</xdr:row>
      <xdr:rowOff>54973</xdr:rowOff>
    </xdr:to>
    <xdr:cxnSp macro="">
      <xdr:nvCxnSpPr>
        <xdr:cNvPr id="80" name="直線コネクタ 79"/>
        <xdr:cNvCxnSpPr/>
      </xdr:nvCxnSpPr>
      <xdr:spPr>
        <a:xfrm>
          <a:off x="2908300" y="63267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38463</xdr:rowOff>
    </xdr:from>
    <xdr:to>
      <xdr:col>10</xdr:col>
      <xdr:colOff>165100</xdr:colOff>
      <xdr:row>36</xdr:row>
      <xdr:rowOff>140063</xdr:rowOff>
    </xdr:to>
    <xdr:sp macro="" textlink="">
      <xdr:nvSpPr>
        <xdr:cNvPr id="81" name="楕円 80"/>
        <xdr:cNvSpPr/>
      </xdr:nvSpPr>
      <xdr:spPr>
        <a:xfrm>
          <a:off x="1968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89263</xdr:rowOff>
    </xdr:from>
    <xdr:to>
      <xdr:col>15</xdr:col>
      <xdr:colOff>50800</xdr:colOff>
      <xdr:row>36</xdr:row>
      <xdr:rowOff>154577</xdr:rowOff>
    </xdr:to>
    <xdr:cxnSp macro="">
      <xdr:nvCxnSpPr>
        <xdr:cNvPr id="82" name="直線コネクタ 81"/>
        <xdr:cNvCxnSpPr/>
      </xdr:nvCxnSpPr>
      <xdr:spPr>
        <a:xfrm>
          <a:off x="2019300" y="62614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147864</xdr:rowOff>
    </xdr:from>
    <xdr:to>
      <xdr:col>6</xdr:col>
      <xdr:colOff>38100</xdr:colOff>
      <xdr:row>36</xdr:row>
      <xdr:rowOff>78014</xdr:rowOff>
    </xdr:to>
    <xdr:sp macro="" textlink="">
      <xdr:nvSpPr>
        <xdr:cNvPr id="83" name="楕円 82"/>
        <xdr:cNvSpPr/>
      </xdr:nvSpPr>
      <xdr:spPr>
        <a:xfrm>
          <a:off x="1079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27214</xdr:rowOff>
    </xdr:from>
    <xdr:to>
      <xdr:col>10</xdr:col>
      <xdr:colOff>114300</xdr:colOff>
      <xdr:row>36</xdr:row>
      <xdr:rowOff>89263</xdr:rowOff>
    </xdr:to>
    <xdr:cxnSp macro="">
      <xdr:nvCxnSpPr>
        <xdr:cNvPr id="84" name="直線コネクタ 83"/>
        <xdr:cNvCxnSpPr/>
      </xdr:nvCxnSpPr>
      <xdr:spPr>
        <a:xfrm>
          <a:off x="1130300" y="619941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7" name="n_3aveValue【道路】&#10;有形固定資産減価償却率"/>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122300</xdr:rowOff>
    </xdr:from>
    <xdr:ext cx="405111" cy="259045"/>
    <xdr:sp macro="" textlink="">
      <xdr:nvSpPr>
        <xdr:cNvPr id="89" name="n_1mainValue【道路】&#10;有形固定資産減価償却率"/>
        <xdr:cNvSpPr txBox="1"/>
      </xdr:nvSpPr>
      <xdr:spPr>
        <a:xfrm>
          <a:off x="35820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50454</xdr:rowOff>
    </xdr:from>
    <xdr:ext cx="405111" cy="259045"/>
    <xdr:sp macro="" textlink="">
      <xdr:nvSpPr>
        <xdr:cNvPr id="90" name="n_2mainValue【道路】&#10;有形固定資産減価償却率"/>
        <xdr:cNvSpPr txBox="1"/>
      </xdr:nvSpPr>
      <xdr:spPr>
        <a:xfrm>
          <a:off x="2705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156590</xdr:rowOff>
    </xdr:from>
    <xdr:ext cx="405111" cy="259045"/>
    <xdr:sp macro="" textlink="">
      <xdr:nvSpPr>
        <xdr:cNvPr id="91" name="n_3mainValue【道路】&#10;有形固定資産減価償却率"/>
        <xdr:cNvSpPr txBox="1"/>
      </xdr:nvSpPr>
      <xdr:spPr>
        <a:xfrm>
          <a:off x="1816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94541</xdr:rowOff>
    </xdr:from>
    <xdr:ext cx="405111" cy="259045"/>
    <xdr:sp macro="" textlink="">
      <xdr:nvSpPr>
        <xdr:cNvPr id="92" name="n_4mainValue【道路】&#10;有形固定資産減価償却率"/>
        <xdr:cNvSpPr txBox="1"/>
      </xdr:nvSpPr>
      <xdr:spPr>
        <a:xfrm>
          <a:off x="927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57201</xdr:rowOff>
    </xdr:from>
    <xdr:to>
      <xdr:col>55</xdr:col>
      <xdr:colOff>50800</xdr:colOff>
      <xdr:row>41</xdr:row>
      <xdr:rowOff>158801</xdr:rowOff>
    </xdr:to>
    <xdr:sp macro="" textlink="">
      <xdr:nvSpPr>
        <xdr:cNvPr id="132" name="楕円 131"/>
        <xdr:cNvSpPr/>
      </xdr:nvSpPr>
      <xdr:spPr>
        <a:xfrm>
          <a:off x="10426700" y="70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143578</xdr:rowOff>
    </xdr:from>
    <xdr:ext cx="469744" cy="259045"/>
    <xdr:sp macro="" textlink="">
      <xdr:nvSpPr>
        <xdr:cNvPr id="133" name="【道路】&#10;一人当たり延長該当値テキスト"/>
        <xdr:cNvSpPr txBox="1"/>
      </xdr:nvSpPr>
      <xdr:spPr>
        <a:xfrm>
          <a:off x="10515600" y="700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57836</xdr:rowOff>
    </xdr:from>
    <xdr:to>
      <xdr:col>50</xdr:col>
      <xdr:colOff>165100</xdr:colOff>
      <xdr:row>41</xdr:row>
      <xdr:rowOff>159436</xdr:rowOff>
    </xdr:to>
    <xdr:sp macro="" textlink="">
      <xdr:nvSpPr>
        <xdr:cNvPr id="134" name="楕円 133"/>
        <xdr:cNvSpPr/>
      </xdr:nvSpPr>
      <xdr:spPr>
        <a:xfrm>
          <a:off x="9588500" y="70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108001</xdr:rowOff>
    </xdr:from>
    <xdr:to>
      <xdr:col>55</xdr:col>
      <xdr:colOff>0</xdr:colOff>
      <xdr:row>41</xdr:row>
      <xdr:rowOff>108636</xdr:rowOff>
    </xdr:to>
    <xdr:cxnSp macro="">
      <xdr:nvCxnSpPr>
        <xdr:cNvPr id="135" name="直線コネクタ 134"/>
        <xdr:cNvCxnSpPr/>
      </xdr:nvCxnSpPr>
      <xdr:spPr>
        <a:xfrm flipV="1">
          <a:off x="9639300" y="7137451"/>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58115</xdr:rowOff>
    </xdr:from>
    <xdr:to>
      <xdr:col>46</xdr:col>
      <xdr:colOff>38100</xdr:colOff>
      <xdr:row>41</xdr:row>
      <xdr:rowOff>159715</xdr:rowOff>
    </xdr:to>
    <xdr:sp macro="" textlink="">
      <xdr:nvSpPr>
        <xdr:cNvPr id="136" name="楕円 135"/>
        <xdr:cNvSpPr/>
      </xdr:nvSpPr>
      <xdr:spPr>
        <a:xfrm>
          <a:off x="8699500" y="70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108636</xdr:rowOff>
    </xdr:from>
    <xdr:to>
      <xdr:col>50</xdr:col>
      <xdr:colOff>114300</xdr:colOff>
      <xdr:row>41</xdr:row>
      <xdr:rowOff>108915</xdr:rowOff>
    </xdr:to>
    <xdr:cxnSp macro="">
      <xdr:nvCxnSpPr>
        <xdr:cNvPr id="137" name="直線コネクタ 136"/>
        <xdr:cNvCxnSpPr/>
      </xdr:nvCxnSpPr>
      <xdr:spPr>
        <a:xfrm flipV="1">
          <a:off x="8750300" y="7138086"/>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58128</xdr:rowOff>
    </xdr:from>
    <xdr:to>
      <xdr:col>41</xdr:col>
      <xdr:colOff>101600</xdr:colOff>
      <xdr:row>41</xdr:row>
      <xdr:rowOff>159728</xdr:rowOff>
    </xdr:to>
    <xdr:sp macro="" textlink="">
      <xdr:nvSpPr>
        <xdr:cNvPr id="138" name="楕円 137"/>
        <xdr:cNvSpPr/>
      </xdr:nvSpPr>
      <xdr:spPr>
        <a:xfrm>
          <a:off x="7810500" y="70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108915</xdr:rowOff>
    </xdr:from>
    <xdr:to>
      <xdr:col>45</xdr:col>
      <xdr:colOff>177800</xdr:colOff>
      <xdr:row>41</xdr:row>
      <xdr:rowOff>108928</xdr:rowOff>
    </xdr:to>
    <xdr:cxnSp macro="">
      <xdr:nvCxnSpPr>
        <xdr:cNvPr id="139" name="直線コネクタ 138"/>
        <xdr:cNvCxnSpPr/>
      </xdr:nvCxnSpPr>
      <xdr:spPr>
        <a:xfrm flipV="1">
          <a:off x="7861300" y="7138365"/>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58103</xdr:rowOff>
    </xdr:from>
    <xdr:to>
      <xdr:col>36</xdr:col>
      <xdr:colOff>165100</xdr:colOff>
      <xdr:row>41</xdr:row>
      <xdr:rowOff>159703</xdr:rowOff>
    </xdr:to>
    <xdr:sp macro="" textlink="">
      <xdr:nvSpPr>
        <xdr:cNvPr id="140" name="楕円 139"/>
        <xdr:cNvSpPr/>
      </xdr:nvSpPr>
      <xdr:spPr>
        <a:xfrm>
          <a:off x="6921500" y="70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108903</xdr:rowOff>
    </xdr:from>
    <xdr:to>
      <xdr:col>41</xdr:col>
      <xdr:colOff>50800</xdr:colOff>
      <xdr:row>41</xdr:row>
      <xdr:rowOff>108928</xdr:rowOff>
    </xdr:to>
    <xdr:cxnSp macro="">
      <xdr:nvCxnSpPr>
        <xdr:cNvPr id="141" name="直線コネクタ 140"/>
        <xdr:cNvCxnSpPr/>
      </xdr:nvCxnSpPr>
      <xdr:spPr>
        <a:xfrm>
          <a:off x="6972300" y="7138353"/>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150563</xdr:rowOff>
    </xdr:from>
    <xdr:ext cx="469744" cy="259045"/>
    <xdr:sp macro="" textlink="">
      <xdr:nvSpPr>
        <xdr:cNvPr id="146" name="n_1mainValue【道路】&#10;一人当たり延長"/>
        <xdr:cNvSpPr txBox="1"/>
      </xdr:nvSpPr>
      <xdr:spPr>
        <a:xfrm>
          <a:off x="9391727" y="71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150842</xdr:rowOff>
    </xdr:from>
    <xdr:ext cx="469744" cy="259045"/>
    <xdr:sp macro="" textlink="">
      <xdr:nvSpPr>
        <xdr:cNvPr id="147" name="n_2mainValue【道路】&#10;一人当たり延長"/>
        <xdr:cNvSpPr txBox="1"/>
      </xdr:nvSpPr>
      <xdr:spPr>
        <a:xfrm>
          <a:off x="8515427" y="718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150855</xdr:rowOff>
    </xdr:from>
    <xdr:ext cx="469744" cy="259045"/>
    <xdr:sp macro="" textlink="">
      <xdr:nvSpPr>
        <xdr:cNvPr id="148" name="n_3mainValue【道路】&#10;一人当たり延長"/>
        <xdr:cNvSpPr txBox="1"/>
      </xdr:nvSpPr>
      <xdr:spPr>
        <a:xfrm>
          <a:off x="7626427" y="718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150830</xdr:rowOff>
    </xdr:from>
    <xdr:ext cx="469744" cy="259045"/>
    <xdr:sp macro="" textlink="">
      <xdr:nvSpPr>
        <xdr:cNvPr id="149" name="n_4mainValue【道路】&#10;一人当たり延長"/>
        <xdr:cNvSpPr txBox="1"/>
      </xdr:nvSpPr>
      <xdr:spPr>
        <a:xfrm>
          <a:off x="6737427" y="718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25400</xdr:rowOff>
    </xdr:from>
    <xdr:to>
      <xdr:col>24</xdr:col>
      <xdr:colOff>114300</xdr:colOff>
      <xdr:row>61</xdr:row>
      <xdr:rowOff>127000</xdr:rowOff>
    </xdr:to>
    <xdr:sp macro="" textlink="">
      <xdr:nvSpPr>
        <xdr:cNvPr id="189" name="楕円 188"/>
        <xdr:cNvSpPr/>
      </xdr:nvSpPr>
      <xdr:spPr>
        <a:xfrm>
          <a:off x="4584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48277</xdr:rowOff>
    </xdr:from>
    <xdr:ext cx="405111" cy="259045"/>
    <xdr:sp macro="" textlink="">
      <xdr:nvSpPr>
        <xdr:cNvPr id="190" name="【橋りょう・トンネル】&#10;有形固定資産減価償却率該当値テキスト"/>
        <xdr:cNvSpPr txBox="1"/>
      </xdr:nvSpPr>
      <xdr:spPr>
        <a:xfrm>
          <a:off x="4673600"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164465</xdr:rowOff>
    </xdr:from>
    <xdr:to>
      <xdr:col>20</xdr:col>
      <xdr:colOff>38100</xdr:colOff>
      <xdr:row>61</xdr:row>
      <xdr:rowOff>94615</xdr:rowOff>
    </xdr:to>
    <xdr:sp macro="" textlink="">
      <xdr:nvSpPr>
        <xdr:cNvPr id="191" name="楕円 190"/>
        <xdr:cNvSpPr/>
      </xdr:nvSpPr>
      <xdr:spPr>
        <a:xfrm>
          <a:off x="3746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43815</xdr:rowOff>
    </xdr:from>
    <xdr:to>
      <xdr:col>24</xdr:col>
      <xdr:colOff>63500</xdr:colOff>
      <xdr:row>61</xdr:row>
      <xdr:rowOff>76200</xdr:rowOff>
    </xdr:to>
    <xdr:cxnSp macro="">
      <xdr:nvCxnSpPr>
        <xdr:cNvPr id="192" name="直線コネクタ 191"/>
        <xdr:cNvCxnSpPr/>
      </xdr:nvCxnSpPr>
      <xdr:spPr>
        <a:xfrm>
          <a:off x="3797300" y="105022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139700</xdr:rowOff>
    </xdr:from>
    <xdr:to>
      <xdr:col>15</xdr:col>
      <xdr:colOff>101600</xdr:colOff>
      <xdr:row>61</xdr:row>
      <xdr:rowOff>69850</xdr:rowOff>
    </xdr:to>
    <xdr:sp macro="" textlink="">
      <xdr:nvSpPr>
        <xdr:cNvPr id="193" name="楕円 192"/>
        <xdr:cNvSpPr/>
      </xdr:nvSpPr>
      <xdr:spPr>
        <a:xfrm>
          <a:off x="2857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19050</xdr:rowOff>
    </xdr:from>
    <xdr:to>
      <xdr:col>19</xdr:col>
      <xdr:colOff>177800</xdr:colOff>
      <xdr:row>61</xdr:row>
      <xdr:rowOff>43815</xdr:rowOff>
    </xdr:to>
    <xdr:cxnSp macro="">
      <xdr:nvCxnSpPr>
        <xdr:cNvPr id="194" name="直線コネクタ 193"/>
        <xdr:cNvCxnSpPr/>
      </xdr:nvCxnSpPr>
      <xdr:spPr>
        <a:xfrm>
          <a:off x="2908300" y="104775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5" name="楕円 194"/>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19050</xdr:rowOff>
    </xdr:to>
    <xdr:cxnSp macro="">
      <xdr:nvCxnSpPr>
        <xdr:cNvPr id="196" name="直線コネクタ 195"/>
        <xdr:cNvCxnSpPr/>
      </xdr:nvCxnSpPr>
      <xdr:spPr>
        <a:xfrm>
          <a:off x="2019300" y="1045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88265</xdr:rowOff>
    </xdr:from>
    <xdr:to>
      <xdr:col>6</xdr:col>
      <xdr:colOff>38100</xdr:colOff>
      <xdr:row>61</xdr:row>
      <xdr:rowOff>18415</xdr:rowOff>
    </xdr:to>
    <xdr:sp macro="" textlink="">
      <xdr:nvSpPr>
        <xdr:cNvPr id="197" name="楕円 196"/>
        <xdr:cNvSpPr/>
      </xdr:nvSpPr>
      <xdr:spPr>
        <a:xfrm>
          <a:off x="1079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139065</xdr:rowOff>
    </xdr:from>
    <xdr:to>
      <xdr:col>10</xdr:col>
      <xdr:colOff>114300</xdr:colOff>
      <xdr:row>61</xdr:row>
      <xdr:rowOff>0</xdr:rowOff>
    </xdr:to>
    <xdr:cxnSp macro="">
      <xdr:nvCxnSpPr>
        <xdr:cNvPr id="198" name="直線コネクタ 197"/>
        <xdr:cNvCxnSpPr/>
      </xdr:nvCxnSpPr>
      <xdr:spPr>
        <a:xfrm>
          <a:off x="1130300" y="104260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9" name="n_1aveValue【橋りょう・トンネ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0" name="n_2aveValue【橋りょう・トンネル】&#10;有形固定資産減価償却率"/>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aveValue【橋りょう・トンネル】&#10;有形固定資産減価償却率"/>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2" name="n_4aveValue【橋りょう・トンネル】&#10;有形固定資産減価償却率"/>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111142</xdr:rowOff>
    </xdr:from>
    <xdr:ext cx="405111" cy="259045"/>
    <xdr:sp macro="" textlink="">
      <xdr:nvSpPr>
        <xdr:cNvPr id="203" name="n_1mainValue【橋りょう・トンネル】&#10;有形固定資産減価償却率"/>
        <xdr:cNvSpPr txBox="1"/>
      </xdr:nvSpPr>
      <xdr:spPr>
        <a:xfrm>
          <a:off x="35820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86377</xdr:rowOff>
    </xdr:from>
    <xdr:ext cx="405111" cy="259045"/>
    <xdr:sp macro="" textlink="">
      <xdr:nvSpPr>
        <xdr:cNvPr id="204" name="n_2mainValue【橋りょう・トンネル】&#10;有形固定資産減価償却率"/>
        <xdr:cNvSpPr txBox="1"/>
      </xdr:nvSpPr>
      <xdr:spPr>
        <a:xfrm>
          <a:off x="2705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5" name="n_3mainValue【橋りょう・トンネ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34942</xdr:rowOff>
    </xdr:from>
    <xdr:ext cx="405111" cy="259045"/>
    <xdr:sp macro="" textlink="">
      <xdr:nvSpPr>
        <xdr:cNvPr id="206" name="n_4mainValue【橋りょう・トンネル】&#10;有形固定資産減価償却率"/>
        <xdr:cNvSpPr txBox="1"/>
      </xdr:nvSpPr>
      <xdr:spPr>
        <a:xfrm>
          <a:off x="927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111890</xdr:rowOff>
    </xdr:from>
    <xdr:to>
      <xdr:col>55</xdr:col>
      <xdr:colOff>50800</xdr:colOff>
      <xdr:row>61</xdr:row>
      <xdr:rowOff>42040</xdr:rowOff>
    </xdr:to>
    <xdr:sp macro="" textlink="">
      <xdr:nvSpPr>
        <xdr:cNvPr id="244" name="楕円 243"/>
        <xdr:cNvSpPr/>
      </xdr:nvSpPr>
      <xdr:spPr>
        <a:xfrm>
          <a:off x="10426700" y="1039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134767</xdr:rowOff>
    </xdr:from>
    <xdr:ext cx="599010" cy="259045"/>
    <xdr:sp macro="" textlink="">
      <xdr:nvSpPr>
        <xdr:cNvPr id="245" name="【橋りょう・トンネル】&#10;一人当たり有形固定資産（償却資産）額該当値テキスト"/>
        <xdr:cNvSpPr txBox="1"/>
      </xdr:nvSpPr>
      <xdr:spPr>
        <a:xfrm>
          <a:off x="10515600" y="102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115125</xdr:rowOff>
    </xdr:from>
    <xdr:to>
      <xdr:col>50</xdr:col>
      <xdr:colOff>165100</xdr:colOff>
      <xdr:row>61</xdr:row>
      <xdr:rowOff>45275</xdr:rowOff>
    </xdr:to>
    <xdr:sp macro="" textlink="">
      <xdr:nvSpPr>
        <xdr:cNvPr id="246" name="楕円 245"/>
        <xdr:cNvSpPr/>
      </xdr:nvSpPr>
      <xdr:spPr>
        <a:xfrm>
          <a:off x="9588500" y="1040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162690</xdr:rowOff>
    </xdr:from>
    <xdr:to>
      <xdr:col>55</xdr:col>
      <xdr:colOff>0</xdr:colOff>
      <xdr:row>60</xdr:row>
      <xdr:rowOff>165925</xdr:rowOff>
    </xdr:to>
    <xdr:cxnSp macro="">
      <xdr:nvCxnSpPr>
        <xdr:cNvPr id="247" name="直線コネクタ 246"/>
        <xdr:cNvCxnSpPr/>
      </xdr:nvCxnSpPr>
      <xdr:spPr>
        <a:xfrm flipV="1">
          <a:off x="9639300" y="10449690"/>
          <a:ext cx="838200" cy="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120522</xdr:rowOff>
    </xdr:from>
    <xdr:to>
      <xdr:col>46</xdr:col>
      <xdr:colOff>38100</xdr:colOff>
      <xdr:row>61</xdr:row>
      <xdr:rowOff>50672</xdr:rowOff>
    </xdr:to>
    <xdr:sp macro="" textlink="">
      <xdr:nvSpPr>
        <xdr:cNvPr id="248" name="楕円 247"/>
        <xdr:cNvSpPr/>
      </xdr:nvSpPr>
      <xdr:spPr>
        <a:xfrm>
          <a:off x="8699500" y="104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165925</xdr:rowOff>
    </xdr:from>
    <xdr:to>
      <xdr:col>50</xdr:col>
      <xdr:colOff>114300</xdr:colOff>
      <xdr:row>60</xdr:row>
      <xdr:rowOff>171322</xdr:rowOff>
    </xdr:to>
    <xdr:cxnSp macro="">
      <xdr:nvCxnSpPr>
        <xdr:cNvPr id="249" name="直線コネクタ 248"/>
        <xdr:cNvCxnSpPr/>
      </xdr:nvCxnSpPr>
      <xdr:spPr>
        <a:xfrm flipV="1">
          <a:off x="8750300" y="10452925"/>
          <a:ext cx="889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126777</xdr:rowOff>
    </xdr:from>
    <xdr:to>
      <xdr:col>41</xdr:col>
      <xdr:colOff>101600</xdr:colOff>
      <xdr:row>61</xdr:row>
      <xdr:rowOff>56927</xdr:rowOff>
    </xdr:to>
    <xdr:sp macro="" textlink="">
      <xdr:nvSpPr>
        <xdr:cNvPr id="250" name="楕円 249"/>
        <xdr:cNvSpPr/>
      </xdr:nvSpPr>
      <xdr:spPr>
        <a:xfrm>
          <a:off x="7810500" y="104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171322</xdr:rowOff>
    </xdr:from>
    <xdr:to>
      <xdr:col>45</xdr:col>
      <xdr:colOff>177800</xdr:colOff>
      <xdr:row>61</xdr:row>
      <xdr:rowOff>6127</xdr:rowOff>
    </xdr:to>
    <xdr:cxnSp macro="">
      <xdr:nvCxnSpPr>
        <xdr:cNvPr id="251" name="直線コネクタ 250"/>
        <xdr:cNvCxnSpPr/>
      </xdr:nvCxnSpPr>
      <xdr:spPr>
        <a:xfrm flipV="1">
          <a:off x="7861300" y="10458322"/>
          <a:ext cx="8890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126640</xdr:rowOff>
    </xdr:from>
    <xdr:to>
      <xdr:col>36</xdr:col>
      <xdr:colOff>165100</xdr:colOff>
      <xdr:row>61</xdr:row>
      <xdr:rowOff>56790</xdr:rowOff>
    </xdr:to>
    <xdr:sp macro="" textlink="">
      <xdr:nvSpPr>
        <xdr:cNvPr id="252" name="楕円 251"/>
        <xdr:cNvSpPr/>
      </xdr:nvSpPr>
      <xdr:spPr>
        <a:xfrm>
          <a:off x="6921500" y="104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5990</xdr:rowOff>
    </xdr:from>
    <xdr:to>
      <xdr:col>41</xdr:col>
      <xdr:colOff>50800</xdr:colOff>
      <xdr:row>61</xdr:row>
      <xdr:rowOff>6127</xdr:rowOff>
    </xdr:to>
    <xdr:cxnSp macro="">
      <xdr:nvCxnSpPr>
        <xdr:cNvPr id="253" name="直線コネクタ 252"/>
        <xdr:cNvCxnSpPr/>
      </xdr:nvCxnSpPr>
      <xdr:spPr>
        <a:xfrm>
          <a:off x="6972300" y="1046444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4" name="n_1aveValue【橋りょう・トンネル】&#10;一人当たり有形固定資産（償却資産）額"/>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55" name="n_2aveValue【橋りょう・トンネル】&#10;一人当たり有形固定資産（償却資産）額"/>
        <xdr:cNvSpPr txBox="1"/>
      </xdr:nvSpPr>
      <xdr:spPr>
        <a:xfrm>
          <a:off x="8450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56" name="n_3aveValue【橋りょう・トンネル】&#10;一人当たり有形固定資産（償却資産）額"/>
        <xdr:cNvSpPr txBox="1"/>
      </xdr:nvSpPr>
      <xdr:spPr>
        <a:xfrm>
          <a:off x="7561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7" name="n_4aveValue【橋りょう・トンネル】&#10;一人当たり有形固定資産（償却資産）額"/>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61802</xdr:rowOff>
    </xdr:from>
    <xdr:ext cx="599010" cy="259045"/>
    <xdr:sp macro="" textlink="">
      <xdr:nvSpPr>
        <xdr:cNvPr id="258" name="n_1mainValue【橋りょう・トンネル】&#10;一人当たり有形固定資産（償却資産）額"/>
        <xdr:cNvSpPr txBox="1"/>
      </xdr:nvSpPr>
      <xdr:spPr>
        <a:xfrm>
          <a:off x="9327095" y="1017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67199</xdr:rowOff>
    </xdr:from>
    <xdr:ext cx="599010" cy="259045"/>
    <xdr:sp macro="" textlink="">
      <xdr:nvSpPr>
        <xdr:cNvPr id="259" name="n_2mainValue【橋りょう・トンネル】&#10;一人当たり有形固定資産（償却資産）額"/>
        <xdr:cNvSpPr txBox="1"/>
      </xdr:nvSpPr>
      <xdr:spPr>
        <a:xfrm>
          <a:off x="8450795" y="1018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73454</xdr:rowOff>
    </xdr:from>
    <xdr:ext cx="599010" cy="259045"/>
    <xdr:sp macro="" textlink="">
      <xdr:nvSpPr>
        <xdr:cNvPr id="260" name="n_3mainValue【橋りょう・トンネル】&#10;一人当たり有形固定資産（償却資産）額"/>
        <xdr:cNvSpPr txBox="1"/>
      </xdr:nvSpPr>
      <xdr:spPr>
        <a:xfrm>
          <a:off x="7561795" y="101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73317</xdr:rowOff>
    </xdr:from>
    <xdr:ext cx="599010" cy="259045"/>
    <xdr:sp macro="" textlink="">
      <xdr:nvSpPr>
        <xdr:cNvPr id="261" name="n_4mainValue【橋りょう・トンネル】&#10;一人当たり有形固定資産（償却資産）額"/>
        <xdr:cNvSpPr txBox="1"/>
      </xdr:nvSpPr>
      <xdr:spPr>
        <a:xfrm>
          <a:off x="6672795" y="101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91" name="【公営住宅】&#10;有形固定資産減価償却率平均値テキスト"/>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302" name="楕円 301"/>
        <xdr:cNvSpPr/>
      </xdr:nvSpPr>
      <xdr:spPr>
        <a:xfrm>
          <a:off x="45847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303" name="【公営住宅】&#10;有形固定資産減価償却率該当値テキスト"/>
        <xdr:cNvSpPr txBox="1"/>
      </xdr:nvSpPr>
      <xdr:spPr>
        <a:xfrm>
          <a:off x="4673600"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4" name="楕円 303"/>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51436</xdr:rowOff>
    </xdr:to>
    <xdr:cxnSp macro="">
      <xdr:nvCxnSpPr>
        <xdr:cNvPr id="305" name="直線コネクタ 304"/>
        <xdr:cNvCxnSpPr/>
      </xdr:nvCxnSpPr>
      <xdr:spPr>
        <a:xfrm>
          <a:off x="3797300" y="1443990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122555</xdr:rowOff>
    </xdr:from>
    <xdr:to>
      <xdr:col>15</xdr:col>
      <xdr:colOff>101600</xdr:colOff>
      <xdr:row>84</xdr:row>
      <xdr:rowOff>52705</xdr:rowOff>
    </xdr:to>
    <xdr:sp macro="" textlink="">
      <xdr:nvSpPr>
        <xdr:cNvPr id="306" name="楕円 305"/>
        <xdr:cNvSpPr/>
      </xdr:nvSpPr>
      <xdr:spPr>
        <a:xfrm>
          <a:off x="2857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xdr:rowOff>
    </xdr:from>
    <xdr:to>
      <xdr:col>19</xdr:col>
      <xdr:colOff>177800</xdr:colOff>
      <xdr:row>84</xdr:row>
      <xdr:rowOff>38100</xdr:rowOff>
    </xdr:to>
    <xdr:cxnSp macro="">
      <xdr:nvCxnSpPr>
        <xdr:cNvPr id="307" name="直線コネクタ 306"/>
        <xdr:cNvCxnSpPr/>
      </xdr:nvCxnSpPr>
      <xdr:spPr>
        <a:xfrm>
          <a:off x="2908300" y="14403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95886</xdr:rowOff>
    </xdr:from>
    <xdr:to>
      <xdr:col>10</xdr:col>
      <xdr:colOff>165100</xdr:colOff>
      <xdr:row>84</xdr:row>
      <xdr:rowOff>26036</xdr:rowOff>
    </xdr:to>
    <xdr:sp macro="" textlink="">
      <xdr:nvSpPr>
        <xdr:cNvPr id="308" name="楕円 307"/>
        <xdr:cNvSpPr/>
      </xdr:nvSpPr>
      <xdr:spPr>
        <a:xfrm>
          <a:off x="1968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146686</xdr:rowOff>
    </xdr:from>
    <xdr:to>
      <xdr:col>15</xdr:col>
      <xdr:colOff>50800</xdr:colOff>
      <xdr:row>84</xdr:row>
      <xdr:rowOff>1905</xdr:rowOff>
    </xdr:to>
    <xdr:cxnSp macro="">
      <xdr:nvCxnSpPr>
        <xdr:cNvPr id="309" name="直線コネクタ 308"/>
        <xdr:cNvCxnSpPr/>
      </xdr:nvCxnSpPr>
      <xdr:spPr>
        <a:xfrm>
          <a:off x="2019300" y="143770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59689</xdr:rowOff>
    </xdr:from>
    <xdr:to>
      <xdr:col>6</xdr:col>
      <xdr:colOff>38100</xdr:colOff>
      <xdr:row>83</xdr:row>
      <xdr:rowOff>161289</xdr:rowOff>
    </xdr:to>
    <xdr:sp macro="" textlink="">
      <xdr:nvSpPr>
        <xdr:cNvPr id="310" name="楕円 309"/>
        <xdr:cNvSpPr/>
      </xdr:nvSpPr>
      <xdr:spPr>
        <a:xfrm>
          <a:off x="1079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110489</xdr:rowOff>
    </xdr:from>
    <xdr:to>
      <xdr:col>10</xdr:col>
      <xdr:colOff>114300</xdr:colOff>
      <xdr:row>83</xdr:row>
      <xdr:rowOff>146686</xdr:rowOff>
    </xdr:to>
    <xdr:cxnSp macro="">
      <xdr:nvCxnSpPr>
        <xdr:cNvPr id="311" name="直線コネクタ 310"/>
        <xdr:cNvCxnSpPr/>
      </xdr:nvCxnSpPr>
      <xdr:spPr>
        <a:xfrm>
          <a:off x="1130300" y="143408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2" name="n_1aveValue【公営住宅】&#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3" name="n_2aveValue【公営住宅】&#10;有形固定資産減価償却率"/>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4" name="n_3aveValue【公営住宅】&#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16" name="n_1mainValue【公営住宅】&#10;有形固定資産減価償却率"/>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43832</xdr:rowOff>
    </xdr:from>
    <xdr:ext cx="405111" cy="259045"/>
    <xdr:sp macro="" textlink="">
      <xdr:nvSpPr>
        <xdr:cNvPr id="317" name="n_2mainValue【公営住宅】&#10;有形固定資産減価償却率"/>
        <xdr:cNvSpPr txBox="1"/>
      </xdr:nvSpPr>
      <xdr:spPr>
        <a:xfrm>
          <a:off x="2705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17163</xdr:rowOff>
    </xdr:from>
    <xdr:ext cx="405111" cy="259045"/>
    <xdr:sp macro="" textlink="">
      <xdr:nvSpPr>
        <xdr:cNvPr id="318" name="n_3mainValue【公営住宅】&#10;有形固定資産減価償却率"/>
        <xdr:cNvSpPr txBox="1"/>
      </xdr:nvSpPr>
      <xdr:spPr>
        <a:xfrm>
          <a:off x="1816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152416</xdr:rowOff>
    </xdr:from>
    <xdr:ext cx="405111" cy="259045"/>
    <xdr:sp macro="" textlink="">
      <xdr:nvSpPr>
        <xdr:cNvPr id="319" name="n_4mainValue【公営住宅】&#10;有形固定資産減価償却率"/>
        <xdr:cNvSpPr txBox="1"/>
      </xdr:nvSpPr>
      <xdr:spPr>
        <a:xfrm>
          <a:off x="927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157987</xdr:rowOff>
    </xdr:from>
    <xdr:to>
      <xdr:col>55</xdr:col>
      <xdr:colOff>50800</xdr:colOff>
      <xdr:row>85</xdr:row>
      <xdr:rowOff>88137</xdr:rowOff>
    </xdr:to>
    <xdr:sp macro="" textlink="">
      <xdr:nvSpPr>
        <xdr:cNvPr id="359" name="楕円 358"/>
        <xdr:cNvSpPr/>
      </xdr:nvSpPr>
      <xdr:spPr>
        <a:xfrm>
          <a:off x="10426700" y="145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136414</xdr:rowOff>
    </xdr:from>
    <xdr:ext cx="469744" cy="259045"/>
    <xdr:sp macro="" textlink="">
      <xdr:nvSpPr>
        <xdr:cNvPr id="360" name="【公営住宅】&#10;一人当たり面積該当値テキスト"/>
        <xdr:cNvSpPr txBox="1"/>
      </xdr:nvSpPr>
      <xdr:spPr>
        <a:xfrm>
          <a:off x="10515600"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159513</xdr:rowOff>
    </xdr:from>
    <xdr:to>
      <xdr:col>50</xdr:col>
      <xdr:colOff>165100</xdr:colOff>
      <xdr:row>85</xdr:row>
      <xdr:rowOff>89663</xdr:rowOff>
    </xdr:to>
    <xdr:sp macro="" textlink="">
      <xdr:nvSpPr>
        <xdr:cNvPr id="361" name="楕円 360"/>
        <xdr:cNvSpPr/>
      </xdr:nvSpPr>
      <xdr:spPr>
        <a:xfrm>
          <a:off x="9588500" y="14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37337</xdr:rowOff>
    </xdr:from>
    <xdr:to>
      <xdr:col>55</xdr:col>
      <xdr:colOff>0</xdr:colOff>
      <xdr:row>85</xdr:row>
      <xdr:rowOff>38863</xdr:rowOff>
    </xdr:to>
    <xdr:cxnSp macro="">
      <xdr:nvCxnSpPr>
        <xdr:cNvPr id="362" name="直線コネクタ 361"/>
        <xdr:cNvCxnSpPr/>
      </xdr:nvCxnSpPr>
      <xdr:spPr>
        <a:xfrm flipV="1">
          <a:off x="9639300" y="14610587"/>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160274</xdr:rowOff>
    </xdr:from>
    <xdr:to>
      <xdr:col>46</xdr:col>
      <xdr:colOff>38100</xdr:colOff>
      <xdr:row>85</xdr:row>
      <xdr:rowOff>90424</xdr:rowOff>
    </xdr:to>
    <xdr:sp macro="" textlink="">
      <xdr:nvSpPr>
        <xdr:cNvPr id="363" name="楕円 362"/>
        <xdr:cNvSpPr/>
      </xdr:nvSpPr>
      <xdr:spPr>
        <a:xfrm>
          <a:off x="8699500" y="1456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38863</xdr:rowOff>
    </xdr:from>
    <xdr:to>
      <xdr:col>50</xdr:col>
      <xdr:colOff>114300</xdr:colOff>
      <xdr:row>85</xdr:row>
      <xdr:rowOff>39624</xdr:rowOff>
    </xdr:to>
    <xdr:cxnSp macro="">
      <xdr:nvCxnSpPr>
        <xdr:cNvPr id="364" name="直線コネクタ 363"/>
        <xdr:cNvCxnSpPr/>
      </xdr:nvCxnSpPr>
      <xdr:spPr>
        <a:xfrm flipV="1">
          <a:off x="8750300" y="146121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160274</xdr:rowOff>
    </xdr:from>
    <xdr:to>
      <xdr:col>41</xdr:col>
      <xdr:colOff>101600</xdr:colOff>
      <xdr:row>85</xdr:row>
      <xdr:rowOff>90424</xdr:rowOff>
    </xdr:to>
    <xdr:sp macro="" textlink="">
      <xdr:nvSpPr>
        <xdr:cNvPr id="365" name="楕円 364"/>
        <xdr:cNvSpPr/>
      </xdr:nvSpPr>
      <xdr:spPr>
        <a:xfrm>
          <a:off x="7810500" y="1456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39624</xdr:rowOff>
    </xdr:from>
    <xdr:to>
      <xdr:col>45</xdr:col>
      <xdr:colOff>177800</xdr:colOff>
      <xdr:row>85</xdr:row>
      <xdr:rowOff>39624</xdr:rowOff>
    </xdr:to>
    <xdr:cxnSp macro="">
      <xdr:nvCxnSpPr>
        <xdr:cNvPr id="366" name="直線コネクタ 365"/>
        <xdr:cNvCxnSpPr/>
      </xdr:nvCxnSpPr>
      <xdr:spPr>
        <a:xfrm>
          <a:off x="7861300" y="146128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160274</xdr:rowOff>
    </xdr:from>
    <xdr:to>
      <xdr:col>36</xdr:col>
      <xdr:colOff>165100</xdr:colOff>
      <xdr:row>85</xdr:row>
      <xdr:rowOff>90424</xdr:rowOff>
    </xdr:to>
    <xdr:sp macro="" textlink="">
      <xdr:nvSpPr>
        <xdr:cNvPr id="367" name="楕円 366"/>
        <xdr:cNvSpPr/>
      </xdr:nvSpPr>
      <xdr:spPr>
        <a:xfrm>
          <a:off x="6921500" y="1456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39624</xdr:rowOff>
    </xdr:from>
    <xdr:to>
      <xdr:col>41</xdr:col>
      <xdr:colOff>50800</xdr:colOff>
      <xdr:row>85</xdr:row>
      <xdr:rowOff>39624</xdr:rowOff>
    </xdr:to>
    <xdr:cxnSp macro="">
      <xdr:nvCxnSpPr>
        <xdr:cNvPr id="368" name="直線コネクタ 367"/>
        <xdr:cNvCxnSpPr/>
      </xdr:nvCxnSpPr>
      <xdr:spPr>
        <a:xfrm>
          <a:off x="6972300" y="146128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80790</xdr:rowOff>
    </xdr:from>
    <xdr:ext cx="469744" cy="259045"/>
    <xdr:sp macro="" textlink="">
      <xdr:nvSpPr>
        <xdr:cNvPr id="373" name="n_1mainValue【公営住宅】&#10;一人当たり面積"/>
        <xdr:cNvSpPr txBox="1"/>
      </xdr:nvSpPr>
      <xdr:spPr>
        <a:xfrm>
          <a:off x="9391727"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81551</xdr:rowOff>
    </xdr:from>
    <xdr:ext cx="469744" cy="259045"/>
    <xdr:sp macro="" textlink="">
      <xdr:nvSpPr>
        <xdr:cNvPr id="374" name="n_2mainValue【公営住宅】&#10;一人当たり面積"/>
        <xdr:cNvSpPr txBox="1"/>
      </xdr:nvSpPr>
      <xdr:spPr>
        <a:xfrm>
          <a:off x="8515427" y="146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81551</xdr:rowOff>
    </xdr:from>
    <xdr:ext cx="469744" cy="259045"/>
    <xdr:sp macro="" textlink="">
      <xdr:nvSpPr>
        <xdr:cNvPr id="375" name="n_3mainValue【公営住宅】&#10;一人当たり面積"/>
        <xdr:cNvSpPr txBox="1"/>
      </xdr:nvSpPr>
      <xdr:spPr>
        <a:xfrm>
          <a:off x="7626427" y="146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81551</xdr:rowOff>
    </xdr:from>
    <xdr:ext cx="469744" cy="259045"/>
    <xdr:sp macro="" textlink="">
      <xdr:nvSpPr>
        <xdr:cNvPr id="376" name="n_4mainValue【公営住宅】&#10;一人当たり面積"/>
        <xdr:cNvSpPr txBox="1"/>
      </xdr:nvSpPr>
      <xdr:spPr>
        <a:xfrm>
          <a:off x="6737427" y="146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7" name="テキスト ボックス 38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12700</xdr:rowOff>
    </xdr:from>
    <xdr:to>
      <xdr:col>24</xdr:col>
      <xdr:colOff>62865</xdr:colOff>
      <xdr:row>108</xdr:row>
      <xdr:rowOff>165100</xdr:rowOff>
    </xdr:to>
    <xdr:cxnSp macro="">
      <xdr:nvCxnSpPr>
        <xdr:cNvPr id="401" name="直線コネクタ 400"/>
        <xdr:cNvCxnSpPr/>
      </xdr:nvCxnSpPr>
      <xdr:spPr>
        <a:xfrm flipV="1">
          <a:off x="4634865" y="17157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168927</xdr:rowOff>
    </xdr:from>
    <xdr:ext cx="405111" cy="259045"/>
    <xdr:sp macro="" textlink="">
      <xdr:nvSpPr>
        <xdr:cNvPr id="402" name="【港湾・漁港】&#10;有形固定資産減価償却率最小値テキスト"/>
        <xdr:cNvSpPr txBox="1"/>
      </xdr:nvSpPr>
      <xdr:spPr>
        <a:xfrm>
          <a:off x="4673600" y="186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165100</xdr:rowOff>
    </xdr:from>
    <xdr:to>
      <xdr:col>24</xdr:col>
      <xdr:colOff>152400</xdr:colOff>
      <xdr:row>108</xdr:row>
      <xdr:rowOff>165100</xdr:rowOff>
    </xdr:to>
    <xdr:cxnSp macro="">
      <xdr:nvCxnSpPr>
        <xdr:cNvPr id="403" name="直線コネクタ 402"/>
        <xdr:cNvCxnSpPr/>
      </xdr:nvCxnSpPr>
      <xdr:spPr>
        <a:xfrm>
          <a:off x="4546600" y="1868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130827</xdr:rowOff>
    </xdr:from>
    <xdr:ext cx="405111" cy="259045"/>
    <xdr:sp macro="" textlink="">
      <xdr:nvSpPr>
        <xdr:cNvPr id="404" name="【港湾・漁港】&#10;有形固定資産減価償却率最大値テキスト"/>
        <xdr:cNvSpPr txBox="1"/>
      </xdr:nvSpPr>
      <xdr:spPr>
        <a:xfrm>
          <a:off x="4673600" y="1693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12700</xdr:rowOff>
    </xdr:from>
    <xdr:to>
      <xdr:col>24</xdr:col>
      <xdr:colOff>152400</xdr:colOff>
      <xdr:row>100</xdr:row>
      <xdr:rowOff>12700</xdr:rowOff>
    </xdr:to>
    <xdr:cxnSp macro="">
      <xdr:nvCxnSpPr>
        <xdr:cNvPr id="405" name="直線コネクタ 404"/>
        <xdr:cNvCxnSpPr/>
      </xdr:nvCxnSpPr>
      <xdr:spPr>
        <a:xfrm>
          <a:off x="4546600" y="1715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60977</xdr:rowOff>
    </xdr:from>
    <xdr:ext cx="405111" cy="259045"/>
    <xdr:sp macro="" textlink="">
      <xdr:nvSpPr>
        <xdr:cNvPr id="406" name="【港湾・漁港】&#10;有形固定資産減価償却率平均値テキスト"/>
        <xdr:cNvSpPr txBox="1"/>
      </xdr:nvSpPr>
      <xdr:spPr>
        <a:xfrm>
          <a:off x="46736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38100</xdr:rowOff>
    </xdr:from>
    <xdr:to>
      <xdr:col>24</xdr:col>
      <xdr:colOff>114300</xdr:colOff>
      <xdr:row>104</xdr:row>
      <xdr:rowOff>139700</xdr:rowOff>
    </xdr:to>
    <xdr:sp macro="" textlink="">
      <xdr:nvSpPr>
        <xdr:cNvPr id="407" name="フローチャート: 判断 406"/>
        <xdr:cNvSpPr/>
      </xdr:nvSpPr>
      <xdr:spPr>
        <a:xfrm>
          <a:off x="45847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08" name="フローチャート: 判断 407"/>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19050</xdr:rowOff>
    </xdr:from>
    <xdr:to>
      <xdr:col>15</xdr:col>
      <xdr:colOff>101600</xdr:colOff>
      <xdr:row>103</xdr:row>
      <xdr:rowOff>120650</xdr:rowOff>
    </xdr:to>
    <xdr:sp macro="" textlink="">
      <xdr:nvSpPr>
        <xdr:cNvPr id="409" name="フローチャート: 判断 408"/>
        <xdr:cNvSpPr/>
      </xdr:nvSpPr>
      <xdr:spPr>
        <a:xfrm>
          <a:off x="28575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38100</xdr:rowOff>
    </xdr:from>
    <xdr:to>
      <xdr:col>10</xdr:col>
      <xdr:colOff>165100</xdr:colOff>
      <xdr:row>102</xdr:row>
      <xdr:rowOff>139700</xdr:rowOff>
    </xdr:to>
    <xdr:sp macro="" textlink="">
      <xdr:nvSpPr>
        <xdr:cNvPr id="410" name="フローチャート: 判断 409"/>
        <xdr:cNvSpPr/>
      </xdr:nvSpPr>
      <xdr:spPr>
        <a:xfrm>
          <a:off x="1968500" y="1752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19050</xdr:rowOff>
    </xdr:from>
    <xdr:to>
      <xdr:col>6</xdr:col>
      <xdr:colOff>38100</xdr:colOff>
      <xdr:row>101</xdr:row>
      <xdr:rowOff>120650</xdr:rowOff>
    </xdr:to>
    <xdr:sp macro="" textlink="">
      <xdr:nvSpPr>
        <xdr:cNvPr id="411" name="フローチャート: 判断 410"/>
        <xdr:cNvSpPr/>
      </xdr:nvSpPr>
      <xdr:spPr>
        <a:xfrm>
          <a:off x="1079500" y="173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114300</xdr:rowOff>
    </xdr:from>
    <xdr:to>
      <xdr:col>24</xdr:col>
      <xdr:colOff>114300</xdr:colOff>
      <xdr:row>109</xdr:row>
      <xdr:rowOff>44450</xdr:rowOff>
    </xdr:to>
    <xdr:sp macro="" textlink="">
      <xdr:nvSpPr>
        <xdr:cNvPr id="417" name="楕円 416"/>
        <xdr:cNvSpPr/>
      </xdr:nvSpPr>
      <xdr:spPr>
        <a:xfrm>
          <a:off x="4584700" y="186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29227</xdr:rowOff>
    </xdr:from>
    <xdr:ext cx="405111" cy="259045"/>
    <xdr:sp macro="" textlink="">
      <xdr:nvSpPr>
        <xdr:cNvPr id="418" name="【港湾・漁港】&#10;有形固定資産減価償却率該当値テキスト"/>
        <xdr:cNvSpPr txBox="1"/>
      </xdr:nvSpPr>
      <xdr:spPr>
        <a:xfrm>
          <a:off x="4673600" y="185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82550</xdr:rowOff>
    </xdr:from>
    <xdr:to>
      <xdr:col>20</xdr:col>
      <xdr:colOff>38100</xdr:colOff>
      <xdr:row>108</xdr:row>
      <xdr:rowOff>12700</xdr:rowOff>
    </xdr:to>
    <xdr:sp macro="" textlink="">
      <xdr:nvSpPr>
        <xdr:cNvPr id="419" name="楕円 418"/>
        <xdr:cNvSpPr/>
      </xdr:nvSpPr>
      <xdr:spPr>
        <a:xfrm>
          <a:off x="3746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133350</xdr:rowOff>
    </xdr:from>
    <xdr:to>
      <xdr:col>24</xdr:col>
      <xdr:colOff>63500</xdr:colOff>
      <xdr:row>108</xdr:row>
      <xdr:rowOff>165100</xdr:rowOff>
    </xdr:to>
    <xdr:cxnSp macro="">
      <xdr:nvCxnSpPr>
        <xdr:cNvPr id="420" name="直線コネクタ 419"/>
        <xdr:cNvCxnSpPr/>
      </xdr:nvCxnSpPr>
      <xdr:spPr>
        <a:xfrm>
          <a:off x="3797300" y="184785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12700</xdr:rowOff>
    </xdr:from>
    <xdr:to>
      <xdr:col>15</xdr:col>
      <xdr:colOff>101600</xdr:colOff>
      <xdr:row>106</xdr:row>
      <xdr:rowOff>114300</xdr:rowOff>
    </xdr:to>
    <xdr:sp macro="" textlink="">
      <xdr:nvSpPr>
        <xdr:cNvPr id="421" name="楕円 420"/>
        <xdr:cNvSpPr/>
      </xdr:nvSpPr>
      <xdr:spPr>
        <a:xfrm>
          <a:off x="2857500" y="181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63500</xdr:rowOff>
    </xdr:from>
    <xdr:to>
      <xdr:col>19</xdr:col>
      <xdr:colOff>177800</xdr:colOff>
      <xdr:row>107</xdr:row>
      <xdr:rowOff>133350</xdr:rowOff>
    </xdr:to>
    <xdr:cxnSp macro="">
      <xdr:nvCxnSpPr>
        <xdr:cNvPr id="422" name="直線コネクタ 421"/>
        <xdr:cNvCxnSpPr/>
      </xdr:nvCxnSpPr>
      <xdr:spPr>
        <a:xfrm>
          <a:off x="2908300" y="18237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38100</xdr:rowOff>
    </xdr:from>
    <xdr:to>
      <xdr:col>10</xdr:col>
      <xdr:colOff>165100</xdr:colOff>
      <xdr:row>106</xdr:row>
      <xdr:rowOff>139700</xdr:rowOff>
    </xdr:to>
    <xdr:sp macro="" textlink="">
      <xdr:nvSpPr>
        <xdr:cNvPr id="423" name="楕円 422"/>
        <xdr:cNvSpPr/>
      </xdr:nvSpPr>
      <xdr:spPr>
        <a:xfrm>
          <a:off x="1968500" y="182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63500</xdr:rowOff>
    </xdr:from>
    <xdr:to>
      <xdr:col>15</xdr:col>
      <xdr:colOff>50800</xdr:colOff>
      <xdr:row>106</xdr:row>
      <xdr:rowOff>88900</xdr:rowOff>
    </xdr:to>
    <xdr:cxnSp macro="">
      <xdr:nvCxnSpPr>
        <xdr:cNvPr id="424" name="直線コネクタ 423"/>
        <xdr:cNvCxnSpPr/>
      </xdr:nvCxnSpPr>
      <xdr:spPr>
        <a:xfrm flipV="1">
          <a:off x="2019300" y="1823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76200</xdr:rowOff>
    </xdr:from>
    <xdr:to>
      <xdr:col>6</xdr:col>
      <xdr:colOff>38100</xdr:colOff>
      <xdr:row>107</xdr:row>
      <xdr:rowOff>6350</xdr:rowOff>
    </xdr:to>
    <xdr:sp macro="" textlink="">
      <xdr:nvSpPr>
        <xdr:cNvPr id="425" name="楕円 424"/>
        <xdr:cNvSpPr/>
      </xdr:nvSpPr>
      <xdr:spPr>
        <a:xfrm>
          <a:off x="1079500" y="182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88900</xdr:rowOff>
    </xdr:from>
    <xdr:to>
      <xdr:col>10</xdr:col>
      <xdr:colOff>114300</xdr:colOff>
      <xdr:row>106</xdr:row>
      <xdr:rowOff>127000</xdr:rowOff>
    </xdr:to>
    <xdr:cxnSp macro="">
      <xdr:nvCxnSpPr>
        <xdr:cNvPr id="426" name="直線コネクタ 425"/>
        <xdr:cNvCxnSpPr/>
      </xdr:nvCxnSpPr>
      <xdr:spPr>
        <a:xfrm flipV="1">
          <a:off x="1130300" y="1826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27" name="n_1aveValue【港湾・漁港】&#10;有形固定資産減価償却率"/>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137177</xdr:rowOff>
    </xdr:from>
    <xdr:ext cx="405111" cy="259045"/>
    <xdr:sp macro="" textlink="">
      <xdr:nvSpPr>
        <xdr:cNvPr id="428" name="n_2aveValue【港湾・漁港】&#10;有形固定資産減価償却率"/>
        <xdr:cNvSpPr txBox="1"/>
      </xdr:nvSpPr>
      <xdr:spPr>
        <a:xfrm>
          <a:off x="27057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156227</xdr:rowOff>
    </xdr:from>
    <xdr:ext cx="405111" cy="259045"/>
    <xdr:sp macro="" textlink="">
      <xdr:nvSpPr>
        <xdr:cNvPr id="429" name="n_3aveValue【港湾・漁港】&#10;有形固定資産減価償却率"/>
        <xdr:cNvSpPr txBox="1"/>
      </xdr:nvSpPr>
      <xdr:spPr>
        <a:xfrm>
          <a:off x="18167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137177</xdr:rowOff>
    </xdr:from>
    <xdr:ext cx="405111" cy="259045"/>
    <xdr:sp macro="" textlink="">
      <xdr:nvSpPr>
        <xdr:cNvPr id="430" name="n_4aveValue【港湾・漁港】&#10;有形固定資産減価償却率"/>
        <xdr:cNvSpPr txBox="1"/>
      </xdr:nvSpPr>
      <xdr:spPr>
        <a:xfrm>
          <a:off x="927744"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3827</xdr:rowOff>
    </xdr:from>
    <xdr:ext cx="405111" cy="259045"/>
    <xdr:sp macro="" textlink="">
      <xdr:nvSpPr>
        <xdr:cNvPr id="431" name="n_1mainValue【港湾・漁港】&#10;有形固定資産減価償却率"/>
        <xdr:cNvSpPr txBox="1"/>
      </xdr:nvSpPr>
      <xdr:spPr>
        <a:xfrm>
          <a:off x="3582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105427</xdr:rowOff>
    </xdr:from>
    <xdr:ext cx="405111" cy="259045"/>
    <xdr:sp macro="" textlink="">
      <xdr:nvSpPr>
        <xdr:cNvPr id="432" name="n_2mainValue【港湾・漁港】&#10;有形固定資産減価償却率"/>
        <xdr:cNvSpPr txBox="1"/>
      </xdr:nvSpPr>
      <xdr:spPr>
        <a:xfrm>
          <a:off x="2705744" y="182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130827</xdr:rowOff>
    </xdr:from>
    <xdr:ext cx="405111" cy="259045"/>
    <xdr:sp macro="" textlink="">
      <xdr:nvSpPr>
        <xdr:cNvPr id="433" name="n_3mainValue【港湾・漁港】&#10;有形固定資産減価償却率"/>
        <xdr:cNvSpPr txBox="1"/>
      </xdr:nvSpPr>
      <xdr:spPr>
        <a:xfrm>
          <a:off x="1816744" y="183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168927</xdr:rowOff>
    </xdr:from>
    <xdr:ext cx="405111" cy="259045"/>
    <xdr:sp macro="" textlink="">
      <xdr:nvSpPr>
        <xdr:cNvPr id="434" name="n_4mainValue【港湾・漁港】&#10;有形固定資産減価償却率"/>
        <xdr:cNvSpPr txBox="1"/>
      </xdr:nvSpPr>
      <xdr:spPr>
        <a:xfrm>
          <a:off x="927744" y="183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45" name="テキスト ボックス 444"/>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10177</xdr:rowOff>
    </xdr:from>
    <xdr:ext cx="595419" cy="259045"/>
    <xdr:sp macro="" textlink="">
      <xdr:nvSpPr>
        <xdr:cNvPr id="447" name="テキスト ボックス 446"/>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9" name="テキスト ボックス 44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1" name="テキスト ボックス 45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3" name="テキスト ボックス 45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5" name="テキスト ボックス 454"/>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91425</xdr:rowOff>
    </xdr:from>
    <xdr:to>
      <xdr:col>54</xdr:col>
      <xdr:colOff>189865</xdr:colOff>
      <xdr:row>108</xdr:row>
      <xdr:rowOff>18532</xdr:rowOff>
    </xdr:to>
    <xdr:cxnSp macro="">
      <xdr:nvCxnSpPr>
        <xdr:cNvPr id="459" name="直線コネクタ 458"/>
        <xdr:cNvCxnSpPr/>
      </xdr:nvCxnSpPr>
      <xdr:spPr>
        <a:xfrm flipV="1">
          <a:off x="10476865" y="17064975"/>
          <a:ext cx="0" cy="1470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22359</xdr:rowOff>
    </xdr:from>
    <xdr:ext cx="599010" cy="259045"/>
    <xdr:sp macro="" textlink="">
      <xdr:nvSpPr>
        <xdr:cNvPr id="460" name="【港湾・漁港】&#10;一人当たり有形固定資産（償却資産）額最小値テキスト"/>
        <xdr:cNvSpPr txBox="1"/>
      </xdr:nvSpPr>
      <xdr:spPr>
        <a:xfrm>
          <a:off x="10515600" y="1853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18532</xdr:rowOff>
    </xdr:from>
    <xdr:to>
      <xdr:col>55</xdr:col>
      <xdr:colOff>88900</xdr:colOff>
      <xdr:row>108</xdr:row>
      <xdr:rowOff>18532</xdr:rowOff>
    </xdr:to>
    <xdr:cxnSp macro="">
      <xdr:nvCxnSpPr>
        <xdr:cNvPr id="461" name="直線コネクタ 460"/>
        <xdr:cNvCxnSpPr/>
      </xdr:nvCxnSpPr>
      <xdr:spPr>
        <a:xfrm>
          <a:off x="10388600" y="1853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38102</xdr:rowOff>
    </xdr:from>
    <xdr:ext cx="599010" cy="259045"/>
    <xdr:sp macro="" textlink="">
      <xdr:nvSpPr>
        <xdr:cNvPr id="462" name="【港湾・漁港】&#10;一人当たり有形固定資産（償却資産）額最大値テキスト"/>
        <xdr:cNvSpPr txBox="1"/>
      </xdr:nvSpPr>
      <xdr:spPr>
        <a:xfrm>
          <a:off x="10515600" y="1684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91425</xdr:rowOff>
    </xdr:from>
    <xdr:to>
      <xdr:col>55</xdr:col>
      <xdr:colOff>88900</xdr:colOff>
      <xdr:row>99</xdr:row>
      <xdr:rowOff>91425</xdr:rowOff>
    </xdr:to>
    <xdr:cxnSp macro="">
      <xdr:nvCxnSpPr>
        <xdr:cNvPr id="463" name="直線コネクタ 462"/>
        <xdr:cNvCxnSpPr/>
      </xdr:nvCxnSpPr>
      <xdr:spPr>
        <a:xfrm>
          <a:off x="10388600" y="1706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128367</xdr:rowOff>
    </xdr:from>
    <xdr:ext cx="599010" cy="259045"/>
    <xdr:sp macro="" textlink="">
      <xdr:nvSpPr>
        <xdr:cNvPr id="464" name="【港湾・漁港】&#10;一人当たり有形固定資産（償却資産）額平均値テキスト"/>
        <xdr:cNvSpPr txBox="1"/>
      </xdr:nvSpPr>
      <xdr:spPr>
        <a:xfrm>
          <a:off x="10515600" y="17787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105490</xdr:rowOff>
    </xdr:from>
    <xdr:to>
      <xdr:col>55</xdr:col>
      <xdr:colOff>50800</xdr:colOff>
      <xdr:row>105</xdr:row>
      <xdr:rowOff>35640</xdr:rowOff>
    </xdr:to>
    <xdr:sp macro="" textlink="">
      <xdr:nvSpPr>
        <xdr:cNvPr id="465" name="フローチャート: 判断 464"/>
        <xdr:cNvSpPr/>
      </xdr:nvSpPr>
      <xdr:spPr>
        <a:xfrm>
          <a:off x="10426700" y="1793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30087</xdr:rowOff>
    </xdr:from>
    <xdr:to>
      <xdr:col>50</xdr:col>
      <xdr:colOff>165100</xdr:colOff>
      <xdr:row>105</xdr:row>
      <xdr:rowOff>131687</xdr:rowOff>
    </xdr:to>
    <xdr:sp macro="" textlink="">
      <xdr:nvSpPr>
        <xdr:cNvPr id="466" name="フローチャート: 判断 465"/>
        <xdr:cNvSpPr/>
      </xdr:nvSpPr>
      <xdr:spPr>
        <a:xfrm>
          <a:off x="9588500" y="1803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39604</xdr:rowOff>
    </xdr:from>
    <xdr:to>
      <xdr:col>46</xdr:col>
      <xdr:colOff>38100</xdr:colOff>
      <xdr:row>106</xdr:row>
      <xdr:rowOff>141204</xdr:rowOff>
    </xdr:to>
    <xdr:sp macro="" textlink="">
      <xdr:nvSpPr>
        <xdr:cNvPr id="467" name="フローチャート: 判断 466"/>
        <xdr:cNvSpPr/>
      </xdr:nvSpPr>
      <xdr:spPr>
        <a:xfrm>
          <a:off x="8699500" y="1821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88734</xdr:rowOff>
    </xdr:from>
    <xdr:to>
      <xdr:col>41</xdr:col>
      <xdr:colOff>101600</xdr:colOff>
      <xdr:row>106</xdr:row>
      <xdr:rowOff>18884</xdr:rowOff>
    </xdr:to>
    <xdr:sp macro="" textlink="">
      <xdr:nvSpPr>
        <xdr:cNvPr id="468" name="フローチャート: 判断 467"/>
        <xdr:cNvSpPr/>
      </xdr:nvSpPr>
      <xdr:spPr>
        <a:xfrm>
          <a:off x="7810500" y="180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98095</xdr:rowOff>
    </xdr:from>
    <xdr:to>
      <xdr:col>36</xdr:col>
      <xdr:colOff>165100</xdr:colOff>
      <xdr:row>106</xdr:row>
      <xdr:rowOff>28245</xdr:rowOff>
    </xdr:to>
    <xdr:sp macro="" textlink="">
      <xdr:nvSpPr>
        <xdr:cNvPr id="469" name="フローチャート: 判断 468"/>
        <xdr:cNvSpPr/>
      </xdr:nvSpPr>
      <xdr:spPr>
        <a:xfrm>
          <a:off x="6921500" y="1810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4944</xdr:rowOff>
    </xdr:from>
    <xdr:to>
      <xdr:col>55</xdr:col>
      <xdr:colOff>50800</xdr:colOff>
      <xdr:row>107</xdr:row>
      <xdr:rowOff>106544</xdr:rowOff>
    </xdr:to>
    <xdr:sp macro="" textlink="">
      <xdr:nvSpPr>
        <xdr:cNvPr id="475" name="楕円 474"/>
        <xdr:cNvSpPr/>
      </xdr:nvSpPr>
      <xdr:spPr>
        <a:xfrm>
          <a:off x="10426700" y="183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154821</xdr:rowOff>
    </xdr:from>
    <xdr:ext cx="599010" cy="259045"/>
    <xdr:sp macro="" textlink="">
      <xdr:nvSpPr>
        <xdr:cNvPr id="476" name="【港湾・漁港】&#10;一人当たり有形固定資産（償却資産）額該当値テキスト"/>
        <xdr:cNvSpPr txBox="1"/>
      </xdr:nvSpPr>
      <xdr:spPr>
        <a:xfrm>
          <a:off x="10515600" y="1832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12506</xdr:rowOff>
    </xdr:from>
    <xdr:to>
      <xdr:col>50</xdr:col>
      <xdr:colOff>165100</xdr:colOff>
      <xdr:row>107</xdr:row>
      <xdr:rowOff>114106</xdr:rowOff>
    </xdr:to>
    <xdr:sp macro="" textlink="">
      <xdr:nvSpPr>
        <xdr:cNvPr id="477" name="楕円 476"/>
        <xdr:cNvSpPr/>
      </xdr:nvSpPr>
      <xdr:spPr>
        <a:xfrm>
          <a:off x="9588500" y="183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55744</xdr:rowOff>
    </xdr:from>
    <xdr:to>
      <xdr:col>55</xdr:col>
      <xdr:colOff>0</xdr:colOff>
      <xdr:row>107</xdr:row>
      <xdr:rowOff>63306</xdr:rowOff>
    </xdr:to>
    <xdr:cxnSp macro="">
      <xdr:nvCxnSpPr>
        <xdr:cNvPr id="478" name="直線コネクタ 477"/>
        <xdr:cNvCxnSpPr/>
      </xdr:nvCxnSpPr>
      <xdr:spPr>
        <a:xfrm flipV="1">
          <a:off x="9639300" y="18400894"/>
          <a:ext cx="8382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15311</xdr:rowOff>
    </xdr:from>
    <xdr:to>
      <xdr:col>46</xdr:col>
      <xdr:colOff>38100</xdr:colOff>
      <xdr:row>107</xdr:row>
      <xdr:rowOff>116911</xdr:rowOff>
    </xdr:to>
    <xdr:sp macro="" textlink="">
      <xdr:nvSpPr>
        <xdr:cNvPr id="479" name="楕円 478"/>
        <xdr:cNvSpPr/>
      </xdr:nvSpPr>
      <xdr:spPr>
        <a:xfrm>
          <a:off x="8699500" y="183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63306</xdr:rowOff>
    </xdr:from>
    <xdr:to>
      <xdr:col>50</xdr:col>
      <xdr:colOff>114300</xdr:colOff>
      <xdr:row>107</xdr:row>
      <xdr:rowOff>66111</xdr:rowOff>
    </xdr:to>
    <xdr:cxnSp macro="">
      <xdr:nvCxnSpPr>
        <xdr:cNvPr id="480" name="直線コネクタ 479"/>
        <xdr:cNvCxnSpPr/>
      </xdr:nvCxnSpPr>
      <xdr:spPr>
        <a:xfrm flipV="1">
          <a:off x="8750300" y="18408456"/>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36300</xdr:rowOff>
    </xdr:from>
    <xdr:to>
      <xdr:col>41</xdr:col>
      <xdr:colOff>101600</xdr:colOff>
      <xdr:row>107</xdr:row>
      <xdr:rowOff>137900</xdr:rowOff>
    </xdr:to>
    <xdr:sp macro="" textlink="">
      <xdr:nvSpPr>
        <xdr:cNvPr id="481" name="楕円 480"/>
        <xdr:cNvSpPr/>
      </xdr:nvSpPr>
      <xdr:spPr>
        <a:xfrm>
          <a:off x="7810500" y="183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66111</xdr:rowOff>
    </xdr:from>
    <xdr:to>
      <xdr:col>45</xdr:col>
      <xdr:colOff>177800</xdr:colOff>
      <xdr:row>107</xdr:row>
      <xdr:rowOff>87100</xdr:rowOff>
    </xdr:to>
    <xdr:cxnSp macro="">
      <xdr:nvCxnSpPr>
        <xdr:cNvPr id="482" name="直線コネクタ 481"/>
        <xdr:cNvCxnSpPr/>
      </xdr:nvCxnSpPr>
      <xdr:spPr>
        <a:xfrm flipV="1">
          <a:off x="7861300" y="18411261"/>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57344</xdr:rowOff>
    </xdr:from>
    <xdr:to>
      <xdr:col>36</xdr:col>
      <xdr:colOff>165100</xdr:colOff>
      <xdr:row>107</xdr:row>
      <xdr:rowOff>158944</xdr:rowOff>
    </xdr:to>
    <xdr:sp macro="" textlink="">
      <xdr:nvSpPr>
        <xdr:cNvPr id="483" name="楕円 482"/>
        <xdr:cNvSpPr/>
      </xdr:nvSpPr>
      <xdr:spPr>
        <a:xfrm>
          <a:off x="6921500" y="184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87100</xdr:rowOff>
    </xdr:from>
    <xdr:to>
      <xdr:col>41</xdr:col>
      <xdr:colOff>50800</xdr:colOff>
      <xdr:row>107</xdr:row>
      <xdr:rowOff>108144</xdr:rowOff>
    </xdr:to>
    <xdr:cxnSp macro="">
      <xdr:nvCxnSpPr>
        <xdr:cNvPr id="484" name="直線コネクタ 483"/>
        <xdr:cNvCxnSpPr/>
      </xdr:nvCxnSpPr>
      <xdr:spPr>
        <a:xfrm flipV="1">
          <a:off x="6972300" y="18432250"/>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148214</xdr:rowOff>
    </xdr:from>
    <xdr:ext cx="599010" cy="259045"/>
    <xdr:sp macro="" textlink="">
      <xdr:nvSpPr>
        <xdr:cNvPr id="485" name="n_1aveValue【港湾・漁港】&#10;一人当たり有形固定資産（償却資産）額"/>
        <xdr:cNvSpPr txBox="1"/>
      </xdr:nvSpPr>
      <xdr:spPr>
        <a:xfrm>
          <a:off x="9327095" y="1780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157731</xdr:rowOff>
    </xdr:from>
    <xdr:ext cx="599010" cy="259045"/>
    <xdr:sp macro="" textlink="">
      <xdr:nvSpPr>
        <xdr:cNvPr id="486" name="n_2aveValue【港湾・漁港】&#10;一人当たり有形固定資産（償却資産）額"/>
        <xdr:cNvSpPr txBox="1"/>
      </xdr:nvSpPr>
      <xdr:spPr>
        <a:xfrm>
          <a:off x="8450795" y="1798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35411</xdr:rowOff>
    </xdr:from>
    <xdr:ext cx="599010" cy="259045"/>
    <xdr:sp macro="" textlink="">
      <xdr:nvSpPr>
        <xdr:cNvPr id="487" name="n_3aveValue【港湾・漁港】&#10;一人当たり有形固定資産（償却資産）額"/>
        <xdr:cNvSpPr txBox="1"/>
      </xdr:nvSpPr>
      <xdr:spPr>
        <a:xfrm>
          <a:off x="7561795" y="1786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44772</xdr:rowOff>
    </xdr:from>
    <xdr:ext cx="599010" cy="259045"/>
    <xdr:sp macro="" textlink="">
      <xdr:nvSpPr>
        <xdr:cNvPr id="488" name="n_4aveValue【港湾・漁港】&#10;一人当たり有形固定資産（償却資産）額"/>
        <xdr:cNvSpPr txBox="1"/>
      </xdr:nvSpPr>
      <xdr:spPr>
        <a:xfrm>
          <a:off x="6672795" y="1787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105233</xdr:rowOff>
    </xdr:from>
    <xdr:ext cx="599010" cy="259045"/>
    <xdr:sp macro="" textlink="">
      <xdr:nvSpPr>
        <xdr:cNvPr id="489" name="n_1mainValue【港湾・漁港】&#10;一人当たり有形固定資産（償却資産）額"/>
        <xdr:cNvSpPr txBox="1"/>
      </xdr:nvSpPr>
      <xdr:spPr>
        <a:xfrm>
          <a:off x="9327095" y="1845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108038</xdr:rowOff>
    </xdr:from>
    <xdr:ext cx="599010" cy="259045"/>
    <xdr:sp macro="" textlink="">
      <xdr:nvSpPr>
        <xdr:cNvPr id="490" name="n_2mainValue【港湾・漁港】&#10;一人当たり有形固定資産（償却資産）額"/>
        <xdr:cNvSpPr txBox="1"/>
      </xdr:nvSpPr>
      <xdr:spPr>
        <a:xfrm>
          <a:off x="8450795" y="1845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129027</xdr:rowOff>
    </xdr:from>
    <xdr:ext cx="599010" cy="259045"/>
    <xdr:sp macro="" textlink="">
      <xdr:nvSpPr>
        <xdr:cNvPr id="491" name="n_3mainValue【港湾・漁港】&#10;一人当たり有形固定資産（償却資産）額"/>
        <xdr:cNvSpPr txBox="1"/>
      </xdr:nvSpPr>
      <xdr:spPr>
        <a:xfrm>
          <a:off x="7561795" y="1847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150071</xdr:rowOff>
    </xdr:from>
    <xdr:ext cx="599010" cy="259045"/>
    <xdr:sp macro="" textlink="">
      <xdr:nvSpPr>
        <xdr:cNvPr id="492" name="n_4mainValue【港湾・漁港】&#10;一人当たり有形固定資産（償却資産）額"/>
        <xdr:cNvSpPr txBox="1"/>
      </xdr:nvSpPr>
      <xdr:spPr>
        <a:xfrm>
          <a:off x="6672795" y="1849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517" name="直線コネクタ 516"/>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518"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519" name="直線コネクタ 518"/>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1" name="直線コネクタ 5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522" name="【認定こども園・幼稚園・保育所】&#10;有形固定資産減価償却率平均値テキスト"/>
        <xdr:cNvSpPr txBox="1"/>
      </xdr:nvSpPr>
      <xdr:spPr>
        <a:xfrm>
          <a:off x="163576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523" name="フローチャート: 判断 522"/>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4" name="フローチャート: 判断 523"/>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525" name="フローチャート: 判断 524"/>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26" name="フローチャート: 判断 525"/>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7" name="フローチャート: 判断 526"/>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156845</xdr:rowOff>
    </xdr:from>
    <xdr:to>
      <xdr:col>85</xdr:col>
      <xdr:colOff>177800</xdr:colOff>
      <xdr:row>34</xdr:row>
      <xdr:rowOff>86995</xdr:rowOff>
    </xdr:to>
    <xdr:sp macro="" textlink="">
      <xdr:nvSpPr>
        <xdr:cNvPr id="533" name="楕円 532"/>
        <xdr:cNvSpPr/>
      </xdr:nvSpPr>
      <xdr:spPr>
        <a:xfrm>
          <a:off x="162687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109872</xdr:rowOff>
    </xdr:from>
    <xdr:ext cx="405111" cy="259045"/>
    <xdr:sp macro="" textlink="">
      <xdr:nvSpPr>
        <xdr:cNvPr id="534" name="【認定こども園・幼稚園・保育所】&#10;有形固定資産減価償却率該当値テキスト"/>
        <xdr:cNvSpPr txBox="1"/>
      </xdr:nvSpPr>
      <xdr:spPr>
        <a:xfrm>
          <a:off x="16357600"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113030</xdr:rowOff>
    </xdr:from>
    <xdr:to>
      <xdr:col>81</xdr:col>
      <xdr:colOff>101600</xdr:colOff>
      <xdr:row>34</xdr:row>
      <xdr:rowOff>43180</xdr:rowOff>
    </xdr:to>
    <xdr:sp macro="" textlink="">
      <xdr:nvSpPr>
        <xdr:cNvPr id="535" name="楕円 534"/>
        <xdr:cNvSpPr/>
      </xdr:nvSpPr>
      <xdr:spPr>
        <a:xfrm>
          <a:off x="15430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163830</xdr:rowOff>
    </xdr:from>
    <xdr:to>
      <xdr:col>85</xdr:col>
      <xdr:colOff>127000</xdr:colOff>
      <xdr:row>34</xdr:row>
      <xdr:rowOff>36195</xdr:rowOff>
    </xdr:to>
    <xdr:cxnSp macro="">
      <xdr:nvCxnSpPr>
        <xdr:cNvPr id="536" name="直線コネクタ 535"/>
        <xdr:cNvCxnSpPr/>
      </xdr:nvCxnSpPr>
      <xdr:spPr>
        <a:xfrm>
          <a:off x="15481300" y="58216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65405</xdr:rowOff>
    </xdr:from>
    <xdr:to>
      <xdr:col>76</xdr:col>
      <xdr:colOff>165100</xdr:colOff>
      <xdr:row>33</xdr:row>
      <xdr:rowOff>167005</xdr:rowOff>
    </xdr:to>
    <xdr:sp macro="" textlink="">
      <xdr:nvSpPr>
        <xdr:cNvPr id="537" name="楕円 536"/>
        <xdr:cNvSpPr/>
      </xdr:nvSpPr>
      <xdr:spPr>
        <a:xfrm>
          <a:off x="145415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116205</xdr:rowOff>
    </xdr:from>
    <xdr:to>
      <xdr:col>81</xdr:col>
      <xdr:colOff>50800</xdr:colOff>
      <xdr:row>33</xdr:row>
      <xdr:rowOff>163830</xdr:rowOff>
    </xdr:to>
    <xdr:cxnSp macro="">
      <xdr:nvCxnSpPr>
        <xdr:cNvPr id="538" name="直線コネクタ 537"/>
        <xdr:cNvCxnSpPr/>
      </xdr:nvCxnSpPr>
      <xdr:spPr>
        <a:xfrm>
          <a:off x="14592300" y="57740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25400</xdr:rowOff>
    </xdr:from>
    <xdr:to>
      <xdr:col>72</xdr:col>
      <xdr:colOff>38100</xdr:colOff>
      <xdr:row>33</xdr:row>
      <xdr:rowOff>127000</xdr:rowOff>
    </xdr:to>
    <xdr:sp macro="" textlink="">
      <xdr:nvSpPr>
        <xdr:cNvPr id="539" name="楕円 538"/>
        <xdr:cNvSpPr/>
      </xdr:nvSpPr>
      <xdr:spPr>
        <a:xfrm>
          <a:off x="13652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76200</xdr:rowOff>
    </xdr:from>
    <xdr:to>
      <xdr:col>76</xdr:col>
      <xdr:colOff>114300</xdr:colOff>
      <xdr:row>33</xdr:row>
      <xdr:rowOff>116205</xdr:rowOff>
    </xdr:to>
    <xdr:cxnSp macro="">
      <xdr:nvCxnSpPr>
        <xdr:cNvPr id="540" name="直線コネクタ 539"/>
        <xdr:cNvCxnSpPr/>
      </xdr:nvCxnSpPr>
      <xdr:spPr>
        <a:xfrm>
          <a:off x="13703300" y="5734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151130</xdr:rowOff>
    </xdr:from>
    <xdr:to>
      <xdr:col>67</xdr:col>
      <xdr:colOff>101600</xdr:colOff>
      <xdr:row>33</xdr:row>
      <xdr:rowOff>81280</xdr:rowOff>
    </xdr:to>
    <xdr:sp macro="" textlink="">
      <xdr:nvSpPr>
        <xdr:cNvPr id="541" name="楕円 540"/>
        <xdr:cNvSpPr/>
      </xdr:nvSpPr>
      <xdr:spPr>
        <a:xfrm>
          <a:off x="12763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30480</xdr:rowOff>
    </xdr:from>
    <xdr:to>
      <xdr:col>71</xdr:col>
      <xdr:colOff>177800</xdr:colOff>
      <xdr:row>33</xdr:row>
      <xdr:rowOff>76200</xdr:rowOff>
    </xdr:to>
    <xdr:cxnSp macro="">
      <xdr:nvCxnSpPr>
        <xdr:cNvPr id="542" name="直線コネクタ 541"/>
        <xdr:cNvCxnSpPr/>
      </xdr:nvCxnSpPr>
      <xdr:spPr>
        <a:xfrm>
          <a:off x="12814300" y="5688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543" name="n_1aveValue【認定こども園・幼稚園・保育所】&#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544" name="n_2aveValue【認定こども園・幼稚園・保育所】&#10;有形固定資産減価償却率"/>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545" name="n_3aveValue【認定こども園・幼稚園・保育所】&#10;有形固定資産減価償却率"/>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546" name="n_4aveValue【認定こども園・幼稚園・保育所】&#10;有形固定資産減価償却率"/>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59707</xdr:rowOff>
    </xdr:from>
    <xdr:ext cx="405111" cy="259045"/>
    <xdr:sp macro="" textlink="">
      <xdr:nvSpPr>
        <xdr:cNvPr id="547" name="n_1mainValue【認定こども園・幼稚園・保育所】&#10;有形固定資産減価償却率"/>
        <xdr:cNvSpPr txBox="1"/>
      </xdr:nvSpPr>
      <xdr:spPr>
        <a:xfrm>
          <a:off x="152660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12082</xdr:rowOff>
    </xdr:from>
    <xdr:ext cx="405111" cy="259045"/>
    <xdr:sp macro="" textlink="">
      <xdr:nvSpPr>
        <xdr:cNvPr id="548" name="n_2mainValue【認定こども園・幼稚園・保育所】&#10;有形固定資産減価償却率"/>
        <xdr:cNvSpPr txBox="1"/>
      </xdr:nvSpPr>
      <xdr:spPr>
        <a:xfrm>
          <a:off x="14389744"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143527</xdr:rowOff>
    </xdr:from>
    <xdr:ext cx="405111" cy="259045"/>
    <xdr:sp macro="" textlink="">
      <xdr:nvSpPr>
        <xdr:cNvPr id="549" name="n_3mainValue【認定こども園・幼稚園・保育所】&#10;有形固定資産減価償却率"/>
        <xdr:cNvSpPr txBox="1"/>
      </xdr:nvSpPr>
      <xdr:spPr>
        <a:xfrm>
          <a:off x="135007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97807</xdr:rowOff>
    </xdr:from>
    <xdr:ext cx="405111" cy="259045"/>
    <xdr:sp macro="" textlink="">
      <xdr:nvSpPr>
        <xdr:cNvPr id="550" name="n_4mainValue【認定こども園・幼稚園・保育所】&#10;有形固定資産減価償却率"/>
        <xdr:cNvSpPr txBox="1"/>
      </xdr:nvSpPr>
      <xdr:spPr>
        <a:xfrm>
          <a:off x="12611744"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572" name="直線コネクタ 571"/>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573"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574" name="直線コネクタ 573"/>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575"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576" name="直線コネクタ 575"/>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577"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578" name="フローチャート: 判断 577"/>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9" name="フローチャート: 判断 578"/>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580" name="フローチャート: 判断 579"/>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581" name="フローチャート: 判断 580"/>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582" name="フローチャート: 判断 581"/>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588" name="楕円 587"/>
        <xdr:cNvSpPr/>
      </xdr:nvSpPr>
      <xdr:spPr>
        <a:xfrm>
          <a:off x="221107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20845</xdr:rowOff>
    </xdr:from>
    <xdr:ext cx="469744" cy="259045"/>
    <xdr:sp macro="" textlink="">
      <xdr:nvSpPr>
        <xdr:cNvPr id="589" name="【認定こども園・幼稚園・保育所】&#10;一人当たり面積該当値テキスト"/>
        <xdr:cNvSpPr txBox="1"/>
      </xdr:nvSpPr>
      <xdr:spPr>
        <a:xfrm>
          <a:off x="22199600"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590" name="楕円 589"/>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48768</xdr:rowOff>
    </xdr:from>
    <xdr:to>
      <xdr:col>116</xdr:col>
      <xdr:colOff>63500</xdr:colOff>
      <xdr:row>38</xdr:row>
      <xdr:rowOff>53340</xdr:rowOff>
    </xdr:to>
    <xdr:cxnSp macro="">
      <xdr:nvCxnSpPr>
        <xdr:cNvPr id="591" name="直線コネクタ 590"/>
        <xdr:cNvCxnSpPr/>
      </xdr:nvCxnSpPr>
      <xdr:spPr>
        <a:xfrm flipV="1">
          <a:off x="21323300" y="65638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592" name="楕円 591"/>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53340</xdr:rowOff>
    </xdr:to>
    <xdr:cxnSp macro="">
      <xdr:nvCxnSpPr>
        <xdr:cNvPr id="593" name="直線コネクタ 592"/>
        <xdr:cNvCxnSpPr/>
      </xdr:nvCxnSpPr>
      <xdr:spPr>
        <a:xfrm>
          <a:off x="20434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xdr:rowOff>
    </xdr:from>
    <xdr:to>
      <xdr:col>102</xdr:col>
      <xdr:colOff>165100</xdr:colOff>
      <xdr:row>38</xdr:row>
      <xdr:rowOff>106426</xdr:rowOff>
    </xdr:to>
    <xdr:sp macro="" textlink="">
      <xdr:nvSpPr>
        <xdr:cNvPr id="594" name="楕円 593"/>
        <xdr:cNvSpPr/>
      </xdr:nvSpPr>
      <xdr:spPr>
        <a:xfrm>
          <a:off x="19494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55626</xdr:rowOff>
    </xdr:to>
    <xdr:cxnSp macro="">
      <xdr:nvCxnSpPr>
        <xdr:cNvPr id="595" name="直線コネクタ 594"/>
        <xdr:cNvCxnSpPr/>
      </xdr:nvCxnSpPr>
      <xdr:spPr>
        <a:xfrm flipV="1">
          <a:off x="19545300" y="65684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2540</xdr:rowOff>
    </xdr:from>
    <xdr:to>
      <xdr:col>98</xdr:col>
      <xdr:colOff>38100</xdr:colOff>
      <xdr:row>38</xdr:row>
      <xdr:rowOff>104140</xdr:rowOff>
    </xdr:to>
    <xdr:sp macro="" textlink="">
      <xdr:nvSpPr>
        <xdr:cNvPr id="596" name="楕円 595"/>
        <xdr:cNvSpPr/>
      </xdr:nvSpPr>
      <xdr:spPr>
        <a:xfrm>
          <a:off x="18605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53340</xdr:rowOff>
    </xdr:from>
    <xdr:to>
      <xdr:col>102</xdr:col>
      <xdr:colOff>114300</xdr:colOff>
      <xdr:row>38</xdr:row>
      <xdr:rowOff>55626</xdr:rowOff>
    </xdr:to>
    <xdr:cxnSp macro="">
      <xdr:nvCxnSpPr>
        <xdr:cNvPr id="597" name="直線コネクタ 596"/>
        <xdr:cNvCxnSpPr/>
      </xdr:nvCxnSpPr>
      <xdr:spPr>
        <a:xfrm>
          <a:off x="18656300" y="65684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98"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599" name="n_2aveValue【認定こども園・幼稚園・保育所】&#10;一人当たり面積"/>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600" name="n_3aveValue【認定こども園・幼稚園・保育所】&#10;一人当たり面積"/>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601" name="n_4aveValue【認定こども園・幼稚園・保育所】&#10;一人当たり面積"/>
        <xdr:cNvSpPr txBox="1"/>
      </xdr:nvSpPr>
      <xdr:spPr>
        <a:xfrm>
          <a:off x="18421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602" name="n_1mainValue【認定こども園・幼稚園・保育所】&#10;一人当たり面積"/>
        <xdr:cNvSpPr txBox="1"/>
      </xdr:nvSpPr>
      <xdr:spPr>
        <a:xfrm>
          <a:off x="21075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603" name="n_2main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122953</xdr:rowOff>
    </xdr:from>
    <xdr:ext cx="469744" cy="259045"/>
    <xdr:sp macro="" textlink="">
      <xdr:nvSpPr>
        <xdr:cNvPr id="604" name="n_3mainValue【認定こども園・幼稚園・保育所】&#10;一人当たり面積"/>
        <xdr:cNvSpPr txBox="1"/>
      </xdr:nvSpPr>
      <xdr:spPr>
        <a:xfrm>
          <a:off x="19310427" y="62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120667</xdr:rowOff>
    </xdr:from>
    <xdr:ext cx="469744" cy="259045"/>
    <xdr:sp macro="" textlink="">
      <xdr:nvSpPr>
        <xdr:cNvPr id="605" name="n_4mainValue【認定こども園・幼稚園・保育所】&#10;一人当たり面積"/>
        <xdr:cNvSpPr txBox="1"/>
      </xdr:nvSpPr>
      <xdr:spPr>
        <a:xfrm>
          <a:off x="18421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8" name="テキスト ボックス 6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630" name="直線コネクタ 629"/>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631"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632" name="直線コネクタ 631"/>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633"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634" name="直線コネクタ 63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635"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36" name="フローチャート: 判断 635"/>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637" name="フローチャート: 判断 636"/>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38" name="フローチャート: 判断 637"/>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39" name="フローチャート: 判断 638"/>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640" name="フローチャート: 判断 639"/>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162560</xdr:rowOff>
    </xdr:from>
    <xdr:to>
      <xdr:col>85</xdr:col>
      <xdr:colOff>177800</xdr:colOff>
      <xdr:row>58</xdr:row>
      <xdr:rowOff>92710</xdr:rowOff>
    </xdr:to>
    <xdr:sp macro="" textlink="">
      <xdr:nvSpPr>
        <xdr:cNvPr id="646" name="楕円 645"/>
        <xdr:cNvSpPr/>
      </xdr:nvSpPr>
      <xdr:spPr>
        <a:xfrm>
          <a:off x="16268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13987</xdr:rowOff>
    </xdr:from>
    <xdr:ext cx="405111" cy="259045"/>
    <xdr:sp macro="" textlink="">
      <xdr:nvSpPr>
        <xdr:cNvPr id="647" name="【学校施設】&#10;有形固定資産減価償却率該当値テキスト"/>
        <xdr:cNvSpPr txBox="1"/>
      </xdr:nvSpPr>
      <xdr:spPr>
        <a:xfrm>
          <a:off x="16357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648" name="楕円 647"/>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58</xdr:row>
      <xdr:rowOff>41910</xdr:rowOff>
    </xdr:to>
    <xdr:cxnSp macro="">
      <xdr:nvCxnSpPr>
        <xdr:cNvPr id="649" name="直線コネクタ 648"/>
        <xdr:cNvCxnSpPr/>
      </xdr:nvCxnSpPr>
      <xdr:spPr>
        <a:xfrm>
          <a:off x="15481300" y="989838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59690</xdr:rowOff>
    </xdr:from>
    <xdr:to>
      <xdr:col>76</xdr:col>
      <xdr:colOff>165100</xdr:colOff>
      <xdr:row>57</xdr:row>
      <xdr:rowOff>161290</xdr:rowOff>
    </xdr:to>
    <xdr:sp macro="" textlink="">
      <xdr:nvSpPr>
        <xdr:cNvPr id="650" name="楕円 649"/>
        <xdr:cNvSpPr/>
      </xdr:nvSpPr>
      <xdr:spPr>
        <a:xfrm>
          <a:off x="14541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110490</xdr:rowOff>
    </xdr:from>
    <xdr:to>
      <xdr:col>81</xdr:col>
      <xdr:colOff>50800</xdr:colOff>
      <xdr:row>57</xdr:row>
      <xdr:rowOff>125730</xdr:rowOff>
    </xdr:to>
    <xdr:cxnSp macro="">
      <xdr:nvCxnSpPr>
        <xdr:cNvPr id="651" name="直線コネクタ 650"/>
        <xdr:cNvCxnSpPr/>
      </xdr:nvCxnSpPr>
      <xdr:spPr>
        <a:xfrm>
          <a:off x="14592300" y="9883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74930</xdr:rowOff>
    </xdr:from>
    <xdr:to>
      <xdr:col>72</xdr:col>
      <xdr:colOff>38100</xdr:colOff>
      <xdr:row>58</xdr:row>
      <xdr:rowOff>5080</xdr:rowOff>
    </xdr:to>
    <xdr:sp macro="" textlink="">
      <xdr:nvSpPr>
        <xdr:cNvPr id="652" name="楕円 651"/>
        <xdr:cNvSpPr/>
      </xdr:nvSpPr>
      <xdr:spPr>
        <a:xfrm>
          <a:off x="1365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110490</xdr:rowOff>
    </xdr:from>
    <xdr:to>
      <xdr:col>76</xdr:col>
      <xdr:colOff>114300</xdr:colOff>
      <xdr:row>57</xdr:row>
      <xdr:rowOff>125730</xdr:rowOff>
    </xdr:to>
    <xdr:cxnSp macro="">
      <xdr:nvCxnSpPr>
        <xdr:cNvPr id="653" name="直線コネクタ 652"/>
        <xdr:cNvCxnSpPr/>
      </xdr:nvCxnSpPr>
      <xdr:spPr>
        <a:xfrm flipV="1">
          <a:off x="13703300" y="9883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101600</xdr:rowOff>
    </xdr:from>
    <xdr:to>
      <xdr:col>67</xdr:col>
      <xdr:colOff>101600</xdr:colOff>
      <xdr:row>58</xdr:row>
      <xdr:rowOff>31750</xdr:rowOff>
    </xdr:to>
    <xdr:sp macro="" textlink="">
      <xdr:nvSpPr>
        <xdr:cNvPr id="654" name="楕円 653"/>
        <xdr:cNvSpPr/>
      </xdr:nvSpPr>
      <xdr:spPr>
        <a:xfrm>
          <a:off x="12763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125730</xdr:rowOff>
    </xdr:from>
    <xdr:to>
      <xdr:col>71</xdr:col>
      <xdr:colOff>177800</xdr:colOff>
      <xdr:row>57</xdr:row>
      <xdr:rowOff>152400</xdr:rowOff>
    </xdr:to>
    <xdr:cxnSp macro="">
      <xdr:nvCxnSpPr>
        <xdr:cNvPr id="655" name="直線コネクタ 654"/>
        <xdr:cNvCxnSpPr/>
      </xdr:nvCxnSpPr>
      <xdr:spPr>
        <a:xfrm flipV="1">
          <a:off x="12814300" y="9898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656" name="n_1aveValue【学校施設】&#10;有形固定資産減価償却率"/>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657" name="n_2aveValue【学校施設】&#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658" name="n_3aveValue【学校施設】&#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72407</xdr:rowOff>
    </xdr:from>
    <xdr:ext cx="405111" cy="259045"/>
    <xdr:sp macro="" textlink="">
      <xdr:nvSpPr>
        <xdr:cNvPr id="659" name="n_4aveValue【学校施設】&#10;有形固定資産減価償却率"/>
        <xdr:cNvSpPr txBox="1"/>
      </xdr:nvSpPr>
      <xdr:spPr>
        <a:xfrm>
          <a:off x="12611744"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660" name="n_1mainValue【学校施設】&#10;有形固定資産減価償却率"/>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6367</xdr:rowOff>
    </xdr:from>
    <xdr:ext cx="405111" cy="259045"/>
    <xdr:sp macro="" textlink="">
      <xdr:nvSpPr>
        <xdr:cNvPr id="661" name="n_2mainValue【学校施設】&#10;有形固定資産減価償却率"/>
        <xdr:cNvSpPr txBox="1"/>
      </xdr:nvSpPr>
      <xdr:spPr>
        <a:xfrm>
          <a:off x="14389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21607</xdr:rowOff>
    </xdr:from>
    <xdr:ext cx="405111" cy="259045"/>
    <xdr:sp macro="" textlink="">
      <xdr:nvSpPr>
        <xdr:cNvPr id="662" name="n_3mainValue【学校施設】&#10;有形固定資産減価償却率"/>
        <xdr:cNvSpPr txBox="1"/>
      </xdr:nvSpPr>
      <xdr:spPr>
        <a:xfrm>
          <a:off x="13500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663" name="n_4mainValue【学校施設】&#10;有形固定資産減価償却率"/>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685" name="直線コネクタ 684"/>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686"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687" name="直線コネクタ 686"/>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688"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689" name="直線コネクタ 688"/>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690" name="【学校施設】&#10;一人当たり面積平均値テキスト"/>
        <xdr:cNvSpPr txBox="1"/>
      </xdr:nvSpPr>
      <xdr:spPr>
        <a:xfrm>
          <a:off x="22199600" y="100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691" name="フローチャート: 判断 690"/>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692" name="フローチャート: 判断 691"/>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693" name="フローチャート: 判断 692"/>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694" name="フローチャート: 判断 693"/>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695" name="フローチャート: 判断 694"/>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91389</xdr:rowOff>
    </xdr:from>
    <xdr:to>
      <xdr:col>116</xdr:col>
      <xdr:colOff>114300</xdr:colOff>
      <xdr:row>61</xdr:row>
      <xdr:rowOff>21539</xdr:rowOff>
    </xdr:to>
    <xdr:sp macro="" textlink="">
      <xdr:nvSpPr>
        <xdr:cNvPr id="701" name="楕円 700"/>
        <xdr:cNvSpPr/>
      </xdr:nvSpPr>
      <xdr:spPr>
        <a:xfrm>
          <a:off x="22110700" y="10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69816</xdr:rowOff>
    </xdr:from>
    <xdr:ext cx="469744" cy="259045"/>
    <xdr:sp macro="" textlink="">
      <xdr:nvSpPr>
        <xdr:cNvPr id="702" name="【学校施設】&#10;一人当たり面積該当値テキスト"/>
        <xdr:cNvSpPr txBox="1"/>
      </xdr:nvSpPr>
      <xdr:spPr>
        <a:xfrm>
          <a:off x="22199600" y="1035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94590</xdr:rowOff>
    </xdr:from>
    <xdr:to>
      <xdr:col>112</xdr:col>
      <xdr:colOff>38100</xdr:colOff>
      <xdr:row>61</xdr:row>
      <xdr:rowOff>24740</xdr:rowOff>
    </xdr:to>
    <xdr:sp macro="" textlink="">
      <xdr:nvSpPr>
        <xdr:cNvPr id="703" name="楕円 702"/>
        <xdr:cNvSpPr/>
      </xdr:nvSpPr>
      <xdr:spPr>
        <a:xfrm>
          <a:off x="21272500" y="103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142189</xdr:rowOff>
    </xdr:from>
    <xdr:to>
      <xdr:col>116</xdr:col>
      <xdr:colOff>63500</xdr:colOff>
      <xdr:row>60</xdr:row>
      <xdr:rowOff>145390</xdr:rowOff>
    </xdr:to>
    <xdr:cxnSp macro="">
      <xdr:nvCxnSpPr>
        <xdr:cNvPr id="704" name="直線コネクタ 703"/>
        <xdr:cNvCxnSpPr/>
      </xdr:nvCxnSpPr>
      <xdr:spPr>
        <a:xfrm flipV="1">
          <a:off x="21323300" y="1042918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96418</xdr:rowOff>
    </xdr:from>
    <xdr:to>
      <xdr:col>107</xdr:col>
      <xdr:colOff>101600</xdr:colOff>
      <xdr:row>61</xdr:row>
      <xdr:rowOff>26568</xdr:rowOff>
    </xdr:to>
    <xdr:sp macro="" textlink="">
      <xdr:nvSpPr>
        <xdr:cNvPr id="705" name="楕円 704"/>
        <xdr:cNvSpPr/>
      </xdr:nvSpPr>
      <xdr:spPr>
        <a:xfrm>
          <a:off x="20383500" y="103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145390</xdr:rowOff>
    </xdr:from>
    <xdr:to>
      <xdr:col>111</xdr:col>
      <xdr:colOff>177800</xdr:colOff>
      <xdr:row>60</xdr:row>
      <xdr:rowOff>147218</xdr:rowOff>
    </xdr:to>
    <xdr:cxnSp macro="">
      <xdr:nvCxnSpPr>
        <xdr:cNvPr id="706" name="直線コネクタ 705"/>
        <xdr:cNvCxnSpPr/>
      </xdr:nvCxnSpPr>
      <xdr:spPr>
        <a:xfrm flipV="1">
          <a:off x="20434300" y="1043239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96418</xdr:rowOff>
    </xdr:from>
    <xdr:to>
      <xdr:col>102</xdr:col>
      <xdr:colOff>165100</xdr:colOff>
      <xdr:row>61</xdr:row>
      <xdr:rowOff>26568</xdr:rowOff>
    </xdr:to>
    <xdr:sp macro="" textlink="">
      <xdr:nvSpPr>
        <xdr:cNvPr id="707" name="楕円 706"/>
        <xdr:cNvSpPr/>
      </xdr:nvSpPr>
      <xdr:spPr>
        <a:xfrm>
          <a:off x="19494500" y="103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147218</xdr:rowOff>
    </xdr:from>
    <xdr:to>
      <xdr:col>107</xdr:col>
      <xdr:colOff>50800</xdr:colOff>
      <xdr:row>60</xdr:row>
      <xdr:rowOff>147218</xdr:rowOff>
    </xdr:to>
    <xdr:cxnSp macro="">
      <xdr:nvCxnSpPr>
        <xdr:cNvPr id="708" name="直線コネクタ 707"/>
        <xdr:cNvCxnSpPr/>
      </xdr:nvCxnSpPr>
      <xdr:spPr>
        <a:xfrm>
          <a:off x="19545300" y="10434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96418</xdr:rowOff>
    </xdr:from>
    <xdr:to>
      <xdr:col>98</xdr:col>
      <xdr:colOff>38100</xdr:colOff>
      <xdr:row>61</xdr:row>
      <xdr:rowOff>26568</xdr:rowOff>
    </xdr:to>
    <xdr:sp macro="" textlink="">
      <xdr:nvSpPr>
        <xdr:cNvPr id="709" name="楕円 708"/>
        <xdr:cNvSpPr/>
      </xdr:nvSpPr>
      <xdr:spPr>
        <a:xfrm>
          <a:off x="18605500" y="103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147218</xdr:rowOff>
    </xdr:from>
    <xdr:to>
      <xdr:col>102</xdr:col>
      <xdr:colOff>114300</xdr:colOff>
      <xdr:row>60</xdr:row>
      <xdr:rowOff>147218</xdr:rowOff>
    </xdr:to>
    <xdr:cxnSp macro="">
      <xdr:nvCxnSpPr>
        <xdr:cNvPr id="710" name="直線コネクタ 709"/>
        <xdr:cNvCxnSpPr/>
      </xdr:nvCxnSpPr>
      <xdr:spPr>
        <a:xfrm>
          <a:off x="18656300" y="10434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711" name="n_1aveValue【学校施設】&#10;一人当たり面積"/>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712" name="n_2aveValue【学校施設】&#10;一人当たり面積"/>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713" name="n_3aveValue【学校施設】&#10;一人当たり面積"/>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714" name="n_4aveValue【学校施設】&#10;一人当たり面積"/>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15867</xdr:rowOff>
    </xdr:from>
    <xdr:ext cx="469744" cy="259045"/>
    <xdr:sp macro="" textlink="">
      <xdr:nvSpPr>
        <xdr:cNvPr id="715" name="n_1mainValue【学校施設】&#10;一人当たり面積"/>
        <xdr:cNvSpPr txBox="1"/>
      </xdr:nvSpPr>
      <xdr:spPr>
        <a:xfrm>
          <a:off x="21075727" y="104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17695</xdr:rowOff>
    </xdr:from>
    <xdr:ext cx="469744" cy="259045"/>
    <xdr:sp macro="" textlink="">
      <xdr:nvSpPr>
        <xdr:cNvPr id="716" name="n_2mainValue【学校施設】&#10;一人当たり面積"/>
        <xdr:cNvSpPr txBox="1"/>
      </xdr:nvSpPr>
      <xdr:spPr>
        <a:xfrm>
          <a:off x="20199427" y="1047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17695</xdr:rowOff>
    </xdr:from>
    <xdr:ext cx="469744" cy="259045"/>
    <xdr:sp macro="" textlink="">
      <xdr:nvSpPr>
        <xdr:cNvPr id="717" name="n_3mainValue【学校施設】&#10;一人当たり面積"/>
        <xdr:cNvSpPr txBox="1"/>
      </xdr:nvSpPr>
      <xdr:spPr>
        <a:xfrm>
          <a:off x="19310427" y="1047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17695</xdr:rowOff>
    </xdr:from>
    <xdr:ext cx="469744" cy="259045"/>
    <xdr:sp macro="" textlink="">
      <xdr:nvSpPr>
        <xdr:cNvPr id="718" name="n_4mainValue【学校施設】&#10;一人当たり面積"/>
        <xdr:cNvSpPr txBox="1"/>
      </xdr:nvSpPr>
      <xdr:spPr>
        <a:xfrm>
          <a:off x="18421427" y="1047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0" name="直線コネクタ 7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1" name="テキスト ボックス 73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2" name="直線コネクタ 7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3" name="テキスト ボックス 7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4" name="直線コネクタ 7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5" name="テキスト ボックス 7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6" name="直線コネクタ 7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7" name="テキスト ボックス 7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9" name="テキスト ボックス 73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741" name="直線コネクタ 740"/>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742" name="【児童館】&#10;有形固定資産減価償却率最小値テキスト"/>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743" name="直線コネクタ 742"/>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4" name="【児童館】&#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5" name="直線コネクタ 744"/>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73169</xdr:rowOff>
    </xdr:from>
    <xdr:ext cx="405111" cy="259045"/>
    <xdr:sp macro="" textlink="">
      <xdr:nvSpPr>
        <xdr:cNvPr id="746" name="【児童館】&#10;有形固定資産減価償却率平均値テキスト"/>
        <xdr:cNvSpPr txBox="1"/>
      </xdr:nvSpPr>
      <xdr:spPr>
        <a:xfrm>
          <a:off x="16357600" y="1378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747" name="フローチャート: 判断 746"/>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748" name="フローチャート: 判断 747"/>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749" name="フローチャート: 判断 748"/>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750" name="フローチャート: 判断 749"/>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751" name="フローチャート: 判断 750"/>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78739</xdr:rowOff>
    </xdr:from>
    <xdr:to>
      <xdr:col>85</xdr:col>
      <xdr:colOff>177800</xdr:colOff>
      <xdr:row>79</xdr:row>
      <xdr:rowOff>8889</xdr:rowOff>
    </xdr:to>
    <xdr:sp macro="" textlink="">
      <xdr:nvSpPr>
        <xdr:cNvPr id="757" name="楕円 756"/>
        <xdr:cNvSpPr/>
      </xdr:nvSpPr>
      <xdr:spPr>
        <a:xfrm>
          <a:off x="16268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101616</xdr:rowOff>
    </xdr:from>
    <xdr:ext cx="405111" cy="259045"/>
    <xdr:sp macro="" textlink="">
      <xdr:nvSpPr>
        <xdr:cNvPr id="758" name="【児童館】&#10;有形固定資産減価償却率該当値テキスト"/>
        <xdr:cNvSpPr txBox="1"/>
      </xdr:nvSpPr>
      <xdr:spPr>
        <a:xfrm>
          <a:off x="16357600"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28448</xdr:rowOff>
    </xdr:from>
    <xdr:to>
      <xdr:col>81</xdr:col>
      <xdr:colOff>101600</xdr:colOff>
      <xdr:row>78</xdr:row>
      <xdr:rowOff>130048</xdr:rowOff>
    </xdr:to>
    <xdr:sp macro="" textlink="">
      <xdr:nvSpPr>
        <xdr:cNvPr id="759" name="楕円 758"/>
        <xdr:cNvSpPr/>
      </xdr:nvSpPr>
      <xdr:spPr>
        <a:xfrm>
          <a:off x="15430500" y="134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79248</xdr:rowOff>
    </xdr:from>
    <xdr:to>
      <xdr:col>85</xdr:col>
      <xdr:colOff>127000</xdr:colOff>
      <xdr:row>78</xdr:row>
      <xdr:rowOff>129539</xdr:rowOff>
    </xdr:to>
    <xdr:cxnSp macro="">
      <xdr:nvCxnSpPr>
        <xdr:cNvPr id="760" name="直線コネクタ 759"/>
        <xdr:cNvCxnSpPr/>
      </xdr:nvCxnSpPr>
      <xdr:spPr>
        <a:xfrm>
          <a:off x="15481300" y="134523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149606</xdr:rowOff>
    </xdr:from>
    <xdr:to>
      <xdr:col>76</xdr:col>
      <xdr:colOff>165100</xdr:colOff>
      <xdr:row>78</xdr:row>
      <xdr:rowOff>79756</xdr:rowOff>
    </xdr:to>
    <xdr:sp macro="" textlink="">
      <xdr:nvSpPr>
        <xdr:cNvPr id="761" name="楕円 760"/>
        <xdr:cNvSpPr/>
      </xdr:nvSpPr>
      <xdr:spPr>
        <a:xfrm>
          <a:off x="14541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28956</xdr:rowOff>
    </xdr:from>
    <xdr:to>
      <xdr:col>81</xdr:col>
      <xdr:colOff>50800</xdr:colOff>
      <xdr:row>78</xdr:row>
      <xdr:rowOff>79248</xdr:rowOff>
    </xdr:to>
    <xdr:cxnSp macro="">
      <xdr:nvCxnSpPr>
        <xdr:cNvPr id="762" name="直線コネクタ 761"/>
        <xdr:cNvCxnSpPr/>
      </xdr:nvCxnSpPr>
      <xdr:spPr>
        <a:xfrm>
          <a:off x="14592300" y="13402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99313</xdr:rowOff>
    </xdr:from>
    <xdr:to>
      <xdr:col>72</xdr:col>
      <xdr:colOff>38100</xdr:colOff>
      <xdr:row>78</xdr:row>
      <xdr:rowOff>29463</xdr:rowOff>
    </xdr:to>
    <xdr:sp macro="" textlink="">
      <xdr:nvSpPr>
        <xdr:cNvPr id="763" name="楕円 762"/>
        <xdr:cNvSpPr/>
      </xdr:nvSpPr>
      <xdr:spPr>
        <a:xfrm>
          <a:off x="13652500" y="13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150113</xdr:rowOff>
    </xdr:from>
    <xdr:to>
      <xdr:col>76</xdr:col>
      <xdr:colOff>114300</xdr:colOff>
      <xdr:row>78</xdr:row>
      <xdr:rowOff>28956</xdr:rowOff>
    </xdr:to>
    <xdr:cxnSp macro="">
      <xdr:nvCxnSpPr>
        <xdr:cNvPr id="764" name="直線コネクタ 763"/>
        <xdr:cNvCxnSpPr/>
      </xdr:nvCxnSpPr>
      <xdr:spPr>
        <a:xfrm>
          <a:off x="13703300" y="13351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49022</xdr:rowOff>
    </xdr:from>
    <xdr:to>
      <xdr:col>67</xdr:col>
      <xdr:colOff>101600</xdr:colOff>
      <xdr:row>77</xdr:row>
      <xdr:rowOff>150622</xdr:rowOff>
    </xdr:to>
    <xdr:sp macro="" textlink="">
      <xdr:nvSpPr>
        <xdr:cNvPr id="765" name="楕円 764"/>
        <xdr:cNvSpPr/>
      </xdr:nvSpPr>
      <xdr:spPr>
        <a:xfrm>
          <a:off x="12763500" y="132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99822</xdr:rowOff>
    </xdr:from>
    <xdr:to>
      <xdr:col>71</xdr:col>
      <xdr:colOff>177800</xdr:colOff>
      <xdr:row>77</xdr:row>
      <xdr:rowOff>150113</xdr:rowOff>
    </xdr:to>
    <xdr:cxnSp macro="">
      <xdr:nvCxnSpPr>
        <xdr:cNvPr id="766" name="直線コネクタ 765"/>
        <xdr:cNvCxnSpPr/>
      </xdr:nvCxnSpPr>
      <xdr:spPr>
        <a:xfrm>
          <a:off x="12814300" y="133014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155464</xdr:rowOff>
    </xdr:from>
    <xdr:ext cx="405111" cy="259045"/>
    <xdr:sp macro="" textlink="">
      <xdr:nvSpPr>
        <xdr:cNvPr id="767" name="n_1aveValue【児童館】&#10;有形固定資産減価償却率"/>
        <xdr:cNvSpPr txBox="1"/>
      </xdr:nvSpPr>
      <xdr:spPr>
        <a:xfrm>
          <a:off x="15266044"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100601</xdr:rowOff>
    </xdr:from>
    <xdr:ext cx="405111" cy="259045"/>
    <xdr:sp macro="" textlink="">
      <xdr:nvSpPr>
        <xdr:cNvPr id="768" name="n_2aveValue【児童館】&#10;有形固定資産減価償却率"/>
        <xdr:cNvSpPr txBox="1"/>
      </xdr:nvSpPr>
      <xdr:spPr>
        <a:xfrm>
          <a:off x="14389744" y="138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102888</xdr:rowOff>
    </xdr:from>
    <xdr:ext cx="405111" cy="259045"/>
    <xdr:sp macro="" textlink="">
      <xdr:nvSpPr>
        <xdr:cNvPr id="769" name="n_3aveValue【児童館】&#10;有形固定資産減価償却率"/>
        <xdr:cNvSpPr txBox="1"/>
      </xdr:nvSpPr>
      <xdr:spPr>
        <a:xfrm>
          <a:off x="13500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102888</xdr:rowOff>
    </xdr:from>
    <xdr:ext cx="405111" cy="259045"/>
    <xdr:sp macro="" textlink="">
      <xdr:nvSpPr>
        <xdr:cNvPr id="770" name="n_4aveValue【児童館】&#10;有形固定資産減価償却率"/>
        <xdr:cNvSpPr txBox="1"/>
      </xdr:nvSpPr>
      <xdr:spPr>
        <a:xfrm>
          <a:off x="12611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146575</xdr:rowOff>
    </xdr:from>
    <xdr:ext cx="405111" cy="259045"/>
    <xdr:sp macro="" textlink="">
      <xdr:nvSpPr>
        <xdr:cNvPr id="771" name="n_1mainValue【児童館】&#10;有形固定資産減価償却率"/>
        <xdr:cNvSpPr txBox="1"/>
      </xdr:nvSpPr>
      <xdr:spPr>
        <a:xfrm>
          <a:off x="15266044" y="1317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96283</xdr:rowOff>
    </xdr:from>
    <xdr:ext cx="405111" cy="259045"/>
    <xdr:sp macro="" textlink="">
      <xdr:nvSpPr>
        <xdr:cNvPr id="772" name="n_2mainValue【児童館】&#10;有形固定資産減価償却率"/>
        <xdr:cNvSpPr txBox="1"/>
      </xdr:nvSpPr>
      <xdr:spPr>
        <a:xfrm>
          <a:off x="143897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45990</xdr:rowOff>
    </xdr:from>
    <xdr:ext cx="405111" cy="259045"/>
    <xdr:sp macro="" textlink="">
      <xdr:nvSpPr>
        <xdr:cNvPr id="773" name="n_3mainValue【児童館】&#10;有形固定資産減価償却率"/>
        <xdr:cNvSpPr txBox="1"/>
      </xdr:nvSpPr>
      <xdr:spPr>
        <a:xfrm>
          <a:off x="13500744" y="1307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167149</xdr:rowOff>
    </xdr:from>
    <xdr:ext cx="405111" cy="259045"/>
    <xdr:sp macro="" textlink="">
      <xdr:nvSpPr>
        <xdr:cNvPr id="774" name="n_4mainValue【児童館】&#10;有形固定資産減価償却率"/>
        <xdr:cNvSpPr txBox="1"/>
      </xdr:nvSpPr>
      <xdr:spPr>
        <a:xfrm>
          <a:off x="12611744" y="1302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798" name="直線コネクタ 797"/>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99"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800" name="直線コネクタ 799"/>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801"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802" name="直線コネクタ 801"/>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3827</xdr:rowOff>
    </xdr:from>
    <xdr:ext cx="469744" cy="259045"/>
    <xdr:sp macro="" textlink="">
      <xdr:nvSpPr>
        <xdr:cNvPr id="803" name="【児童館】&#10;一人当たり面積平均値テキスト"/>
        <xdr:cNvSpPr txBox="1"/>
      </xdr:nvSpPr>
      <xdr:spPr>
        <a:xfrm>
          <a:off x="22199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804" name="フローチャート: 判断 803"/>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5" name="フローチャート: 判断 80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06" name="フローチャート: 判断 805"/>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7" name="フローチャート: 判断 80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8" name="フローチャート: 判断 807"/>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814" name="楕円 813"/>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815"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816" name="楕円 815"/>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817" name="直線コネクタ 816"/>
        <xdr:cNvCxnSpPr/>
      </xdr:nvCxnSpPr>
      <xdr:spPr>
        <a:xfrm>
          <a:off x="21323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818" name="楕円 817"/>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31750</xdr:rowOff>
    </xdr:to>
    <xdr:cxnSp macro="">
      <xdr:nvCxnSpPr>
        <xdr:cNvPr id="819" name="直線コネクタ 818"/>
        <xdr:cNvCxnSpPr/>
      </xdr:nvCxnSpPr>
      <xdr:spPr>
        <a:xfrm>
          <a:off x="2043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152400</xdr:rowOff>
    </xdr:from>
    <xdr:to>
      <xdr:col>102</xdr:col>
      <xdr:colOff>165100</xdr:colOff>
      <xdr:row>85</xdr:row>
      <xdr:rowOff>82550</xdr:rowOff>
    </xdr:to>
    <xdr:sp macro="" textlink="">
      <xdr:nvSpPr>
        <xdr:cNvPr id="820" name="楕円 819"/>
        <xdr:cNvSpPr/>
      </xdr:nvSpPr>
      <xdr:spPr>
        <a:xfrm>
          <a:off x="19494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31750</xdr:rowOff>
    </xdr:from>
    <xdr:to>
      <xdr:col>107</xdr:col>
      <xdr:colOff>50800</xdr:colOff>
      <xdr:row>85</xdr:row>
      <xdr:rowOff>31750</xdr:rowOff>
    </xdr:to>
    <xdr:cxnSp macro="">
      <xdr:nvCxnSpPr>
        <xdr:cNvPr id="821" name="直線コネクタ 820"/>
        <xdr:cNvCxnSpPr/>
      </xdr:nvCxnSpPr>
      <xdr:spPr>
        <a:xfrm>
          <a:off x="19545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152400</xdr:rowOff>
    </xdr:from>
    <xdr:to>
      <xdr:col>98</xdr:col>
      <xdr:colOff>38100</xdr:colOff>
      <xdr:row>85</xdr:row>
      <xdr:rowOff>82550</xdr:rowOff>
    </xdr:to>
    <xdr:sp macro="" textlink="">
      <xdr:nvSpPr>
        <xdr:cNvPr id="822" name="楕円 821"/>
        <xdr:cNvSpPr/>
      </xdr:nvSpPr>
      <xdr:spPr>
        <a:xfrm>
          <a:off x="18605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31750</xdr:rowOff>
    </xdr:from>
    <xdr:to>
      <xdr:col>102</xdr:col>
      <xdr:colOff>114300</xdr:colOff>
      <xdr:row>85</xdr:row>
      <xdr:rowOff>31750</xdr:rowOff>
    </xdr:to>
    <xdr:cxnSp macro="">
      <xdr:nvCxnSpPr>
        <xdr:cNvPr id="823" name="直線コネクタ 822"/>
        <xdr:cNvCxnSpPr/>
      </xdr:nvCxnSpPr>
      <xdr:spPr>
        <a:xfrm>
          <a:off x="18656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25" name="n_2ave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6"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7" name="n_4aveValue【児童館】&#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828" name="n_1mainValue【児童館】&#10;一人当たり面積"/>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829" name="n_2mainValue【児童館】&#10;一人当たり面積"/>
        <xdr:cNvSpPr txBox="1"/>
      </xdr:nvSpPr>
      <xdr:spPr>
        <a:xfrm>
          <a:off x="2019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73677</xdr:rowOff>
    </xdr:from>
    <xdr:ext cx="469744" cy="259045"/>
    <xdr:sp macro="" textlink="">
      <xdr:nvSpPr>
        <xdr:cNvPr id="830" name="n_3mainValue【児童館】&#10;一人当たり面積"/>
        <xdr:cNvSpPr txBox="1"/>
      </xdr:nvSpPr>
      <xdr:spPr>
        <a:xfrm>
          <a:off x="19310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73677</xdr:rowOff>
    </xdr:from>
    <xdr:ext cx="469744" cy="259045"/>
    <xdr:sp macro="" textlink="">
      <xdr:nvSpPr>
        <xdr:cNvPr id="831" name="n_4mainValue【児童館】&#10;一人当たり面積"/>
        <xdr:cNvSpPr txBox="1"/>
      </xdr:nvSpPr>
      <xdr:spPr>
        <a:xfrm>
          <a:off x="18421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856" name="直線コネクタ 855"/>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859"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860" name="直線コネクタ 859"/>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861" name="【公民館】&#10;有形固定資産減価償却率平均値テキスト"/>
        <xdr:cNvSpPr txBox="1"/>
      </xdr:nvSpPr>
      <xdr:spPr>
        <a:xfrm>
          <a:off x="16357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862" name="フローチャート: 判断 861"/>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863" name="フローチャート: 判断 862"/>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864" name="フローチャート: 判断 863"/>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865" name="フローチャート: 判断 864"/>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866" name="フローチャート: 判断 865"/>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872" name="楕円 871"/>
        <xdr:cNvSpPr/>
      </xdr:nvSpPr>
      <xdr:spPr>
        <a:xfrm>
          <a:off x="16268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21607</xdr:rowOff>
    </xdr:from>
    <xdr:ext cx="405111" cy="259045"/>
    <xdr:sp macro="" textlink="">
      <xdr:nvSpPr>
        <xdr:cNvPr id="873" name="【公民館】&#10;有形固定資産減価償却率該当値テキスト"/>
        <xdr:cNvSpPr txBox="1"/>
      </xdr:nvSpPr>
      <xdr:spPr>
        <a:xfrm>
          <a:off x="16357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107314</xdr:rowOff>
    </xdr:from>
    <xdr:to>
      <xdr:col>81</xdr:col>
      <xdr:colOff>101600</xdr:colOff>
      <xdr:row>103</xdr:row>
      <xdr:rowOff>37464</xdr:rowOff>
    </xdr:to>
    <xdr:sp macro="" textlink="">
      <xdr:nvSpPr>
        <xdr:cNvPr id="874" name="楕円 873"/>
        <xdr:cNvSpPr/>
      </xdr:nvSpPr>
      <xdr:spPr>
        <a:xfrm>
          <a:off x="15430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158114</xdr:rowOff>
    </xdr:from>
    <xdr:to>
      <xdr:col>85</xdr:col>
      <xdr:colOff>127000</xdr:colOff>
      <xdr:row>103</xdr:row>
      <xdr:rowOff>49530</xdr:rowOff>
    </xdr:to>
    <xdr:cxnSp macro="">
      <xdr:nvCxnSpPr>
        <xdr:cNvPr id="875" name="直線コネクタ 874"/>
        <xdr:cNvCxnSpPr/>
      </xdr:nvCxnSpPr>
      <xdr:spPr>
        <a:xfrm>
          <a:off x="15481300" y="1764601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42545</xdr:rowOff>
    </xdr:from>
    <xdr:to>
      <xdr:col>76</xdr:col>
      <xdr:colOff>165100</xdr:colOff>
      <xdr:row>102</xdr:row>
      <xdr:rowOff>144145</xdr:rowOff>
    </xdr:to>
    <xdr:sp macro="" textlink="">
      <xdr:nvSpPr>
        <xdr:cNvPr id="876" name="楕円 875"/>
        <xdr:cNvSpPr/>
      </xdr:nvSpPr>
      <xdr:spPr>
        <a:xfrm>
          <a:off x="14541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93345</xdr:rowOff>
    </xdr:from>
    <xdr:to>
      <xdr:col>81</xdr:col>
      <xdr:colOff>50800</xdr:colOff>
      <xdr:row>102</xdr:row>
      <xdr:rowOff>158114</xdr:rowOff>
    </xdr:to>
    <xdr:cxnSp macro="">
      <xdr:nvCxnSpPr>
        <xdr:cNvPr id="877" name="直線コネクタ 876"/>
        <xdr:cNvCxnSpPr/>
      </xdr:nvCxnSpPr>
      <xdr:spPr>
        <a:xfrm>
          <a:off x="14592300" y="1758124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36830</xdr:rowOff>
    </xdr:from>
    <xdr:to>
      <xdr:col>72</xdr:col>
      <xdr:colOff>38100</xdr:colOff>
      <xdr:row>107</xdr:row>
      <xdr:rowOff>138430</xdr:rowOff>
    </xdr:to>
    <xdr:sp macro="" textlink="">
      <xdr:nvSpPr>
        <xdr:cNvPr id="878" name="楕円 877"/>
        <xdr:cNvSpPr/>
      </xdr:nvSpPr>
      <xdr:spPr>
        <a:xfrm>
          <a:off x="1365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93345</xdr:rowOff>
    </xdr:from>
    <xdr:to>
      <xdr:col>76</xdr:col>
      <xdr:colOff>114300</xdr:colOff>
      <xdr:row>107</xdr:row>
      <xdr:rowOff>87630</xdr:rowOff>
    </xdr:to>
    <xdr:cxnSp macro="">
      <xdr:nvCxnSpPr>
        <xdr:cNvPr id="879" name="直線コネクタ 878"/>
        <xdr:cNvCxnSpPr/>
      </xdr:nvCxnSpPr>
      <xdr:spPr>
        <a:xfrm flipV="1">
          <a:off x="13703300" y="17581245"/>
          <a:ext cx="889000" cy="85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164464</xdr:rowOff>
    </xdr:from>
    <xdr:to>
      <xdr:col>67</xdr:col>
      <xdr:colOff>101600</xdr:colOff>
      <xdr:row>107</xdr:row>
      <xdr:rowOff>94614</xdr:rowOff>
    </xdr:to>
    <xdr:sp macro="" textlink="">
      <xdr:nvSpPr>
        <xdr:cNvPr id="880" name="楕円 879"/>
        <xdr:cNvSpPr/>
      </xdr:nvSpPr>
      <xdr:spPr>
        <a:xfrm>
          <a:off x="12763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43814</xdr:rowOff>
    </xdr:from>
    <xdr:to>
      <xdr:col>71</xdr:col>
      <xdr:colOff>177800</xdr:colOff>
      <xdr:row>107</xdr:row>
      <xdr:rowOff>87630</xdr:rowOff>
    </xdr:to>
    <xdr:cxnSp macro="">
      <xdr:nvCxnSpPr>
        <xdr:cNvPr id="881" name="直線コネクタ 880"/>
        <xdr:cNvCxnSpPr/>
      </xdr:nvCxnSpPr>
      <xdr:spPr>
        <a:xfrm>
          <a:off x="12814300" y="183889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882" name="n_1ave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883" name="n_2aveValue【公民館】&#10;有形固定資産減価償却率"/>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884" name="n_3aveValue【公民館】&#10;有形固定資産減価償却率"/>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885"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53991</xdr:rowOff>
    </xdr:from>
    <xdr:ext cx="405111" cy="259045"/>
    <xdr:sp macro="" textlink="">
      <xdr:nvSpPr>
        <xdr:cNvPr id="886" name="n_1mainValue【公民館】&#10;有形固定資産減価償却率"/>
        <xdr:cNvSpPr txBox="1"/>
      </xdr:nvSpPr>
      <xdr:spPr>
        <a:xfrm>
          <a:off x="152660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160672</xdr:rowOff>
    </xdr:from>
    <xdr:ext cx="405111" cy="259045"/>
    <xdr:sp macro="" textlink="">
      <xdr:nvSpPr>
        <xdr:cNvPr id="887" name="n_2mainValue【公民館】&#10;有形固定資産減価償却率"/>
        <xdr:cNvSpPr txBox="1"/>
      </xdr:nvSpPr>
      <xdr:spPr>
        <a:xfrm>
          <a:off x="143897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129557</xdr:rowOff>
    </xdr:from>
    <xdr:ext cx="405111" cy="259045"/>
    <xdr:sp macro="" textlink="">
      <xdr:nvSpPr>
        <xdr:cNvPr id="888" name="n_3mainValue【公民館】&#10;有形固定資産減価償却率"/>
        <xdr:cNvSpPr txBox="1"/>
      </xdr:nvSpPr>
      <xdr:spPr>
        <a:xfrm>
          <a:off x="13500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85741</xdr:rowOff>
    </xdr:from>
    <xdr:ext cx="405111" cy="259045"/>
    <xdr:sp macro="" textlink="">
      <xdr:nvSpPr>
        <xdr:cNvPr id="889" name="n_4mainValue【公民館】&#10;有形固定資産減価償却率"/>
        <xdr:cNvSpPr txBox="1"/>
      </xdr:nvSpPr>
      <xdr:spPr>
        <a:xfrm>
          <a:off x="12611744"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915" name="直線コネクタ 914"/>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916"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917" name="直線コネクタ 916"/>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918"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919" name="直線コネクタ 918"/>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920"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921" name="フローチャート: 判断 920"/>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922" name="フローチャート: 判断 921"/>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23" name="フローチャート: 判断 922"/>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924" name="フローチャート: 判断 923"/>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925" name="フローチャート: 判断 924"/>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931" name="楕円 930"/>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36665</xdr:rowOff>
    </xdr:from>
    <xdr:ext cx="469744" cy="259045"/>
    <xdr:sp macro="" textlink="">
      <xdr:nvSpPr>
        <xdr:cNvPr id="932" name="【公民館】&#10;一人当たり面積該当値テキスト"/>
        <xdr:cNvSpPr txBox="1"/>
      </xdr:nvSpPr>
      <xdr:spPr>
        <a:xfrm>
          <a:off x="22199600" y="1838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933" name="楕円 932"/>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1088</xdr:rowOff>
    </xdr:to>
    <xdr:cxnSp macro="">
      <xdr:nvCxnSpPr>
        <xdr:cNvPr id="934" name="直線コネクタ 933"/>
        <xdr:cNvCxnSpPr/>
      </xdr:nvCxnSpPr>
      <xdr:spPr>
        <a:xfrm>
          <a:off x="21323300" y="1851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121738</xdr:rowOff>
    </xdr:from>
    <xdr:to>
      <xdr:col>107</xdr:col>
      <xdr:colOff>101600</xdr:colOff>
      <xdr:row>108</xdr:row>
      <xdr:rowOff>51888</xdr:rowOff>
    </xdr:to>
    <xdr:sp macro="" textlink="">
      <xdr:nvSpPr>
        <xdr:cNvPr id="935" name="楕円 934"/>
        <xdr:cNvSpPr/>
      </xdr:nvSpPr>
      <xdr:spPr>
        <a:xfrm>
          <a:off x="2038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1088</xdr:rowOff>
    </xdr:to>
    <xdr:cxnSp macro="">
      <xdr:nvCxnSpPr>
        <xdr:cNvPr id="936" name="直線コネクタ 935"/>
        <xdr:cNvCxnSpPr/>
      </xdr:nvCxnSpPr>
      <xdr:spPr>
        <a:xfrm>
          <a:off x="20434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937" name="楕円 936"/>
        <xdr:cNvSpPr/>
      </xdr:nvSpPr>
      <xdr:spPr>
        <a:xfrm>
          <a:off x="19494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1088</xdr:rowOff>
    </xdr:to>
    <xdr:cxnSp macro="">
      <xdr:nvCxnSpPr>
        <xdr:cNvPr id="938" name="直線コネクタ 937"/>
        <xdr:cNvCxnSpPr/>
      </xdr:nvCxnSpPr>
      <xdr:spPr>
        <a:xfrm>
          <a:off x="19545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939" name="楕円 938"/>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xdr:rowOff>
    </xdr:from>
    <xdr:to>
      <xdr:col>102</xdr:col>
      <xdr:colOff>114300</xdr:colOff>
      <xdr:row>108</xdr:row>
      <xdr:rowOff>1088</xdr:rowOff>
    </xdr:to>
    <xdr:cxnSp macro="">
      <xdr:nvCxnSpPr>
        <xdr:cNvPr id="940" name="直線コネクタ 939"/>
        <xdr:cNvCxnSpPr/>
      </xdr:nvCxnSpPr>
      <xdr:spPr>
        <a:xfrm>
          <a:off x="18656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941" name="n_1aveValue【公民館】&#10;一人当たり面積"/>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942" name="n_2aveValue【公民館】&#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943"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944" name="n_4aveValue【公民館】&#10;一人当たり面積"/>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945" name="n_1mainValue【公民館】&#10;一人当たり面積"/>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946" name="n_2mainValue【公民館】&#10;一人当たり面積"/>
        <xdr:cNvSpPr txBox="1"/>
      </xdr:nvSpPr>
      <xdr:spPr>
        <a:xfrm>
          <a:off x="20199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947" name="n_3mainValue【公民館】&#10;一人当たり面積"/>
        <xdr:cNvSpPr txBox="1"/>
      </xdr:nvSpPr>
      <xdr:spPr>
        <a:xfrm>
          <a:off x="19310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948" name="n_4mainValue【公民館】&#10;一人当たり面積"/>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道路及び橋梁は、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資産に対</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する当期の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減価償却額が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高く、有形固定資産減価償却率は前年度と比較し上昇している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。また、道路の一人当たり延長は、道路整備による道路延長の上昇と人口の低下により上昇したが、面積が小さく道路総延長が短いため、類似団体内順位が低いと推察される。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保育所は、町立の保育園が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園あり、これらの保育園は平成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年から平成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年に鉄骨造又は鉄筋コンクリート造で建設されたため、有形固定資産減価償却率は全国平均と比較して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％低く、類似団体内順位も最も高くなっている。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学校施設は、校舎については昭和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年から平成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に建設しており、各種付属施設も償却が完了しているものが多数あるため、有形固定資産の減価償却率は全国平均と同等の値となっているが、建設されてから築年数の経過した施設について適時改修をしてきた施設も多くあるため、有形固定資産減価償却率は県平均に比べて低い水準となっている。また、保有する学校数が少なく（小学校</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校、中学校</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校）、</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校当たりの児童・生徒数が多いため、学校施設の一人当たり面積が類似団体と比較して低くなっている。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営住宅、児童館、漁港・港湾及び公民館は、大規模な改修等がないため、前年度と比較し有形固定資産減価償却率が上昇した。この内、公民館の有形固定資産減価償却率は類似団体内順位が高いが、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老朽化等に伴う大規模改修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に完了し有形固定資産が上昇したことによるものと推察される。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なお、公民館は町内に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施設しか保有していないため、一人当たり面積が類似団体内において低くなっている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29,421
27,718
20.73
15,254,911
14,802,499
442,124
6,927,723
10,917,201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4" name="楕円 73"/>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146249</xdr:rowOff>
    </xdr:from>
    <xdr:ext cx="405111" cy="259045"/>
    <xdr:sp macro="" textlink="">
      <xdr:nvSpPr>
        <xdr:cNvPr id="75" name="【図書館】&#10;有形固定資産減価償却率該当値テキスト"/>
        <xdr:cNvSpPr txBox="1"/>
      </xdr:nvSpPr>
      <xdr:spPr>
        <a:xfrm>
          <a:off x="4673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6" name="楕円 75"/>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2722</xdr:rowOff>
    </xdr:to>
    <xdr:cxnSp macro="">
      <xdr:nvCxnSpPr>
        <xdr:cNvPr id="77" name="直線コネクタ 76"/>
        <xdr:cNvCxnSpPr/>
      </xdr:nvCxnSpPr>
      <xdr:spPr>
        <a:xfrm>
          <a:off x="3797300" y="63137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8" name="楕円 77"/>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36</xdr:row>
      <xdr:rowOff>141514</xdr:rowOff>
    </xdr:to>
    <xdr:cxnSp macro="">
      <xdr:nvCxnSpPr>
        <xdr:cNvPr id="79" name="直線コネクタ 78"/>
        <xdr:cNvCxnSpPr/>
      </xdr:nvCxnSpPr>
      <xdr:spPr>
        <a:xfrm>
          <a:off x="2908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80" name="楕円 79"/>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108857</xdr:rowOff>
    </xdr:to>
    <xdr:cxnSp macro="">
      <xdr:nvCxnSpPr>
        <xdr:cNvPr id="81" name="直線コネクタ 80"/>
        <xdr:cNvCxnSpPr/>
      </xdr:nvCxnSpPr>
      <xdr:spPr>
        <a:xfrm>
          <a:off x="2019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164193</xdr:rowOff>
    </xdr:from>
    <xdr:to>
      <xdr:col>6</xdr:col>
      <xdr:colOff>38100</xdr:colOff>
      <xdr:row>36</xdr:row>
      <xdr:rowOff>94343</xdr:rowOff>
    </xdr:to>
    <xdr:sp macro="" textlink="">
      <xdr:nvSpPr>
        <xdr:cNvPr id="82" name="楕円 81"/>
        <xdr:cNvSpPr/>
      </xdr:nvSpPr>
      <xdr:spPr>
        <a:xfrm>
          <a:off x="107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43543</xdr:rowOff>
    </xdr:from>
    <xdr:to>
      <xdr:col>10</xdr:col>
      <xdr:colOff>114300</xdr:colOff>
      <xdr:row>36</xdr:row>
      <xdr:rowOff>76200</xdr:rowOff>
    </xdr:to>
    <xdr:cxnSp macro="">
      <xdr:nvCxnSpPr>
        <xdr:cNvPr id="83" name="直線コネクタ 82"/>
        <xdr:cNvCxnSpPr/>
      </xdr:nvCxnSpPr>
      <xdr:spPr>
        <a:xfrm>
          <a:off x="1130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25054</xdr:rowOff>
    </xdr:from>
    <xdr:ext cx="405111" cy="259045"/>
    <xdr:sp macro="" textlink="">
      <xdr:nvSpPr>
        <xdr:cNvPr id="84" name="n_1ave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5" name="n_2aveValue【図書館】&#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87" name="n_4aveValue【図書館】&#10;有形固定資産減価償却率"/>
        <xdr:cNvSpPr txBox="1"/>
      </xdr:nvSpPr>
      <xdr:spPr>
        <a:xfrm>
          <a:off x="927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8"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9" name="n_2mainValue【図書館】&#10;有形固定資産減価償却率"/>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90" name="n_3mainValue【図書館】&#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110870</xdr:rowOff>
    </xdr:from>
    <xdr:ext cx="405111" cy="259045"/>
    <xdr:sp macro="" textlink="">
      <xdr:nvSpPr>
        <xdr:cNvPr id="91" name="n_4mainValue【図書館】&#10;有形固定資産減価償却率"/>
        <xdr:cNvSpPr txBox="1"/>
      </xdr:nvSpPr>
      <xdr:spPr>
        <a:xfrm>
          <a:off x="927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20" name="【図書館】&#10;一人当たり面積平均値テキスト"/>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31" name="楕円 130"/>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2"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3" name="楕円 132"/>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4" name="直線コネクタ 133"/>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5" name="楕円 134"/>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6" name="直線コネクタ 135"/>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7" name="楕円 136"/>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8" name="直線コネクタ 137"/>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9" name="楕円 138"/>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40" name="直線コネクタ 139"/>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42" name="n_2aveValue【図書館】&#10;一人当たり面積"/>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3" name="n_3ave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121937</xdr:rowOff>
    </xdr:from>
    <xdr:ext cx="469744" cy="259045"/>
    <xdr:sp macro="" textlink="">
      <xdr:nvSpPr>
        <xdr:cNvPr id="144" name="n_4aveValue【図書館】&#10;一人当たり面積"/>
        <xdr:cNvSpPr txBox="1"/>
      </xdr:nvSpPr>
      <xdr:spPr>
        <a:xfrm>
          <a:off x="6737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5"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6"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7" name="n_3main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8" name="n_4main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6" name="【体育館・プー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65786</xdr:rowOff>
    </xdr:from>
    <xdr:to>
      <xdr:col>24</xdr:col>
      <xdr:colOff>114300</xdr:colOff>
      <xdr:row>57</xdr:row>
      <xdr:rowOff>167386</xdr:rowOff>
    </xdr:to>
    <xdr:sp macro="" textlink="">
      <xdr:nvSpPr>
        <xdr:cNvPr id="187" name="楕円 186"/>
        <xdr:cNvSpPr/>
      </xdr:nvSpPr>
      <xdr:spPr>
        <a:xfrm>
          <a:off x="45847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88663</xdr:rowOff>
    </xdr:from>
    <xdr:ext cx="405111" cy="259045"/>
    <xdr:sp macro="" textlink="">
      <xdr:nvSpPr>
        <xdr:cNvPr id="188" name="【体育館・プール】&#10;有形固定資産減価償却率該当値テキスト"/>
        <xdr:cNvSpPr txBox="1"/>
      </xdr:nvSpPr>
      <xdr:spPr>
        <a:xfrm>
          <a:off x="4673600" y="968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22352</xdr:rowOff>
    </xdr:from>
    <xdr:to>
      <xdr:col>20</xdr:col>
      <xdr:colOff>38100</xdr:colOff>
      <xdr:row>58</xdr:row>
      <xdr:rowOff>123952</xdr:rowOff>
    </xdr:to>
    <xdr:sp macro="" textlink="">
      <xdr:nvSpPr>
        <xdr:cNvPr id="189" name="楕円 188"/>
        <xdr:cNvSpPr/>
      </xdr:nvSpPr>
      <xdr:spPr>
        <a:xfrm>
          <a:off x="3746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116586</xdr:rowOff>
    </xdr:from>
    <xdr:to>
      <xdr:col>24</xdr:col>
      <xdr:colOff>63500</xdr:colOff>
      <xdr:row>58</xdr:row>
      <xdr:rowOff>73152</xdr:rowOff>
    </xdr:to>
    <xdr:cxnSp macro="">
      <xdr:nvCxnSpPr>
        <xdr:cNvPr id="190" name="直線コネクタ 189"/>
        <xdr:cNvCxnSpPr/>
      </xdr:nvCxnSpPr>
      <xdr:spPr>
        <a:xfrm flipV="1">
          <a:off x="3797300" y="988923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136652</xdr:rowOff>
    </xdr:from>
    <xdr:to>
      <xdr:col>15</xdr:col>
      <xdr:colOff>101600</xdr:colOff>
      <xdr:row>58</xdr:row>
      <xdr:rowOff>66802</xdr:rowOff>
    </xdr:to>
    <xdr:sp macro="" textlink="">
      <xdr:nvSpPr>
        <xdr:cNvPr id="191" name="楕円 190"/>
        <xdr:cNvSpPr/>
      </xdr:nvSpPr>
      <xdr:spPr>
        <a:xfrm>
          <a:off x="2857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xdr:rowOff>
    </xdr:from>
    <xdr:to>
      <xdr:col>19</xdr:col>
      <xdr:colOff>177800</xdr:colOff>
      <xdr:row>58</xdr:row>
      <xdr:rowOff>73152</xdr:rowOff>
    </xdr:to>
    <xdr:cxnSp macro="">
      <xdr:nvCxnSpPr>
        <xdr:cNvPr id="192" name="直線コネクタ 191"/>
        <xdr:cNvCxnSpPr/>
      </xdr:nvCxnSpPr>
      <xdr:spPr>
        <a:xfrm>
          <a:off x="2908300" y="99601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79502</xdr:rowOff>
    </xdr:from>
    <xdr:to>
      <xdr:col>10</xdr:col>
      <xdr:colOff>165100</xdr:colOff>
      <xdr:row>58</xdr:row>
      <xdr:rowOff>9652</xdr:rowOff>
    </xdr:to>
    <xdr:sp macro="" textlink="">
      <xdr:nvSpPr>
        <xdr:cNvPr id="193" name="楕円 192"/>
        <xdr:cNvSpPr/>
      </xdr:nvSpPr>
      <xdr:spPr>
        <a:xfrm>
          <a:off x="1968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130302</xdr:rowOff>
    </xdr:from>
    <xdr:to>
      <xdr:col>15</xdr:col>
      <xdr:colOff>50800</xdr:colOff>
      <xdr:row>58</xdr:row>
      <xdr:rowOff>16002</xdr:rowOff>
    </xdr:to>
    <xdr:cxnSp macro="">
      <xdr:nvCxnSpPr>
        <xdr:cNvPr id="194" name="直線コネクタ 193"/>
        <xdr:cNvCxnSpPr/>
      </xdr:nvCxnSpPr>
      <xdr:spPr>
        <a:xfrm>
          <a:off x="2019300" y="99029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106934</xdr:rowOff>
    </xdr:from>
    <xdr:to>
      <xdr:col>6</xdr:col>
      <xdr:colOff>38100</xdr:colOff>
      <xdr:row>61</xdr:row>
      <xdr:rowOff>37084</xdr:rowOff>
    </xdr:to>
    <xdr:sp macro="" textlink="">
      <xdr:nvSpPr>
        <xdr:cNvPr id="195" name="楕円 194"/>
        <xdr:cNvSpPr/>
      </xdr:nvSpPr>
      <xdr:spPr>
        <a:xfrm>
          <a:off x="10795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130302</xdr:rowOff>
    </xdr:from>
    <xdr:to>
      <xdr:col>10</xdr:col>
      <xdr:colOff>114300</xdr:colOff>
      <xdr:row>60</xdr:row>
      <xdr:rowOff>157734</xdr:rowOff>
    </xdr:to>
    <xdr:cxnSp macro="">
      <xdr:nvCxnSpPr>
        <xdr:cNvPr id="196" name="直線コネクタ 195"/>
        <xdr:cNvCxnSpPr/>
      </xdr:nvCxnSpPr>
      <xdr:spPr>
        <a:xfrm flipV="1">
          <a:off x="1130300" y="9902952"/>
          <a:ext cx="889000" cy="5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126509</xdr:rowOff>
    </xdr:from>
    <xdr:ext cx="405111" cy="259045"/>
    <xdr:sp macro="" textlink="">
      <xdr:nvSpPr>
        <xdr:cNvPr id="197" name="n_1aveValue【体育館・プール】&#10;有形固定資産減価償却率"/>
        <xdr:cNvSpPr txBox="1"/>
      </xdr:nvSpPr>
      <xdr:spPr>
        <a:xfrm>
          <a:off x="3582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101363</xdr:rowOff>
    </xdr:from>
    <xdr:ext cx="405111" cy="259045"/>
    <xdr:sp macro="" textlink="">
      <xdr:nvSpPr>
        <xdr:cNvPr id="198" name="n_2aveValue【体育館・プール】&#10;有形固定資産減価償却率"/>
        <xdr:cNvSpPr txBox="1"/>
      </xdr:nvSpPr>
      <xdr:spPr>
        <a:xfrm>
          <a:off x="2705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39641</xdr:rowOff>
    </xdr:from>
    <xdr:ext cx="405111" cy="259045"/>
    <xdr:sp macro="" textlink="">
      <xdr:nvSpPr>
        <xdr:cNvPr id="199" name="n_3aveValue【体育館・プール】&#10;有形固定資産減価償却率"/>
        <xdr:cNvSpPr txBox="1"/>
      </xdr:nvSpPr>
      <xdr:spPr>
        <a:xfrm>
          <a:off x="1816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0" name="n_4aveValue【体育館・プール】&#10;有形固定資産減価償却率"/>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140479</xdr:rowOff>
    </xdr:from>
    <xdr:ext cx="405111" cy="259045"/>
    <xdr:sp macro="" textlink="">
      <xdr:nvSpPr>
        <xdr:cNvPr id="201" name="n_1mainValue【体育館・プール】&#10;有形固定資産減価償却率"/>
        <xdr:cNvSpPr txBox="1"/>
      </xdr:nvSpPr>
      <xdr:spPr>
        <a:xfrm>
          <a:off x="35820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83329</xdr:rowOff>
    </xdr:from>
    <xdr:ext cx="405111" cy="259045"/>
    <xdr:sp macro="" textlink="">
      <xdr:nvSpPr>
        <xdr:cNvPr id="202" name="n_2mainValue【体育館・プール】&#10;有形固定資産減価償却率"/>
        <xdr:cNvSpPr txBox="1"/>
      </xdr:nvSpPr>
      <xdr:spPr>
        <a:xfrm>
          <a:off x="27057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26179</xdr:rowOff>
    </xdr:from>
    <xdr:ext cx="405111" cy="259045"/>
    <xdr:sp macro="" textlink="">
      <xdr:nvSpPr>
        <xdr:cNvPr id="203" name="n_3mainValue【体育館・プール】&#10;有形固定資産減価償却率"/>
        <xdr:cNvSpPr txBox="1"/>
      </xdr:nvSpPr>
      <xdr:spPr>
        <a:xfrm>
          <a:off x="181674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28211</xdr:rowOff>
    </xdr:from>
    <xdr:ext cx="405111" cy="259045"/>
    <xdr:sp macro="" textlink="">
      <xdr:nvSpPr>
        <xdr:cNvPr id="204" name="n_4mainValue【体育館・プール】&#10;有形固定資産減価償却率"/>
        <xdr:cNvSpPr txBox="1"/>
      </xdr:nvSpPr>
      <xdr:spPr>
        <a:xfrm>
          <a:off x="927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233" name="【体育館・プール】&#10;一人当たり面積平均値テキスト"/>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92075</xdr:rowOff>
    </xdr:from>
    <xdr:to>
      <xdr:col>55</xdr:col>
      <xdr:colOff>50800</xdr:colOff>
      <xdr:row>62</xdr:row>
      <xdr:rowOff>22225</xdr:rowOff>
    </xdr:to>
    <xdr:sp macro="" textlink="">
      <xdr:nvSpPr>
        <xdr:cNvPr id="244" name="楕円 243"/>
        <xdr:cNvSpPr/>
      </xdr:nvSpPr>
      <xdr:spPr>
        <a:xfrm>
          <a:off x="104267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114952</xdr:rowOff>
    </xdr:from>
    <xdr:ext cx="469744" cy="259045"/>
    <xdr:sp macro="" textlink="">
      <xdr:nvSpPr>
        <xdr:cNvPr id="245" name="【体育館・プール】&#10;一人当たり面積該当値テキスト"/>
        <xdr:cNvSpPr txBox="1"/>
      </xdr:nvSpPr>
      <xdr:spPr>
        <a:xfrm>
          <a:off x="10515600" y="104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93980</xdr:rowOff>
    </xdr:from>
    <xdr:to>
      <xdr:col>50</xdr:col>
      <xdr:colOff>165100</xdr:colOff>
      <xdr:row>62</xdr:row>
      <xdr:rowOff>24130</xdr:rowOff>
    </xdr:to>
    <xdr:sp macro="" textlink="">
      <xdr:nvSpPr>
        <xdr:cNvPr id="246" name="楕円 245"/>
        <xdr:cNvSpPr/>
      </xdr:nvSpPr>
      <xdr:spPr>
        <a:xfrm>
          <a:off x="958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142875</xdr:rowOff>
    </xdr:from>
    <xdr:to>
      <xdr:col>55</xdr:col>
      <xdr:colOff>0</xdr:colOff>
      <xdr:row>61</xdr:row>
      <xdr:rowOff>144780</xdr:rowOff>
    </xdr:to>
    <xdr:cxnSp macro="">
      <xdr:nvCxnSpPr>
        <xdr:cNvPr id="247" name="直線コネクタ 246"/>
        <xdr:cNvCxnSpPr/>
      </xdr:nvCxnSpPr>
      <xdr:spPr>
        <a:xfrm flipV="1">
          <a:off x="9639300" y="106013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95885</xdr:rowOff>
    </xdr:from>
    <xdr:to>
      <xdr:col>46</xdr:col>
      <xdr:colOff>38100</xdr:colOff>
      <xdr:row>62</xdr:row>
      <xdr:rowOff>26035</xdr:rowOff>
    </xdr:to>
    <xdr:sp macro="" textlink="">
      <xdr:nvSpPr>
        <xdr:cNvPr id="248" name="楕円 247"/>
        <xdr:cNvSpPr/>
      </xdr:nvSpPr>
      <xdr:spPr>
        <a:xfrm>
          <a:off x="8699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144780</xdr:rowOff>
    </xdr:from>
    <xdr:to>
      <xdr:col>50</xdr:col>
      <xdr:colOff>114300</xdr:colOff>
      <xdr:row>61</xdr:row>
      <xdr:rowOff>146685</xdr:rowOff>
    </xdr:to>
    <xdr:cxnSp macro="">
      <xdr:nvCxnSpPr>
        <xdr:cNvPr id="249" name="直線コネクタ 248"/>
        <xdr:cNvCxnSpPr/>
      </xdr:nvCxnSpPr>
      <xdr:spPr>
        <a:xfrm flipV="1">
          <a:off x="8750300" y="106032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95885</xdr:rowOff>
    </xdr:from>
    <xdr:to>
      <xdr:col>41</xdr:col>
      <xdr:colOff>101600</xdr:colOff>
      <xdr:row>62</xdr:row>
      <xdr:rowOff>26035</xdr:rowOff>
    </xdr:to>
    <xdr:sp macro="" textlink="">
      <xdr:nvSpPr>
        <xdr:cNvPr id="250" name="楕円 249"/>
        <xdr:cNvSpPr/>
      </xdr:nvSpPr>
      <xdr:spPr>
        <a:xfrm>
          <a:off x="7810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146685</xdr:rowOff>
    </xdr:from>
    <xdr:to>
      <xdr:col>45</xdr:col>
      <xdr:colOff>177800</xdr:colOff>
      <xdr:row>61</xdr:row>
      <xdr:rowOff>146685</xdr:rowOff>
    </xdr:to>
    <xdr:cxnSp macro="">
      <xdr:nvCxnSpPr>
        <xdr:cNvPr id="251" name="直線コネクタ 250"/>
        <xdr:cNvCxnSpPr/>
      </xdr:nvCxnSpPr>
      <xdr:spPr>
        <a:xfrm>
          <a:off x="7861300" y="10605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95885</xdr:rowOff>
    </xdr:from>
    <xdr:to>
      <xdr:col>36</xdr:col>
      <xdr:colOff>165100</xdr:colOff>
      <xdr:row>62</xdr:row>
      <xdr:rowOff>26035</xdr:rowOff>
    </xdr:to>
    <xdr:sp macro="" textlink="">
      <xdr:nvSpPr>
        <xdr:cNvPr id="252" name="楕円 251"/>
        <xdr:cNvSpPr/>
      </xdr:nvSpPr>
      <xdr:spPr>
        <a:xfrm>
          <a:off x="6921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146685</xdr:rowOff>
    </xdr:from>
    <xdr:to>
      <xdr:col>41</xdr:col>
      <xdr:colOff>50800</xdr:colOff>
      <xdr:row>61</xdr:row>
      <xdr:rowOff>146685</xdr:rowOff>
    </xdr:to>
    <xdr:cxnSp macro="">
      <xdr:nvCxnSpPr>
        <xdr:cNvPr id="253" name="直線コネクタ 252"/>
        <xdr:cNvCxnSpPr/>
      </xdr:nvCxnSpPr>
      <xdr:spPr>
        <a:xfrm>
          <a:off x="6972300" y="10605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54" name="n_1ave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5" name="n_2ave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15257</xdr:rowOff>
    </xdr:from>
    <xdr:ext cx="469744" cy="259045"/>
    <xdr:sp macro="" textlink="">
      <xdr:nvSpPr>
        <xdr:cNvPr id="258" name="n_1mainValue【体育館・プール】&#10;一人当たり面積"/>
        <xdr:cNvSpPr txBox="1"/>
      </xdr:nvSpPr>
      <xdr:spPr>
        <a:xfrm>
          <a:off x="93917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17162</xdr:rowOff>
    </xdr:from>
    <xdr:ext cx="469744" cy="259045"/>
    <xdr:sp macro="" textlink="">
      <xdr:nvSpPr>
        <xdr:cNvPr id="259" name="n_2mainValue【体育館・プール】&#10;一人当たり面積"/>
        <xdr:cNvSpPr txBox="1"/>
      </xdr:nvSpPr>
      <xdr:spPr>
        <a:xfrm>
          <a:off x="8515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17162</xdr:rowOff>
    </xdr:from>
    <xdr:ext cx="469744" cy="259045"/>
    <xdr:sp macro="" textlink="">
      <xdr:nvSpPr>
        <xdr:cNvPr id="260" name="n_3mainValue【体育館・プール】&#10;一人当たり面積"/>
        <xdr:cNvSpPr txBox="1"/>
      </xdr:nvSpPr>
      <xdr:spPr>
        <a:xfrm>
          <a:off x="7626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17162</xdr:rowOff>
    </xdr:from>
    <xdr:ext cx="469744" cy="259045"/>
    <xdr:sp macro="" textlink="">
      <xdr:nvSpPr>
        <xdr:cNvPr id="261" name="n_4mainValue【体育館・プール】&#10;一人当たり面積"/>
        <xdr:cNvSpPr txBox="1"/>
      </xdr:nvSpPr>
      <xdr:spPr>
        <a:xfrm>
          <a:off x="6737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83820</xdr:rowOff>
    </xdr:from>
    <xdr:to>
      <xdr:col>24</xdr:col>
      <xdr:colOff>62865</xdr:colOff>
      <xdr:row>86</xdr:row>
      <xdr:rowOff>32386</xdr:rowOff>
    </xdr:to>
    <xdr:cxnSp macro="">
      <xdr:nvCxnSpPr>
        <xdr:cNvPr id="286" name="直線コネクタ 285"/>
        <xdr:cNvCxnSpPr/>
      </xdr:nvCxnSpPr>
      <xdr:spPr>
        <a:xfrm flipV="1">
          <a:off x="4634865" y="13628370"/>
          <a:ext cx="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36213</xdr:rowOff>
    </xdr:from>
    <xdr:ext cx="405111" cy="259045"/>
    <xdr:sp macro="" textlink="">
      <xdr:nvSpPr>
        <xdr:cNvPr id="287" name="【福祉施設】&#10;有形固定資産減価償却率最小値テキスト"/>
        <xdr:cNvSpPr txBox="1"/>
      </xdr:nvSpPr>
      <xdr:spPr>
        <a:xfrm>
          <a:off x="4673600"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32386</xdr:rowOff>
    </xdr:from>
    <xdr:to>
      <xdr:col>24</xdr:col>
      <xdr:colOff>152400</xdr:colOff>
      <xdr:row>86</xdr:row>
      <xdr:rowOff>32386</xdr:rowOff>
    </xdr:to>
    <xdr:cxnSp macro="">
      <xdr:nvCxnSpPr>
        <xdr:cNvPr id="288" name="直線コネクタ 287"/>
        <xdr:cNvCxnSpPr/>
      </xdr:nvCxnSpPr>
      <xdr:spPr>
        <a:xfrm>
          <a:off x="4546600" y="1477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30497</xdr:rowOff>
    </xdr:from>
    <xdr:ext cx="405111" cy="259045"/>
    <xdr:sp macro="" textlink="">
      <xdr:nvSpPr>
        <xdr:cNvPr id="289" name="【福祉施設】&#10;有形固定資産減価償却率最大値テキスト"/>
        <xdr:cNvSpPr txBox="1"/>
      </xdr:nvSpPr>
      <xdr:spPr>
        <a:xfrm>
          <a:off x="4673600" y="1340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83820</xdr:rowOff>
    </xdr:from>
    <xdr:to>
      <xdr:col>24</xdr:col>
      <xdr:colOff>152400</xdr:colOff>
      <xdr:row>79</xdr:row>
      <xdr:rowOff>83820</xdr:rowOff>
    </xdr:to>
    <xdr:cxnSp macro="">
      <xdr:nvCxnSpPr>
        <xdr:cNvPr id="290" name="直線コネクタ 289"/>
        <xdr:cNvCxnSpPr/>
      </xdr:nvCxnSpPr>
      <xdr:spPr>
        <a:xfrm>
          <a:off x="4546600" y="1362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165752</xdr:rowOff>
    </xdr:from>
    <xdr:ext cx="405111" cy="259045"/>
    <xdr:sp macro="" textlink="">
      <xdr:nvSpPr>
        <xdr:cNvPr id="291" name="【福祉施設】&#10;有形固定資産減価償却率平均値テキスト"/>
        <xdr:cNvSpPr txBox="1"/>
      </xdr:nvSpPr>
      <xdr:spPr>
        <a:xfrm>
          <a:off x="4673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292" name="フローチャート: 判断 291"/>
        <xdr:cNvSpPr/>
      </xdr:nvSpPr>
      <xdr:spPr>
        <a:xfrm>
          <a:off x="4584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93" name="フローチャート: 判断 292"/>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94" name="フローチャート: 判断 293"/>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31114</xdr:rowOff>
    </xdr:from>
    <xdr:to>
      <xdr:col>10</xdr:col>
      <xdr:colOff>165100</xdr:colOff>
      <xdr:row>81</xdr:row>
      <xdr:rowOff>132714</xdr:rowOff>
    </xdr:to>
    <xdr:sp macro="" textlink="">
      <xdr:nvSpPr>
        <xdr:cNvPr id="295" name="フローチャート: 判断 294"/>
        <xdr:cNvSpPr/>
      </xdr:nvSpPr>
      <xdr:spPr>
        <a:xfrm>
          <a:off x="1968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96" name="フローチャート: 判断 295"/>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33020</xdr:rowOff>
    </xdr:from>
    <xdr:to>
      <xdr:col>24</xdr:col>
      <xdr:colOff>114300</xdr:colOff>
      <xdr:row>79</xdr:row>
      <xdr:rowOff>134620</xdr:rowOff>
    </xdr:to>
    <xdr:sp macro="" textlink="">
      <xdr:nvSpPr>
        <xdr:cNvPr id="302" name="楕円 301"/>
        <xdr:cNvSpPr/>
      </xdr:nvSpPr>
      <xdr:spPr>
        <a:xfrm>
          <a:off x="4584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157497</xdr:rowOff>
    </xdr:from>
    <xdr:ext cx="405111" cy="259045"/>
    <xdr:sp macro="" textlink="">
      <xdr:nvSpPr>
        <xdr:cNvPr id="303" name="【福祉施設】&#10;有形固定資産減価償却率該当値テキスト"/>
        <xdr:cNvSpPr txBox="1"/>
      </xdr:nvSpPr>
      <xdr:spPr>
        <a:xfrm>
          <a:off x="4673600" y="1353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158750</xdr:rowOff>
    </xdr:from>
    <xdr:to>
      <xdr:col>20</xdr:col>
      <xdr:colOff>38100</xdr:colOff>
      <xdr:row>79</xdr:row>
      <xdr:rowOff>88900</xdr:rowOff>
    </xdr:to>
    <xdr:sp macro="" textlink="">
      <xdr:nvSpPr>
        <xdr:cNvPr id="304" name="楕円 303"/>
        <xdr:cNvSpPr/>
      </xdr:nvSpPr>
      <xdr:spPr>
        <a:xfrm>
          <a:off x="3746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38100</xdr:rowOff>
    </xdr:from>
    <xdr:to>
      <xdr:col>24</xdr:col>
      <xdr:colOff>63500</xdr:colOff>
      <xdr:row>79</xdr:row>
      <xdr:rowOff>83820</xdr:rowOff>
    </xdr:to>
    <xdr:cxnSp macro="">
      <xdr:nvCxnSpPr>
        <xdr:cNvPr id="305" name="直線コネクタ 304"/>
        <xdr:cNvCxnSpPr/>
      </xdr:nvCxnSpPr>
      <xdr:spPr>
        <a:xfrm>
          <a:off x="3797300" y="135826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114936</xdr:rowOff>
    </xdr:from>
    <xdr:to>
      <xdr:col>15</xdr:col>
      <xdr:colOff>101600</xdr:colOff>
      <xdr:row>79</xdr:row>
      <xdr:rowOff>45086</xdr:rowOff>
    </xdr:to>
    <xdr:sp macro="" textlink="">
      <xdr:nvSpPr>
        <xdr:cNvPr id="306" name="楕円 305"/>
        <xdr:cNvSpPr/>
      </xdr:nvSpPr>
      <xdr:spPr>
        <a:xfrm>
          <a:off x="2857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165736</xdr:rowOff>
    </xdr:from>
    <xdr:to>
      <xdr:col>19</xdr:col>
      <xdr:colOff>177800</xdr:colOff>
      <xdr:row>79</xdr:row>
      <xdr:rowOff>38100</xdr:rowOff>
    </xdr:to>
    <xdr:cxnSp macro="">
      <xdr:nvCxnSpPr>
        <xdr:cNvPr id="307" name="直線コネクタ 306"/>
        <xdr:cNvCxnSpPr/>
      </xdr:nvCxnSpPr>
      <xdr:spPr>
        <a:xfrm>
          <a:off x="2908300" y="135388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132080</xdr:rowOff>
    </xdr:from>
    <xdr:to>
      <xdr:col>10</xdr:col>
      <xdr:colOff>165100</xdr:colOff>
      <xdr:row>79</xdr:row>
      <xdr:rowOff>62230</xdr:rowOff>
    </xdr:to>
    <xdr:sp macro="" textlink="">
      <xdr:nvSpPr>
        <xdr:cNvPr id="308" name="楕円 307"/>
        <xdr:cNvSpPr/>
      </xdr:nvSpPr>
      <xdr:spPr>
        <a:xfrm>
          <a:off x="1968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165736</xdr:rowOff>
    </xdr:from>
    <xdr:to>
      <xdr:col>15</xdr:col>
      <xdr:colOff>50800</xdr:colOff>
      <xdr:row>79</xdr:row>
      <xdr:rowOff>11430</xdr:rowOff>
    </xdr:to>
    <xdr:cxnSp macro="">
      <xdr:nvCxnSpPr>
        <xdr:cNvPr id="309" name="直線コネクタ 308"/>
        <xdr:cNvCxnSpPr/>
      </xdr:nvCxnSpPr>
      <xdr:spPr>
        <a:xfrm flipV="1">
          <a:off x="2019300" y="135388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113030</xdr:rowOff>
    </xdr:from>
    <xdr:to>
      <xdr:col>6</xdr:col>
      <xdr:colOff>38100</xdr:colOff>
      <xdr:row>79</xdr:row>
      <xdr:rowOff>43180</xdr:rowOff>
    </xdr:to>
    <xdr:sp macro="" textlink="">
      <xdr:nvSpPr>
        <xdr:cNvPr id="310" name="楕円 309"/>
        <xdr:cNvSpPr/>
      </xdr:nvSpPr>
      <xdr:spPr>
        <a:xfrm>
          <a:off x="1079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163830</xdr:rowOff>
    </xdr:from>
    <xdr:to>
      <xdr:col>10</xdr:col>
      <xdr:colOff>114300</xdr:colOff>
      <xdr:row>79</xdr:row>
      <xdr:rowOff>11430</xdr:rowOff>
    </xdr:to>
    <xdr:cxnSp macro="">
      <xdr:nvCxnSpPr>
        <xdr:cNvPr id="311" name="直線コネクタ 310"/>
        <xdr:cNvCxnSpPr/>
      </xdr:nvCxnSpPr>
      <xdr:spPr>
        <a:xfrm>
          <a:off x="1130300" y="13536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22877</xdr:rowOff>
    </xdr:from>
    <xdr:ext cx="405111" cy="259045"/>
    <xdr:sp macro="" textlink="">
      <xdr:nvSpPr>
        <xdr:cNvPr id="312" name="n_1aveValue【福祉施設】&#10;有形固定資産減価償却率"/>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313"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123841</xdr:rowOff>
    </xdr:from>
    <xdr:ext cx="405111" cy="259045"/>
    <xdr:sp macro="" textlink="">
      <xdr:nvSpPr>
        <xdr:cNvPr id="314" name="n_3aveValue【福祉施設】&#10;有形固定資産減価償却率"/>
        <xdr:cNvSpPr txBox="1"/>
      </xdr:nvSpPr>
      <xdr:spPr>
        <a:xfrm>
          <a:off x="1816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102888</xdr:rowOff>
    </xdr:from>
    <xdr:ext cx="405111" cy="259045"/>
    <xdr:sp macro="" textlink="">
      <xdr:nvSpPr>
        <xdr:cNvPr id="315" name="n_4aveValue【福祉施設】&#10;有形固定資産減価償却率"/>
        <xdr:cNvSpPr txBox="1"/>
      </xdr:nvSpPr>
      <xdr:spPr>
        <a:xfrm>
          <a:off x="927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105427</xdr:rowOff>
    </xdr:from>
    <xdr:ext cx="405111" cy="259045"/>
    <xdr:sp macro="" textlink="">
      <xdr:nvSpPr>
        <xdr:cNvPr id="316" name="n_1mainValue【福祉施設】&#10;有形固定資産減価償却率"/>
        <xdr:cNvSpPr txBox="1"/>
      </xdr:nvSpPr>
      <xdr:spPr>
        <a:xfrm>
          <a:off x="3582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61613</xdr:rowOff>
    </xdr:from>
    <xdr:ext cx="405111" cy="259045"/>
    <xdr:sp macro="" textlink="">
      <xdr:nvSpPr>
        <xdr:cNvPr id="317" name="n_2mainValue【福祉施設】&#10;有形固定資産減価償却率"/>
        <xdr:cNvSpPr txBox="1"/>
      </xdr:nvSpPr>
      <xdr:spPr>
        <a:xfrm>
          <a:off x="27057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78757</xdr:rowOff>
    </xdr:from>
    <xdr:ext cx="405111" cy="259045"/>
    <xdr:sp macro="" textlink="">
      <xdr:nvSpPr>
        <xdr:cNvPr id="318" name="n_3mainValue【福祉施設】&#10;有形固定資産減価償却率"/>
        <xdr:cNvSpPr txBox="1"/>
      </xdr:nvSpPr>
      <xdr:spPr>
        <a:xfrm>
          <a:off x="1816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59707</xdr:rowOff>
    </xdr:from>
    <xdr:ext cx="405111" cy="259045"/>
    <xdr:sp macro="" textlink="">
      <xdr:nvSpPr>
        <xdr:cNvPr id="319" name="n_4mainValue【福祉施設】&#10;有形固定資産減価償却率"/>
        <xdr:cNvSpPr txBox="1"/>
      </xdr:nvSpPr>
      <xdr:spPr>
        <a:xfrm>
          <a:off x="927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3" name="直線コネクタ 342"/>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6"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7" name="直線コネクタ 346"/>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48" name="【福祉施設】&#10;一人当たり面積平均値テキスト"/>
        <xdr:cNvSpPr txBox="1"/>
      </xdr:nvSpPr>
      <xdr:spPr>
        <a:xfrm>
          <a:off x="10515600" y="1443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9" name="フローチャート: 判断 348"/>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50" name="フローチャート: 判断 349"/>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51" name="フローチャート: 判断 350"/>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2" name="フローチャート: 判断 351"/>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3" name="フローチャート: 判断 352"/>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29211</xdr:rowOff>
    </xdr:from>
    <xdr:to>
      <xdr:col>55</xdr:col>
      <xdr:colOff>50800</xdr:colOff>
      <xdr:row>82</xdr:row>
      <xdr:rowOff>130811</xdr:rowOff>
    </xdr:to>
    <xdr:sp macro="" textlink="">
      <xdr:nvSpPr>
        <xdr:cNvPr id="359" name="楕円 358"/>
        <xdr:cNvSpPr/>
      </xdr:nvSpPr>
      <xdr:spPr>
        <a:xfrm>
          <a:off x="10426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52088</xdr:rowOff>
    </xdr:from>
    <xdr:ext cx="469744" cy="259045"/>
    <xdr:sp macro="" textlink="">
      <xdr:nvSpPr>
        <xdr:cNvPr id="360" name="【福祉施設】&#10;一人当たり面積該当値テキスト"/>
        <xdr:cNvSpPr txBox="1"/>
      </xdr:nvSpPr>
      <xdr:spPr>
        <a:xfrm>
          <a:off x="10515600"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36830</xdr:rowOff>
    </xdr:from>
    <xdr:to>
      <xdr:col>50</xdr:col>
      <xdr:colOff>165100</xdr:colOff>
      <xdr:row>82</xdr:row>
      <xdr:rowOff>138430</xdr:rowOff>
    </xdr:to>
    <xdr:sp macro="" textlink="">
      <xdr:nvSpPr>
        <xdr:cNvPr id="361" name="楕円 360"/>
        <xdr:cNvSpPr/>
      </xdr:nvSpPr>
      <xdr:spPr>
        <a:xfrm>
          <a:off x="958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80011</xdr:rowOff>
    </xdr:from>
    <xdr:to>
      <xdr:col>55</xdr:col>
      <xdr:colOff>0</xdr:colOff>
      <xdr:row>82</xdr:row>
      <xdr:rowOff>87630</xdr:rowOff>
    </xdr:to>
    <xdr:cxnSp macro="">
      <xdr:nvCxnSpPr>
        <xdr:cNvPr id="362" name="直線コネクタ 361"/>
        <xdr:cNvCxnSpPr/>
      </xdr:nvCxnSpPr>
      <xdr:spPr>
        <a:xfrm flipV="1">
          <a:off x="9639300" y="141389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36830</xdr:rowOff>
    </xdr:from>
    <xdr:to>
      <xdr:col>46</xdr:col>
      <xdr:colOff>38100</xdr:colOff>
      <xdr:row>82</xdr:row>
      <xdr:rowOff>138430</xdr:rowOff>
    </xdr:to>
    <xdr:sp macro="" textlink="">
      <xdr:nvSpPr>
        <xdr:cNvPr id="363" name="楕円 362"/>
        <xdr:cNvSpPr/>
      </xdr:nvSpPr>
      <xdr:spPr>
        <a:xfrm>
          <a:off x="8699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87630</xdr:rowOff>
    </xdr:from>
    <xdr:to>
      <xdr:col>50</xdr:col>
      <xdr:colOff>114300</xdr:colOff>
      <xdr:row>82</xdr:row>
      <xdr:rowOff>87630</xdr:rowOff>
    </xdr:to>
    <xdr:cxnSp macro="">
      <xdr:nvCxnSpPr>
        <xdr:cNvPr id="364" name="直線コネクタ 363"/>
        <xdr:cNvCxnSpPr/>
      </xdr:nvCxnSpPr>
      <xdr:spPr>
        <a:xfrm>
          <a:off x="8750300" y="14146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55880</xdr:rowOff>
    </xdr:from>
    <xdr:to>
      <xdr:col>41</xdr:col>
      <xdr:colOff>101600</xdr:colOff>
      <xdr:row>82</xdr:row>
      <xdr:rowOff>157480</xdr:rowOff>
    </xdr:to>
    <xdr:sp macro="" textlink="">
      <xdr:nvSpPr>
        <xdr:cNvPr id="365" name="楕円 364"/>
        <xdr:cNvSpPr/>
      </xdr:nvSpPr>
      <xdr:spPr>
        <a:xfrm>
          <a:off x="781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87630</xdr:rowOff>
    </xdr:from>
    <xdr:to>
      <xdr:col>45</xdr:col>
      <xdr:colOff>177800</xdr:colOff>
      <xdr:row>82</xdr:row>
      <xdr:rowOff>106680</xdr:rowOff>
    </xdr:to>
    <xdr:cxnSp macro="">
      <xdr:nvCxnSpPr>
        <xdr:cNvPr id="366" name="直線コネクタ 365"/>
        <xdr:cNvCxnSpPr/>
      </xdr:nvCxnSpPr>
      <xdr:spPr>
        <a:xfrm flipV="1">
          <a:off x="7861300" y="14146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151130</xdr:rowOff>
    </xdr:from>
    <xdr:to>
      <xdr:col>36</xdr:col>
      <xdr:colOff>165100</xdr:colOff>
      <xdr:row>82</xdr:row>
      <xdr:rowOff>81280</xdr:rowOff>
    </xdr:to>
    <xdr:sp macro="" textlink="">
      <xdr:nvSpPr>
        <xdr:cNvPr id="367" name="楕円 366"/>
        <xdr:cNvSpPr/>
      </xdr:nvSpPr>
      <xdr:spPr>
        <a:xfrm>
          <a:off x="6921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30480</xdr:rowOff>
    </xdr:from>
    <xdr:to>
      <xdr:col>41</xdr:col>
      <xdr:colOff>50800</xdr:colOff>
      <xdr:row>82</xdr:row>
      <xdr:rowOff>106680</xdr:rowOff>
    </xdr:to>
    <xdr:cxnSp macro="">
      <xdr:nvCxnSpPr>
        <xdr:cNvPr id="368" name="直線コネクタ 367"/>
        <xdr:cNvCxnSpPr/>
      </xdr:nvCxnSpPr>
      <xdr:spPr>
        <a:xfrm>
          <a:off x="6972300" y="14089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95266</xdr:rowOff>
    </xdr:from>
    <xdr:ext cx="469744" cy="259045"/>
    <xdr:sp macro="" textlink="">
      <xdr:nvSpPr>
        <xdr:cNvPr id="369" name="n_1aveValue【福祉施設】&#10;一人当たり面積"/>
        <xdr:cNvSpPr txBox="1"/>
      </xdr:nvSpPr>
      <xdr:spPr>
        <a:xfrm>
          <a:off x="9391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72407</xdr:rowOff>
    </xdr:from>
    <xdr:ext cx="469744" cy="259045"/>
    <xdr:sp macro="" textlink="">
      <xdr:nvSpPr>
        <xdr:cNvPr id="370" name="n_2aveValue【福祉施設】&#10;一人当たり面積"/>
        <xdr:cNvSpPr txBox="1"/>
      </xdr:nvSpPr>
      <xdr:spPr>
        <a:xfrm>
          <a:off x="8515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71" name="n_3aveValue【福祉施設】&#10;一人当たり面積"/>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38116</xdr:rowOff>
    </xdr:from>
    <xdr:ext cx="469744" cy="259045"/>
    <xdr:sp macro="" textlink="">
      <xdr:nvSpPr>
        <xdr:cNvPr id="372" name="n_4aveValue【福祉施設】&#10;一人当たり面積"/>
        <xdr:cNvSpPr txBox="1"/>
      </xdr:nvSpPr>
      <xdr:spPr>
        <a:xfrm>
          <a:off x="6737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154957</xdr:rowOff>
    </xdr:from>
    <xdr:ext cx="469744" cy="259045"/>
    <xdr:sp macro="" textlink="">
      <xdr:nvSpPr>
        <xdr:cNvPr id="373" name="n_1mainValue【福祉施設】&#10;一人当たり面積"/>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154957</xdr:rowOff>
    </xdr:from>
    <xdr:ext cx="469744" cy="259045"/>
    <xdr:sp macro="" textlink="">
      <xdr:nvSpPr>
        <xdr:cNvPr id="374" name="n_2mainValue【福祉施設】&#10;一人当たり面積"/>
        <xdr:cNvSpPr txBox="1"/>
      </xdr:nvSpPr>
      <xdr:spPr>
        <a:xfrm>
          <a:off x="85154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2557</xdr:rowOff>
    </xdr:from>
    <xdr:ext cx="469744" cy="259045"/>
    <xdr:sp macro="" textlink="">
      <xdr:nvSpPr>
        <xdr:cNvPr id="375" name="n_3mainValue【福祉施設】&#10;一人当たり面積"/>
        <xdr:cNvSpPr txBox="1"/>
      </xdr:nvSpPr>
      <xdr:spPr>
        <a:xfrm>
          <a:off x="7626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97807</xdr:rowOff>
    </xdr:from>
    <xdr:ext cx="469744" cy="259045"/>
    <xdr:sp macro="" textlink="">
      <xdr:nvSpPr>
        <xdr:cNvPr id="376" name="n_4mainValue【福祉施設】&#10;一人当たり面積"/>
        <xdr:cNvSpPr txBox="1"/>
      </xdr:nvSpPr>
      <xdr:spPr>
        <a:xfrm>
          <a:off x="6737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8" name="直線コネクタ 3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9" name="テキスト ボックス 38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0" name="直線コネクタ 3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1" name="テキスト ボックス 3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2" name="直線コネクタ 3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3" name="テキスト ボックス 3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4" name="直線コネクタ 3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5" name="テキスト ボックス 3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99" name="直線コネクタ 398"/>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400"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401" name="直線コネクタ 400"/>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402"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403" name="直線コネクタ 402"/>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41419</xdr:rowOff>
    </xdr:from>
    <xdr:ext cx="405111" cy="259045"/>
    <xdr:sp macro="" textlink="">
      <xdr:nvSpPr>
        <xdr:cNvPr id="404" name="【市民会館】&#10;有形固定資産減価償却率平均値テキスト"/>
        <xdr:cNvSpPr txBox="1"/>
      </xdr:nvSpPr>
      <xdr:spPr>
        <a:xfrm>
          <a:off x="46736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405" name="フローチャート: 判断 404"/>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407" name="フローチャート: 判断 406"/>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408" name="フローチャート: 判断 407"/>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409" name="フローチャート: 判断 408"/>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121413</xdr:rowOff>
    </xdr:from>
    <xdr:to>
      <xdr:col>24</xdr:col>
      <xdr:colOff>114300</xdr:colOff>
      <xdr:row>107</xdr:row>
      <xdr:rowOff>51563</xdr:rowOff>
    </xdr:to>
    <xdr:sp macro="" textlink="">
      <xdr:nvSpPr>
        <xdr:cNvPr id="415" name="楕円 414"/>
        <xdr:cNvSpPr/>
      </xdr:nvSpPr>
      <xdr:spPr>
        <a:xfrm>
          <a:off x="4584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99840</xdr:rowOff>
    </xdr:from>
    <xdr:ext cx="405111" cy="259045"/>
    <xdr:sp macro="" textlink="">
      <xdr:nvSpPr>
        <xdr:cNvPr id="416" name="【市民会館】&#10;有形固定資産減価償却率該当値テキスト"/>
        <xdr:cNvSpPr txBox="1"/>
      </xdr:nvSpPr>
      <xdr:spPr>
        <a:xfrm>
          <a:off x="4673600"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77978</xdr:rowOff>
    </xdr:from>
    <xdr:to>
      <xdr:col>20</xdr:col>
      <xdr:colOff>38100</xdr:colOff>
      <xdr:row>107</xdr:row>
      <xdr:rowOff>8128</xdr:rowOff>
    </xdr:to>
    <xdr:sp macro="" textlink="">
      <xdr:nvSpPr>
        <xdr:cNvPr id="417" name="楕円 416"/>
        <xdr:cNvSpPr/>
      </xdr:nvSpPr>
      <xdr:spPr>
        <a:xfrm>
          <a:off x="3746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128778</xdr:rowOff>
    </xdr:from>
    <xdr:to>
      <xdr:col>24</xdr:col>
      <xdr:colOff>63500</xdr:colOff>
      <xdr:row>107</xdr:row>
      <xdr:rowOff>763</xdr:rowOff>
    </xdr:to>
    <xdr:cxnSp macro="">
      <xdr:nvCxnSpPr>
        <xdr:cNvPr id="418" name="直線コネクタ 417"/>
        <xdr:cNvCxnSpPr/>
      </xdr:nvCxnSpPr>
      <xdr:spPr>
        <a:xfrm>
          <a:off x="3797300" y="18302478"/>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34544</xdr:rowOff>
    </xdr:from>
    <xdr:to>
      <xdr:col>15</xdr:col>
      <xdr:colOff>101600</xdr:colOff>
      <xdr:row>106</xdr:row>
      <xdr:rowOff>136144</xdr:rowOff>
    </xdr:to>
    <xdr:sp macro="" textlink="">
      <xdr:nvSpPr>
        <xdr:cNvPr id="419" name="楕円 418"/>
        <xdr:cNvSpPr/>
      </xdr:nvSpPr>
      <xdr:spPr>
        <a:xfrm>
          <a:off x="2857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85344</xdr:rowOff>
    </xdr:from>
    <xdr:to>
      <xdr:col>19</xdr:col>
      <xdr:colOff>177800</xdr:colOff>
      <xdr:row>106</xdr:row>
      <xdr:rowOff>128778</xdr:rowOff>
    </xdr:to>
    <xdr:cxnSp macro="">
      <xdr:nvCxnSpPr>
        <xdr:cNvPr id="420" name="直線コネクタ 419"/>
        <xdr:cNvCxnSpPr/>
      </xdr:nvCxnSpPr>
      <xdr:spPr>
        <a:xfrm>
          <a:off x="2908300" y="182590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157987</xdr:rowOff>
    </xdr:from>
    <xdr:to>
      <xdr:col>10</xdr:col>
      <xdr:colOff>165100</xdr:colOff>
      <xdr:row>106</xdr:row>
      <xdr:rowOff>88137</xdr:rowOff>
    </xdr:to>
    <xdr:sp macro="" textlink="">
      <xdr:nvSpPr>
        <xdr:cNvPr id="421" name="楕円 420"/>
        <xdr:cNvSpPr/>
      </xdr:nvSpPr>
      <xdr:spPr>
        <a:xfrm>
          <a:off x="1968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37337</xdr:rowOff>
    </xdr:from>
    <xdr:to>
      <xdr:col>15</xdr:col>
      <xdr:colOff>50800</xdr:colOff>
      <xdr:row>106</xdr:row>
      <xdr:rowOff>85344</xdr:rowOff>
    </xdr:to>
    <xdr:cxnSp macro="">
      <xdr:nvCxnSpPr>
        <xdr:cNvPr id="422" name="直線コネクタ 421"/>
        <xdr:cNvCxnSpPr/>
      </xdr:nvCxnSpPr>
      <xdr:spPr>
        <a:xfrm>
          <a:off x="2019300" y="182110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112268</xdr:rowOff>
    </xdr:from>
    <xdr:to>
      <xdr:col>6</xdr:col>
      <xdr:colOff>38100</xdr:colOff>
      <xdr:row>106</xdr:row>
      <xdr:rowOff>42418</xdr:rowOff>
    </xdr:to>
    <xdr:sp macro="" textlink="">
      <xdr:nvSpPr>
        <xdr:cNvPr id="423" name="楕円 422"/>
        <xdr:cNvSpPr/>
      </xdr:nvSpPr>
      <xdr:spPr>
        <a:xfrm>
          <a:off x="1079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163068</xdr:rowOff>
    </xdr:from>
    <xdr:to>
      <xdr:col>10</xdr:col>
      <xdr:colOff>114300</xdr:colOff>
      <xdr:row>106</xdr:row>
      <xdr:rowOff>37337</xdr:rowOff>
    </xdr:to>
    <xdr:cxnSp macro="">
      <xdr:nvCxnSpPr>
        <xdr:cNvPr id="424" name="直線コネクタ 423"/>
        <xdr:cNvCxnSpPr/>
      </xdr:nvCxnSpPr>
      <xdr:spPr>
        <a:xfrm>
          <a:off x="1130300" y="181653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426" name="n_2aveValue【市民会館】&#10;有形固定資産減価償却率"/>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427" name="n_3aveValue【市民会館】&#10;有形固定資産減価償却率"/>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428" name="n_4aveValue【市民会館】&#10;有形固定資産減価償却率"/>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170705</xdr:rowOff>
    </xdr:from>
    <xdr:ext cx="405111" cy="259045"/>
    <xdr:sp macro="" textlink="">
      <xdr:nvSpPr>
        <xdr:cNvPr id="429" name="n_1mainValue【市民会館】&#10;有形固定資産減価償却率"/>
        <xdr:cNvSpPr txBox="1"/>
      </xdr:nvSpPr>
      <xdr:spPr>
        <a:xfrm>
          <a:off x="3582044" y="1834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127271</xdr:rowOff>
    </xdr:from>
    <xdr:ext cx="405111" cy="259045"/>
    <xdr:sp macro="" textlink="">
      <xdr:nvSpPr>
        <xdr:cNvPr id="430" name="n_2mainValue【市民会館】&#10;有形固定資産減価償却率"/>
        <xdr:cNvSpPr txBox="1"/>
      </xdr:nvSpPr>
      <xdr:spPr>
        <a:xfrm>
          <a:off x="2705744" y="1830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79264</xdr:rowOff>
    </xdr:from>
    <xdr:ext cx="405111" cy="259045"/>
    <xdr:sp macro="" textlink="">
      <xdr:nvSpPr>
        <xdr:cNvPr id="431" name="n_3mainValue【市民会館】&#10;有形固定資産減価償却率"/>
        <xdr:cNvSpPr txBox="1"/>
      </xdr:nvSpPr>
      <xdr:spPr>
        <a:xfrm>
          <a:off x="18167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33545</xdr:rowOff>
    </xdr:from>
    <xdr:ext cx="405111" cy="259045"/>
    <xdr:sp macro="" textlink="">
      <xdr:nvSpPr>
        <xdr:cNvPr id="432" name="n_4mainValue【市民会館】&#10;有形固定資産減価償却率"/>
        <xdr:cNvSpPr txBox="1"/>
      </xdr:nvSpPr>
      <xdr:spPr>
        <a:xfrm>
          <a:off x="927744" y="182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56" name="直線コネクタ 455"/>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57"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8" name="直線コネクタ 457"/>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59" name="【市民会館】&#10;一人当たり面積最大値テキスト"/>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60" name="直線コネクタ 459"/>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61"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2" name="フローチャート: 判断 46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3" name="フローチャート: 判断 462"/>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5" name="フローチャート: 判断 464"/>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66" name="フローチャート: 判断 465"/>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72" name="楕円 471"/>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168927</xdr:rowOff>
    </xdr:from>
    <xdr:ext cx="469744" cy="259045"/>
    <xdr:sp macro="" textlink="">
      <xdr:nvSpPr>
        <xdr:cNvPr id="473" name="【市民会館】&#10;一人当たり面積該当値テキスト"/>
        <xdr:cNvSpPr txBox="1"/>
      </xdr:nvSpPr>
      <xdr:spPr>
        <a:xfrm>
          <a:off x="105156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86361</xdr:rowOff>
    </xdr:from>
    <xdr:to>
      <xdr:col>50</xdr:col>
      <xdr:colOff>165100</xdr:colOff>
      <xdr:row>108</xdr:row>
      <xdr:rowOff>16511</xdr:rowOff>
    </xdr:to>
    <xdr:sp macro="" textlink="">
      <xdr:nvSpPr>
        <xdr:cNvPr id="474" name="楕円 473"/>
        <xdr:cNvSpPr/>
      </xdr:nvSpPr>
      <xdr:spPr>
        <a:xfrm>
          <a:off x="9588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137161</xdr:rowOff>
    </xdr:to>
    <xdr:cxnSp macro="">
      <xdr:nvCxnSpPr>
        <xdr:cNvPr id="475" name="直線コネクタ 474"/>
        <xdr:cNvCxnSpPr/>
      </xdr:nvCxnSpPr>
      <xdr:spPr>
        <a:xfrm flipV="1">
          <a:off x="9639300" y="18478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86361</xdr:rowOff>
    </xdr:from>
    <xdr:to>
      <xdr:col>46</xdr:col>
      <xdr:colOff>38100</xdr:colOff>
      <xdr:row>108</xdr:row>
      <xdr:rowOff>16511</xdr:rowOff>
    </xdr:to>
    <xdr:sp macro="" textlink="">
      <xdr:nvSpPr>
        <xdr:cNvPr id="476" name="楕円 475"/>
        <xdr:cNvSpPr/>
      </xdr:nvSpPr>
      <xdr:spPr>
        <a:xfrm>
          <a:off x="8699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137161</xdr:rowOff>
    </xdr:from>
    <xdr:to>
      <xdr:col>50</xdr:col>
      <xdr:colOff>114300</xdr:colOff>
      <xdr:row>107</xdr:row>
      <xdr:rowOff>137161</xdr:rowOff>
    </xdr:to>
    <xdr:cxnSp macro="">
      <xdr:nvCxnSpPr>
        <xdr:cNvPr id="477" name="直線コネクタ 476"/>
        <xdr:cNvCxnSpPr/>
      </xdr:nvCxnSpPr>
      <xdr:spPr>
        <a:xfrm>
          <a:off x="8750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86361</xdr:rowOff>
    </xdr:from>
    <xdr:to>
      <xdr:col>41</xdr:col>
      <xdr:colOff>101600</xdr:colOff>
      <xdr:row>108</xdr:row>
      <xdr:rowOff>16511</xdr:rowOff>
    </xdr:to>
    <xdr:sp macro="" textlink="">
      <xdr:nvSpPr>
        <xdr:cNvPr id="478" name="楕円 477"/>
        <xdr:cNvSpPr/>
      </xdr:nvSpPr>
      <xdr:spPr>
        <a:xfrm>
          <a:off x="7810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137161</xdr:rowOff>
    </xdr:from>
    <xdr:to>
      <xdr:col>45</xdr:col>
      <xdr:colOff>177800</xdr:colOff>
      <xdr:row>107</xdr:row>
      <xdr:rowOff>137161</xdr:rowOff>
    </xdr:to>
    <xdr:cxnSp macro="">
      <xdr:nvCxnSpPr>
        <xdr:cNvPr id="479" name="直線コネクタ 478"/>
        <xdr:cNvCxnSpPr/>
      </xdr:nvCxnSpPr>
      <xdr:spPr>
        <a:xfrm>
          <a:off x="7861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86361</xdr:rowOff>
    </xdr:from>
    <xdr:to>
      <xdr:col>36</xdr:col>
      <xdr:colOff>165100</xdr:colOff>
      <xdr:row>108</xdr:row>
      <xdr:rowOff>16511</xdr:rowOff>
    </xdr:to>
    <xdr:sp macro="" textlink="">
      <xdr:nvSpPr>
        <xdr:cNvPr id="480" name="楕円 479"/>
        <xdr:cNvSpPr/>
      </xdr:nvSpPr>
      <xdr:spPr>
        <a:xfrm>
          <a:off x="6921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137161</xdr:rowOff>
    </xdr:from>
    <xdr:to>
      <xdr:col>41</xdr:col>
      <xdr:colOff>50800</xdr:colOff>
      <xdr:row>107</xdr:row>
      <xdr:rowOff>137161</xdr:rowOff>
    </xdr:to>
    <xdr:cxnSp macro="">
      <xdr:nvCxnSpPr>
        <xdr:cNvPr id="481" name="直線コネクタ 480"/>
        <xdr:cNvCxnSpPr/>
      </xdr:nvCxnSpPr>
      <xdr:spPr>
        <a:xfrm>
          <a:off x="6972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82"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83" name="n_2aveValue【市民会館】&#10;一人当たり面積"/>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484" name="n_3aveValue【市民会館】&#10;一人当たり面積"/>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485" name="n_4aveValue【市民会館】&#10;一人当たり面積"/>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7638</xdr:rowOff>
    </xdr:from>
    <xdr:ext cx="469744" cy="259045"/>
    <xdr:sp macro="" textlink="">
      <xdr:nvSpPr>
        <xdr:cNvPr id="486" name="n_1mainValue【市民会館】&#10;一人当たり面積"/>
        <xdr:cNvSpPr txBox="1"/>
      </xdr:nvSpPr>
      <xdr:spPr>
        <a:xfrm>
          <a:off x="9391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7638</xdr:rowOff>
    </xdr:from>
    <xdr:ext cx="469744" cy="259045"/>
    <xdr:sp macro="" textlink="">
      <xdr:nvSpPr>
        <xdr:cNvPr id="487" name="n_2mainValue【市民会館】&#10;一人当たり面積"/>
        <xdr:cNvSpPr txBox="1"/>
      </xdr:nvSpPr>
      <xdr:spPr>
        <a:xfrm>
          <a:off x="8515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7638</xdr:rowOff>
    </xdr:from>
    <xdr:ext cx="469744" cy="259045"/>
    <xdr:sp macro="" textlink="">
      <xdr:nvSpPr>
        <xdr:cNvPr id="488" name="n_3mainValue【市民会館】&#10;一人当たり面積"/>
        <xdr:cNvSpPr txBox="1"/>
      </xdr:nvSpPr>
      <xdr:spPr>
        <a:xfrm>
          <a:off x="7626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7638</xdr:rowOff>
    </xdr:from>
    <xdr:ext cx="469744" cy="259045"/>
    <xdr:sp macro="" textlink="">
      <xdr:nvSpPr>
        <xdr:cNvPr id="489" name="n_4mainValue【市民会館】&#10;一人当たり面積"/>
        <xdr:cNvSpPr txBox="1"/>
      </xdr:nvSpPr>
      <xdr:spPr>
        <a:xfrm>
          <a:off x="6737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514" name="直線コネクタ 513"/>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5"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6" name="直線コネクタ 515"/>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7"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8" name="直線コネクタ 517"/>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519" name="【一般廃棄物処理施設】&#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20" name="フローチャート: 判断 519"/>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521" name="フローチャート: 判断 520"/>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3" name="フローチャート: 判断 522"/>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4" name="フローチャート: 判断 523"/>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530" name="楕円 529"/>
        <xdr:cNvSpPr/>
      </xdr:nvSpPr>
      <xdr:spPr>
        <a:xfrm>
          <a:off x="16268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106697</xdr:rowOff>
    </xdr:from>
    <xdr:ext cx="405111" cy="259045"/>
    <xdr:sp macro="" textlink="">
      <xdr:nvSpPr>
        <xdr:cNvPr id="531" name="【一般廃棄物処理施設】&#10;有形固定資産減価償却率該当値テキスト"/>
        <xdr:cNvSpPr txBox="1"/>
      </xdr:nvSpPr>
      <xdr:spPr>
        <a:xfrm>
          <a:off x="16357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86360</xdr:rowOff>
    </xdr:from>
    <xdr:to>
      <xdr:col>81</xdr:col>
      <xdr:colOff>101600</xdr:colOff>
      <xdr:row>38</xdr:row>
      <xdr:rowOff>16510</xdr:rowOff>
    </xdr:to>
    <xdr:sp macro="" textlink="">
      <xdr:nvSpPr>
        <xdr:cNvPr id="532" name="楕円 531"/>
        <xdr:cNvSpPr/>
      </xdr:nvSpPr>
      <xdr:spPr>
        <a:xfrm>
          <a:off x="1543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137160</xdr:rowOff>
    </xdr:from>
    <xdr:to>
      <xdr:col>85</xdr:col>
      <xdr:colOff>127000</xdr:colOff>
      <xdr:row>38</xdr:row>
      <xdr:rowOff>7620</xdr:rowOff>
    </xdr:to>
    <xdr:cxnSp macro="">
      <xdr:nvCxnSpPr>
        <xdr:cNvPr id="533" name="直線コネクタ 532"/>
        <xdr:cNvCxnSpPr/>
      </xdr:nvCxnSpPr>
      <xdr:spPr>
        <a:xfrm>
          <a:off x="15481300" y="64808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4" name="楕円 533"/>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37</xdr:row>
      <xdr:rowOff>137160</xdr:rowOff>
    </xdr:to>
    <xdr:cxnSp macro="">
      <xdr:nvCxnSpPr>
        <xdr:cNvPr id="535" name="直線コネクタ 534"/>
        <xdr:cNvCxnSpPr/>
      </xdr:nvCxnSpPr>
      <xdr:spPr>
        <a:xfrm>
          <a:off x="14592300" y="64293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154940</xdr:rowOff>
    </xdr:from>
    <xdr:to>
      <xdr:col>72</xdr:col>
      <xdr:colOff>38100</xdr:colOff>
      <xdr:row>37</xdr:row>
      <xdr:rowOff>85090</xdr:rowOff>
    </xdr:to>
    <xdr:sp macro="" textlink="">
      <xdr:nvSpPr>
        <xdr:cNvPr id="536" name="楕円 535"/>
        <xdr:cNvSpPr/>
      </xdr:nvSpPr>
      <xdr:spPr>
        <a:xfrm>
          <a:off x="13652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34290</xdr:rowOff>
    </xdr:from>
    <xdr:to>
      <xdr:col>76</xdr:col>
      <xdr:colOff>114300</xdr:colOff>
      <xdr:row>37</xdr:row>
      <xdr:rowOff>85725</xdr:rowOff>
    </xdr:to>
    <xdr:cxnSp macro="">
      <xdr:nvCxnSpPr>
        <xdr:cNvPr id="537" name="直線コネクタ 536"/>
        <xdr:cNvCxnSpPr/>
      </xdr:nvCxnSpPr>
      <xdr:spPr>
        <a:xfrm>
          <a:off x="13703300" y="63779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120650</xdr:rowOff>
    </xdr:from>
    <xdr:to>
      <xdr:col>67</xdr:col>
      <xdr:colOff>101600</xdr:colOff>
      <xdr:row>37</xdr:row>
      <xdr:rowOff>50800</xdr:rowOff>
    </xdr:to>
    <xdr:sp macro="" textlink="">
      <xdr:nvSpPr>
        <xdr:cNvPr id="538" name="楕円 537"/>
        <xdr:cNvSpPr/>
      </xdr:nvSpPr>
      <xdr:spPr>
        <a:xfrm>
          <a:off x="12763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0</xdr:rowOff>
    </xdr:from>
    <xdr:to>
      <xdr:col>71</xdr:col>
      <xdr:colOff>177800</xdr:colOff>
      <xdr:row>37</xdr:row>
      <xdr:rowOff>34290</xdr:rowOff>
    </xdr:to>
    <xdr:cxnSp macro="">
      <xdr:nvCxnSpPr>
        <xdr:cNvPr id="539" name="直線コネクタ 538"/>
        <xdr:cNvCxnSpPr/>
      </xdr:nvCxnSpPr>
      <xdr:spPr>
        <a:xfrm>
          <a:off x="12814300" y="6343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540" name="n_1aveValue【一般廃棄物処理施設】&#10;有形固定資産減価償却率"/>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41" name="n_2aveValue【一般廃棄物処理施設】&#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2"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3" name="n_4aveValue【一般廃棄物処理施設】&#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33037</xdr:rowOff>
    </xdr:from>
    <xdr:ext cx="405111" cy="259045"/>
    <xdr:sp macro="" textlink="">
      <xdr:nvSpPr>
        <xdr:cNvPr id="544" name="n_1mainValue【一般廃棄物処理施設】&#10;有形固定資産減価償却率"/>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45" name="n_2mainValue【一般廃棄物処理施設】&#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101617</xdr:rowOff>
    </xdr:from>
    <xdr:ext cx="405111" cy="259045"/>
    <xdr:sp macro="" textlink="">
      <xdr:nvSpPr>
        <xdr:cNvPr id="546" name="n_3mainValue【一般廃棄物処理施設】&#10;有形固定資産減価償却率"/>
        <xdr:cNvSpPr txBox="1"/>
      </xdr:nvSpPr>
      <xdr:spPr>
        <a:xfrm>
          <a:off x="13500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547" name="n_4mainValue【一般廃棄物処理施設】&#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71" name="直線コネクタ 570"/>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72"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73" name="直線コネクタ 572"/>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74"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75" name="直線コネクタ 574"/>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576" name="【一般廃棄物処理施設】&#10;一人当たり有形固定資産（償却資産）額平均値テキスト"/>
        <xdr:cNvSpPr txBox="1"/>
      </xdr:nvSpPr>
      <xdr:spPr>
        <a:xfrm>
          <a:off x="22199600" y="6546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77" name="フローチャート: 判断 576"/>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78" name="フローチャート: 判断 577"/>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79" name="フローチャート: 判断 578"/>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80" name="フローチャート: 判断 579"/>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81" name="フローチャート: 判断 580"/>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125961</xdr:rowOff>
    </xdr:from>
    <xdr:to>
      <xdr:col>116</xdr:col>
      <xdr:colOff>114300</xdr:colOff>
      <xdr:row>38</xdr:row>
      <xdr:rowOff>56111</xdr:rowOff>
    </xdr:to>
    <xdr:sp macro="" textlink="">
      <xdr:nvSpPr>
        <xdr:cNvPr id="587" name="楕円 586"/>
        <xdr:cNvSpPr/>
      </xdr:nvSpPr>
      <xdr:spPr>
        <a:xfrm>
          <a:off x="22110700" y="6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148838</xdr:rowOff>
    </xdr:from>
    <xdr:ext cx="534377" cy="259045"/>
    <xdr:sp macro="" textlink="">
      <xdr:nvSpPr>
        <xdr:cNvPr id="588" name="【一般廃棄物処理施設】&#10;一人当たり有形固定資産（償却資産）額該当値テキスト"/>
        <xdr:cNvSpPr txBox="1"/>
      </xdr:nvSpPr>
      <xdr:spPr>
        <a:xfrm>
          <a:off x="22199600" y="632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145583</xdr:rowOff>
    </xdr:from>
    <xdr:to>
      <xdr:col>112</xdr:col>
      <xdr:colOff>38100</xdr:colOff>
      <xdr:row>38</xdr:row>
      <xdr:rowOff>75733</xdr:rowOff>
    </xdr:to>
    <xdr:sp macro="" textlink="">
      <xdr:nvSpPr>
        <xdr:cNvPr id="589" name="楕円 588"/>
        <xdr:cNvSpPr/>
      </xdr:nvSpPr>
      <xdr:spPr>
        <a:xfrm>
          <a:off x="21272500" y="64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5311</xdr:rowOff>
    </xdr:from>
    <xdr:to>
      <xdr:col>116</xdr:col>
      <xdr:colOff>63500</xdr:colOff>
      <xdr:row>38</xdr:row>
      <xdr:rowOff>24933</xdr:rowOff>
    </xdr:to>
    <xdr:cxnSp macro="">
      <xdr:nvCxnSpPr>
        <xdr:cNvPr id="590" name="直線コネクタ 589"/>
        <xdr:cNvCxnSpPr/>
      </xdr:nvCxnSpPr>
      <xdr:spPr>
        <a:xfrm flipV="1">
          <a:off x="21323300" y="6520411"/>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147465</xdr:rowOff>
    </xdr:from>
    <xdr:to>
      <xdr:col>107</xdr:col>
      <xdr:colOff>101600</xdr:colOff>
      <xdr:row>38</xdr:row>
      <xdr:rowOff>77615</xdr:rowOff>
    </xdr:to>
    <xdr:sp macro="" textlink="">
      <xdr:nvSpPr>
        <xdr:cNvPr id="591" name="楕円 590"/>
        <xdr:cNvSpPr/>
      </xdr:nvSpPr>
      <xdr:spPr>
        <a:xfrm>
          <a:off x="20383500" y="649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24933</xdr:rowOff>
    </xdr:from>
    <xdr:to>
      <xdr:col>111</xdr:col>
      <xdr:colOff>177800</xdr:colOff>
      <xdr:row>38</xdr:row>
      <xdr:rowOff>26815</xdr:rowOff>
    </xdr:to>
    <xdr:cxnSp macro="">
      <xdr:nvCxnSpPr>
        <xdr:cNvPr id="592" name="直線コネクタ 591"/>
        <xdr:cNvCxnSpPr/>
      </xdr:nvCxnSpPr>
      <xdr:spPr>
        <a:xfrm flipV="1">
          <a:off x="20434300" y="6540033"/>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148669</xdr:rowOff>
    </xdr:from>
    <xdr:to>
      <xdr:col>102</xdr:col>
      <xdr:colOff>165100</xdr:colOff>
      <xdr:row>38</xdr:row>
      <xdr:rowOff>78818</xdr:rowOff>
    </xdr:to>
    <xdr:sp macro="" textlink="">
      <xdr:nvSpPr>
        <xdr:cNvPr id="593" name="楕円 592"/>
        <xdr:cNvSpPr/>
      </xdr:nvSpPr>
      <xdr:spPr>
        <a:xfrm>
          <a:off x="19494500" y="64923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26815</xdr:rowOff>
    </xdr:from>
    <xdr:to>
      <xdr:col>107</xdr:col>
      <xdr:colOff>50800</xdr:colOff>
      <xdr:row>38</xdr:row>
      <xdr:rowOff>28018</xdr:rowOff>
    </xdr:to>
    <xdr:cxnSp macro="">
      <xdr:nvCxnSpPr>
        <xdr:cNvPr id="594" name="直線コネクタ 593"/>
        <xdr:cNvCxnSpPr/>
      </xdr:nvCxnSpPr>
      <xdr:spPr>
        <a:xfrm flipV="1">
          <a:off x="19545300" y="6541915"/>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161935</xdr:rowOff>
    </xdr:from>
    <xdr:to>
      <xdr:col>98</xdr:col>
      <xdr:colOff>38100</xdr:colOff>
      <xdr:row>38</xdr:row>
      <xdr:rowOff>92085</xdr:rowOff>
    </xdr:to>
    <xdr:sp macro="" textlink="">
      <xdr:nvSpPr>
        <xdr:cNvPr id="595" name="楕円 594"/>
        <xdr:cNvSpPr/>
      </xdr:nvSpPr>
      <xdr:spPr>
        <a:xfrm>
          <a:off x="18605500" y="65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28018</xdr:rowOff>
    </xdr:from>
    <xdr:to>
      <xdr:col>102</xdr:col>
      <xdr:colOff>114300</xdr:colOff>
      <xdr:row>38</xdr:row>
      <xdr:rowOff>41285</xdr:rowOff>
    </xdr:to>
    <xdr:cxnSp macro="">
      <xdr:nvCxnSpPr>
        <xdr:cNvPr id="596" name="直線コネクタ 595"/>
        <xdr:cNvCxnSpPr/>
      </xdr:nvCxnSpPr>
      <xdr:spPr>
        <a:xfrm flipV="1">
          <a:off x="18656300" y="6543118"/>
          <a:ext cx="8890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60772</xdr:rowOff>
    </xdr:from>
    <xdr:ext cx="534377" cy="259045"/>
    <xdr:sp macro="" textlink="">
      <xdr:nvSpPr>
        <xdr:cNvPr id="597" name="n_1aveValue【一般廃棄物処理施設】&#10;一人当たり有形固定資産（償却資産）額"/>
        <xdr:cNvSpPr txBox="1"/>
      </xdr:nvSpPr>
      <xdr:spPr>
        <a:xfrm>
          <a:off x="21043411" y="674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65823</xdr:rowOff>
    </xdr:from>
    <xdr:ext cx="534377" cy="259045"/>
    <xdr:sp macro="" textlink="">
      <xdr:nvSpPr>
        <xdr:cNvPr id="598" name="n_2aveValue【一般廃棄物処理施設】&#10;一人当たり有形固定資産（償却資産）額"/>
        <xdr:cNvSpPr txBox="1"/>
      </xdr:nvSpPr>
      <xdr:spPr>
        <a:xfrm>
          <a:off x="20167111" y="67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25636</xdr:rowOff>
    </xdr:from>
    <xdr:ext cx="534377" cy="259045"/>
    <xdr:sp macro="" textlink="">
      <xdr:nvSpPr>
        <xdr:cNvPr id="599" name="n_3aveValue【一般廃棄物処理施設】&#10;一人当たり有形固定資産（償却資産）額"/>
        <xdr:cNvSpPr txBox="1"/>
      </xdr:nvSpPr>
      <xdr:spPr>
        <a:xfrm>
          <a:off x="19278111" y="67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27076</xdr:rowOff>
    </xdr:from>
    <xdr:ext cx="534377" cy="259045"/>
    <xdr:sp macro="" textlink="">
      <xdr:nvSpPr>
        <xdr:cNvPr id="600" name="n_4aveValue【一般廃棄物処理施設】&#10;一人当たり有形固定資産（償却資産）額"/>
        <xdr:cNvSpPr txBox="1"/>
      </xdr:nvSpPr>
      <xdr:spPr>
        <a:xfrm>
          <a:off x="18389111" y="6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92260</xdr:rowOff>
    </xdr:from>
    <xdr:ext cx="534377" cy="259045"/>
    <xdr:sp macro="" textlink="">
      <xdr:nvSpPr>
        <xdr:cNvPr id="601" name="n_1mainValue【一般廃棄物処理施設】&#10;一人当たり有形固定資産（償却資産）額"/>
        <xdr:cNvSpPr txBox="1"/>
      </xdr:nvSpPr>
      <xdr:spPr>
        <a:xfrm>
          <a:off x="21043411" y="626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94142</xdr:rowOff>
    </xdr:from>
    <xdr:ext cx="534377" cy="259045"/>
    <xdr:sp macro="" textlink="">
      <xdr:nvSpPr>
        <xdr:cNvPr id="602" name="n_2mainValue【一般廃棄物処理施設】&#10;一人当たり有形固定資産（償却資産）額"/>
        <xdr:cNvSpPr txBox="1"/>
      </xdr:nvSpPr>
      <xdr:spPr>
        <a:xfrm>
          <a:off x="20167111" y="62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95346</xdr:rowOff>
    </xdr:from>
    <xdr:ext cx="534377" cy="259045"/>
    <xdr:sp macro="" textlink="">
      <xdr:nvSpPr>
        <xdr:cNvPr id="603" name="n_3mainValue【一般廃棄物処理施設】&#10;一人当たり有形固定資産（償却資産）額"/>
        <xdr:cNvSpPr txBox="1"/>
      </xdr:nvSpPr>
      <xdr:spPr>
        <a:xfrm>
          <a:off x="19278111" y="626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108612</xdr:rowOff>
    </xdr:from>
    <xdr:ext cx="534377" cy="259045"/>
    <xdr:sp macro="" textlink="">
      <xdr:nvSpPr>
        <xdr:cNvPr id="604" name="n_4mainValue【一般廃棄物処理施設】&#10;一人当たり有形固定資産（償却資産）額"/>
        <xdr:cNvSpPr txBox="1"/>
      </xdr:nvSpPr>
      <xdr:spPr>
        <a:xfrm>
          <a:off x="18389111" y="628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629" name="直線コネクタ 628"/>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0"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1" name="直線コネクタ 630"/>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632"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633" name="直線コネクタ 632"/>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34"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5" name="フローチャート: 判断 634"/>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636" name="フローチャート: 判断 635"/>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37" name="フローチャート: 判断 636"/>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38" name="フローチャート: 判断 637"/>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639" name="フローチャート: 判断 638"/>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645" name="楕円 644"/>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22877</xdr:rowOff>
    </xdr:from>
    <xdr:ext cx="405111" cy="259045"/>
    <xdr:sp macro="" textlink="">
      <xdr:nvSpPr>
        <xdr:cNvPr id="646" name="【保健センター・保健所】&#10;有形固定資産減価償却率該当値テキスト"/>
        <xdr:cNvSpPr txBox="1"/>
      </xdr:nvSpPr>
      <xdr:spPr>
        <a:xfrm>
          <a:off x="16357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647" name="楕円 646"/>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95250</xdr:rowOff>
    </xdr:to>
    <xdr:cxnSp macro="">
      <xdr:nvCxnSpPr>
        <xdr:cNvPr id="648" name="直線コネクタ 647"/>
        <xdr:cNvCxnSpPr/>
      </xdr:nvCxnSpPr>
      <xdr:spPr>
        <a:xfrm>
          <a:off x="15481300" y="1051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649" name="楕円 648"/>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57150</xdr:rowOff>
    </xdr:to>
    <xdr:cxnSp macro="">
      <xdr:nvCxnSpPr>
        <xdr:cNvPr id="650" name="直線コネクタ 649"/>
        <xdr:cNvCxnSpPr/>
      </xdr:nvCxnSpPr>
      <xdr:spPr>
        <a:xfrm>
          <a:off x="14592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651" name="楕円 650"/>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19050</xdr:rowOff>
    </xdr:to>
    <xdr:cxnSp macro="">
      <xdr:nvCxnSpPr>
        <xdr:cNvPr id="652" name="直線コネクタ 651"/>
        <xdr:cNvCxnSpPr/>
      </xdr:nvCxnSpPr>
      <xdr:spPr>
        <a:xfrm>
          <a:off x="13703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653" name="楕円 652"/>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60</xdr:row>
      <xdr:rowOff>152400</xdr:rowOff>
    </xdr:to>
    <xdr:cxnSp macro="">
      <xdr:nvCxnSpPr>
        <xdr:cNvPr id="654" name="直線コネクタ 653"/>
        <xdr:cNvCxnSpPr/>
      </xdr:nvCxnSpPr>
      <xdr:spPr>
        <a:xfrm>
          <a:off x="12814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655" name="n_1ave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56"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57"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658"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659"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660" name="n_2mainValue【保健センター・保健所】&#10;有形固定資産減価償却率"/>
        <xdr:cNvSpPr txBox="1"/>
      </xdr:nvSpPr>
      <xdr:spPr>
        <a:xfrm>
          <a:off x="14389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661" name="n_3mainValue【保健センター・保健所】&#10;有形固定資産減価償却率"/>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62" name="n_4mainValue【保健センター・保健所】&#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684" name="直線コネクタ 683"/>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5"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6" name="直線コネクタ 685"/>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687"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688" name="直線コネクタ 687"/>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89"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90" name="フローチャート: 判断 689"/>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91" name="フローチャート: 判断 690"/>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692" name="フローチャート: 判断 691"/>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93" name="フローチャート: 判断 692"/>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94" name="フローチャート: 判断 693"/>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700" name="楕円 699"/>
        <xdr:cNvSpPr/>
      </xdr:nvSpPr>
      <xdr:spPr>
        <a:xfrm>
          <a:off x="22110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111015</xdr:rowOff>
    </xdr:from>
    <xdr:ext cx="469744" cy="259045"/>
    <xdr:sp macro="" textlink="">
      <xdr:nvSpPr>
        <xdr:cNvPr id="701" name="【保健センター・保健所】&#10;一人当たり面積該当値テキスト"/>
        <xdr:cNvSpPr txBox="1"/>
      </xdr:nvSpPr>
      <xdr:spPr>
        <a:xfrm>
          <a:off x="22199600" y="107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702" name="楕円 701"/>
        <xdr:cNvSpPr/>
      </xdr:nvSpPr>
      <xdr:spPr>
        <a:xfrm>
          <a:off x="21272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75438</xdr:rowOff>
    </xdr:from>
    <xdr:to>
      <xdr:col>116</xdr:col>
      <xdr:colOff>63500</xdr:colOff>
      <xdr:row>63</xdr:row>
      <xdr:rowOff>75438</xdr:rowOff>
    </xdr:to>
    <xdr:cxnSp macro="">
      <xdr:nvCxnSpPr>
        <xdr:cNvPr id="703" name="直線コネクタ 702"/>
        <xdr:cNvCxnSpPr/>
      </xdr:nvCxnSpPr>
      <xdr:spPr>
        <a:xfrm>
          <a:off x="21323300" y="10876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704" name="楕円 703"/>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75438</xdr:rowOff>
    </xdr:from>
    <xdr:to>
      <xdr:col>111</xdr:col>
      <xdr:colOff>177800</xdr:colOff>
      <xdr:row>63</xdr:row>
      <xdr:rowOff>80010</xdr:rowOff>
    </xdr:to>
    <xdr:cxnSp macro="">
      <xdr:nvCxnSpPr>
        <xdr:cNvPr id="705" name="直線コネクタ 704"/>
        <xdr:cNvCxnSpPr/>
      </xdr:nvCxnSpPr>
      <xdr:spPr>
        <a:xfrm flipV="1">
          <a:off x="20434300" y="10876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706" name="楕円 705"/>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707" name="直線コネクタ 706"/>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08" name="楕円 707"/>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09" name="直線コネクタ 708"/>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710" name="n_1aveValue【保健センター・保健所】&#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711" name="n_2aveValue【保健センター・保健所】&#10;一人当たり面積"/>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712" name="n_3aveValue【保健センター・保健所】&#10;一人当たり面積"/>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713" name="n_4aveValue【保健センター・保健所】&#10;一人当たり面積"/>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117365</xdr:rowOff>
    </xdr:from>
    <xdr:ext cx="469744" cy="259045"/>
    <xdr:sp macro="" textlink="">
      <xdr:nvSpPr>
        <xdr:cNvPr id="714" name="n_1mainValue【保健センター・保健所】&#10;一人当たり面積"/>
        <xdr:cNvSpPr txBox="1"/>
      </xdr:nvSpPr>
      <xdr:spPr>
        <a:xfrm>
          <a:off x="210757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15"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16"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17"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743" name="直線コネクタ 742"/>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46"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47" name="直線コネクタ 746"/>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748" name="【消防施設】&#10;有形固定資産減価償却率平均値テキスト"/>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49" name="フローチャート: 判断 748"/>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750" name="フローチャート: 判断 749"/>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51" name="フローチャート: 判断 750"/>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52" name="フローチャート: 判断 751"/>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753" name="フローチャート: 判断 752"/>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155484</xdr:rowOff>
    </xdr:from>
    <xdr:to>
      <xdr:col>85</xdr:col>
      <xdr:colOff>177800</xdr:colOff>
      <xdr:row>82</xdr:row>
      <xdr:rowOff>85634</xdr:rowOff>
    </xdr:to>
    <xdr:sp macro="" textlink="">
      <xdr:nvSpPr>
        <xdr:cNvPr id="759" name="楕円 758"/>
        <xdr:cNvSpPr/>
      </xdr:nvSpPr>
      <xdr:spPr>
        <a:xfrm>
          <a:off x="162687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6911</xdr:rowOff>
    </xdr:from>
    <xdr:ext cx="405111" cy="259045"/>
    <xdr:sp macro="" textlink="">
      <xdr:nvSpPr>
        <xdr:cNvPr id="760" name="【消防施設】&#10;有形固定資産減価償却率該当値テキスト"/>
        <xdr:cNvSpPr txBox="1"/>
      </xdr:nvSpPr>
      <xdr:spPr>
        <a:xfrm>
          <a:off x="16357600" y="1389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119562</xdr:rowOff>
    </xdr:from>
    <xdr:to>
      <xdr:col>81</xdr:col>
      <xdr:colOff>101600</xdr:colOff>
      <xdr:row>82</xdr:row>
      <xdr:rowOff>49712</xdr:rowOff>
    </xdr:to>
    <xdr:sp macro="" textlink="">
      <xdr:nvSpPr>
        <xdr:cNvPr id="761" name="楕円 760"/>
        <xdr:cNvSpPr/>
      </xdr:nvSpPr>
      <xdr:spPr>
        <a:xfrm>
          <a:off x="15430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170362</xdr:rowOff>
    </xdr:from>
    <xdr:to>
      <xdr:col>85</xdr:col>
      <xdr:colOff>127000</xdr:colOff>
      <xdr:row>82</xdr:row>
      <xdr:rowOff>34834</xdr:rowOff>
    </xdr:to>
    <xdr:cxnSp macro="">
      <xdr:nvCxnSpPr>
        <xdr:cNvPr id="762" name="直線コネクタ 761"/>
        <xdr:cNvCxnSpPr/>
      </xdr:nvCxnSpPr>
      <xdr:spPr>
        <a:xfrm>
          <a:off x="15481300" y="140578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85271</xdr:rowOff>
    </xdr:from>
    <xdr:to>
      <xdr:col>76</xdr:col>
      <xdr:colOff>165100</xdr:colOff>
      <xdr:row>82</xdr:row>
      <xdr:rowOff>15421</xdr:rowOff>
    </xdr:to>
    <xdr:sp macro="" textlink="">
      <xdr:nvSpPr>
        <xdr:cNvPr id="763" name="楕円 762"/>
        <xdr:cNvSpPr/>
      </xdr:nvSpPr>
      <xdr:spPr>
        <a:xfrm>
          <a:off x="14541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136071</xdr:rowOff>
    </xdr:from>
    <xdr:to>
      <xdr:col>81</xdr:col>
      <xdr:colOff>50800</xdr:colOff>
      <xdr:row>81</xdr:row>
      <xdr:rowOff>170362</xdr:rowOff>
    </xdr:to>
    <xdr:cxnSp macro="">
      <xdr:nvCxnSpPr>
        <xdr:cNvPr id="764" name="直線コネクタ 763"/>
        <xdr:cNvCxnSpPr/>
      </xdr:nvCxnSpPr>
      <xdr:spPr>
        <a:xfrm>
          <a:off x="14592300" y="140235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65" name="楕円 764"/>
        <xdr:cNvSpPr/>
      </xdr:nvSpPr>
      <xdr:spPr>
        <a:xfrm>
          <a:off x="13652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100149</xdr:rowOff>
    </xdr:from>
    <xdr:to>
      <xdr:col>76</xdr:col>
      <xdr:colOff>114300</xdr:colOff>
      <xdr:row>81</xdr:row>
      <xdr:rowOff>136071</xdr:rowOff>
    </xdr:to>
    <xdr:cxnSp macro="">
      <xdr:nvCxnSpPr>
        <xdr:cNvPr id="766" name="直線コネクタ 765"/>
        <xdr:cNvCxnSpPr/>
      </xdr:nvCxnSpPr>
      <xdr:spPr>
        <a:xfrm>
          <a:off x="13703300" y="139875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142421</xdr:rowOff>
    </xdr:from>
    <xdr:to>
      <xdr:col>67</xdr:col>
      <xdr:colOff>101600</xdr:colOff>
      <xdr:row>83</xdr:row>
      <xdr:rowOff>72571</xdr:rowOff>
    </xdr:to>
    <xdr:sp macro="" textlink="">
      <xdr:nvSpPr>
        <xdr:cNvPr id="767" name="楕円 766"/>
        <xdr:cNvSpPr/>
      </xdr:nvSpPr>
      <xdr:spPr>
        <a:xfrm>
          <a:off x="12763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100149</xdr:rowOff>
    </xdr:from>
    <xdr:to>
      <xdr:col>71</xdr:col>
      <xdr:colOff>177800</xdr:colOff>
      <xdr:row>83</xdr:row>
      <xdr:rowOff>21771</xdr:rowOff>
    </xdr:to>
    <xdr:cxnSp macro="">
      <xdr:nvCxnSpPr>
        <xdr:cNvPr id="768" name="直線コネクタ 767"/>
        <xdr:cNvCxnSpPr/>
      </xdr:nvCxnSpPr>
      <xdr:spPr>
        <a:xfrm flipV="1">
          <a:off x="12814300" y="13987599"/>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769" name="n_1aveValue【消防施設】&#10;有形固定資産減価償却率"/>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770" name="n_2aveValue【消防施設】&#10;有形固定資産減価償却率"/>
        <xdr:cNvSpPr txBox="1"/>
      </xdr:nvSpPr>
      <xdr:spPr>
        <a:xfrm>
          <a:off x="14389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771" name="n_3aveValue【消防施設】&#10;有形固定資産減価償却率"/>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772" name="n_4aveValue【消防施設】&#10;有形固定資産減価償却率"/>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66239</xdr:rowOff>
    </xdr:from>
    <xdr:ext cx="405111" cy="259045"/>
    <xdr:sp macro="" textlink="">
      <xdr:nvSpPr>
        <xdr:cNvPr id="773" name="n_1mainValue【消防施設】&#10;有形固定資産減価償却率"/>
        <xdr:cNvSpPr txBox="1"/>
      </xdr:nvSpPr>
      <xdr:spPr>
        <a:xfrm>
          <a:off x="152660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774" name="n_2mainValue【消防施設】&#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75" name="n_3main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63698</xdr:rowOff>
    </xdr:from>
    <xdr:ext cx="405111" cy="259045"/>
    <xdr:sp macro="" textlink="">
      <xdr:nvSpPr>
        <xdr:cNvPr id="776" name="n_4mainValue【消防施設】&#10;有形固定資産減価償却率"/>
        <xdr:cNvSpPr txBox="1"/>
      </xdr:nvSpPr>
      <xdr:spPr>
        <a:xfrm>
          <a:off x="12611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798" name="直線コネクタ 797"/>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99"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800" name="直線コネクタ 799"/>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801"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802" name="直線コネクタ 801"/>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803" name="【消防施設】&#10;一人当たり面積平均値テキスト"/>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804" name="フローチャート: 判断 803"/>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805" name="フローチャート: 判断 804"/>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6" name="フローチャート: 判断 80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07" name="フローチャート: 判断 806"/>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808" name="フローチャート: 判断 807"/>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14" name="楕円 813"/>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815" name="【消防施設】&#10;一人当たり面積該当値テキスト"/>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816" name="楕円 815"/>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74676</xdr:rowOff>
    </xdr:to>
    <xdr:cxnSp macro="">
      <xdr:nvCxnSpPr>
        <xdr:cNvPr id="817" name="直線コネクタ 816"/>
        <xdr:cNvCxnSpPr/>
      </xdr:nvCxnSpPr>
      <xdr:spPr>
        <a:xfrm>
          <a:off x="21323300" y="1447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818" name="楕円 817"/>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79248</xdr:rowOff>
    </xdr:to>
    <xdr:cxnSp macro="">
      <xdr:nvCxnSpPr>
        <xdr:cNvPr id="819" name="直線コネクタ 818"/>
        <xdr:cNvCxnSpPr/>
      </xdr:nvCxnSpPr>
      <xdr:spPr>
        <a:xfrm flipV="1">
          <a:off x="20434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20" name="楕円 819"/>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79248</xdr:rowOff>
    </xdr:to>
    <xdr:cxnSp macro="">
      <xdr:nvCxnSpPr>
        <xdr:cNvPr id="821" name="直線コネクタ 820"/>
        <xdr:cNvCxnSpPr/>
      </xdr:nvCxnSpPr>
      <xdr:spPr>
        <a:xfrm>
          <a:off x="19545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28448</xdr:rowOff>
    </xdr:from>
    <xdr:to>
      <xdr:col>98</xdr:col>
      <xdr:colOff>38100</xdr:colOff>
      <xdr:row>84</xdr:row>
      <xdr:rowOff>130048</xdr:rowOff>
    </xdr:to>
    <xdr:sp macro="" textlink="">
      <xdr:nvSpPr>
        <xdr:cNvPr id="822" name="楕円 821"/>
        <xdr:cNvSpPr/>
      </xdr:nvSpPr>
      <xdr:spPr>
        <a:xfrm>
          <a:off x="18605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84</xdr:row>
      <xdr:rowOff>79248</xdr:rowOff>
    </xdr:to>
    <xdr:cxnSp macro="">
      <xdr:nvCxnSpPr>
        <xdr:cNvPr id="823" name="直線コネクタ 822"/>
        <xdr:cNvCxnSpPr/>
      </xdr:nvCxnSpPr>
      <xdr:spPr>
        <a:xfrm>
          <a:off x="18656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824" name="n_1ave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25"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26"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827"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828" name="n_1main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829" name="n_2main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830" name="n_3mainValue【消防施設】&#10;一人当たり面積"/>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831" name="n_4mainValue【消防施設】&#10;一人当たり面積"/>
        <xdr:cNvSpPr txBox="1"/>
      </xdr:nvSpPr>
      <xdr:spPr>
        <a:xfrm>
          <a:off x="18421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857" name="直線コネクタ 856"/>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58"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59" name="直線コネクタ 858"/>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860"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861" name="直線コネクタ 860"/>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862"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63" name="フローチャート: 判断 862"/>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4" name="フローチャート: 判断 863"/>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65" name="フローチャート: 判断 864"/>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66" name="フローチャート: 判断 865"/>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67" name="フローチャート: 判断 866"/>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873" name="楕円 872"/>
        <xdr:cNvSpPr/>
      </xdr:nvSpPr>
      <xdr:spPr>
        <a:xfrm>
          <a:off x="16268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79301</xdr:rowOff>
    </xdr:from>
    <xdr:ext cx="405111" cy="259045"/>
    <xdr:sp macro="" textlink="">
      <xdr:nvSpPr>
        <xdr:cNvPr id="874" name="【庁舎】&#10;有形固定資産減価償却率該当値テキスト"/>
        <xdr:cNvSpPr txBox="1"/>
      </xdr:nvSpPr>
      <xdr:spPr>
        <a:xfrm>
          <a:off x="16357600" y="1773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23768</xdr:rowOff>
    </xdr:from>
    <xdr:to>
      <xdr:col>81</xdr:col>
      <xdr:colOff>101600</xdr:colOff>
      <xdr:row>104</xdr:row>
      <xdr:rowOff>125368</xdr:rowOff>
    </xdr:to>
    <xdr:sp macro="" textlink="">
      <xdr:nvSpPr>
        <xdr:cNvPr id="875" name="楕円 874"/>
        <xdr:cNvSpPr/>
      </xdr:nvSpPr>
      <xdr:spPr>
        <a:xfrm>
          <a:off x="15430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74568</xdr:rowOff>
    </xdr:from>
    <xdr:to>
      <xdr:col>85</xdr:col>
      <xdr:colOff>127000</xdr:colOff>
      <xdr:row>104</xdr:row>
      <xdr:rowOff>107224</xdr:rowOff>
    </xdr:to>
    <xdr:cxnSp macro="">
      <xdr:nvCxnSpPr>
        <xdr:cNvPr id="876" name="直線コネクタ 875"/>
        <xdr:cNvCxnSpPr/>
      </xdr:nvCxnSpPr>
      <xdr:spPr>
        <a:xfrm>
          <a:off x="15481300" y="179053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77" name="楕円 876"/>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74568</xdr:rowOff>
    </xdr:to>
    <xdr:cxnSp macro="">
      <xdr:nvCxnSpPr>
        <xdr:cNvPr id="878" name="直線コネクタ 877"/>
        <xdr:cNvCxnSpPr/>
      </xdr:nvCxnSpPr>
      <xdr:spPr>
        <a:xfrm>
          <a:off x="14592300" y="178727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131536</xdr:rowOff>
    </xdr:from>
    <xdr:to>
      <xdr:col>72</xdr:col>
      <xdr:colOff>38100</xdr:colOff>
      <xdr:row>104</xdr:row>
      <xdr:rowOff>61686</xdr:rowOff>
    </xdr:to>
    <xdr:sp macro="" textlink="">
      <xdr:nvSpPr>
        <xdr:cNvPr id="879" name="楕円 878"/>
        <xdr:cNvSpPr/>
      </xdr:nvSpPr>
      <xdr:spPr>
        <a:xfrm>
          <a:off x="13652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10886</xdr:rowOff>
    </xdr:from>
    <xdr:to>
      <xdr:col>76</xdr:col>
      <xdr:colOff>114300</xdr:colOff>
      <xdr:row>104</xdr:row>
      <xdr:rowOff>41911</xdr:rowOff>
    </xdr:to>
    <xdr:cxnSp macro="">
      <xdr:nvCxnSpPr>
        <xdr:cNvPr id="880" name="直線コネクタ 879"/>
        <xdr:cNvCxnSpPr/>
      </xdr:nvCxnSpPr>
      <xdr:spPr>
        <a:xfrm>
          <a:off x="13703300" y="178416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95613</xdr:rowOff>
    </xdr:from>
    <xdr:to>
      <xdr:col>67</xdr:col>
      <xdr:colOff>101600</xdr:colOff>
      <xdr:row>104</xdr:row>
      <xdr:rowOff>25763</xdr:rowOff>
    </xdr:to>
    <xdr:sp macro="" textlink="">
      <xdr:nvSpPr>
        <xdr:cNvPr id="881" name="楕円 880"/>
        <xdr:cNvSpPr/>
      </xdr:nvSpPr>
      <xdr:spPr>
        <a:xfrm>
          <a:off x="12763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146413</xdr:rowOff>
    </xdr:from>
    <xdr:to>
      <xdr:col>71</xdr:col>
      <xdr:colOff>177800</xdr:colOff>
      <xdr:row>104</xdr:row>
      <xdr:rowOff>10886</xdr:rowOff>
    </xdr:to>
    <xdr:cxnSp macro="">
      <xdr:nvCxnSpPr>
        <xdr:cNvPr id="882" name="直線コネクタ 881"/>
        <xdr:cNvCxnSpPr/>
      </xdr:nvCxnSpPr>
      <xdr:spPr>
        <a:xfrm>
          <a:off x="12814300" y="178057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83"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884"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885" name="n_3aveValue【庁舎】&#10;有形固定資産減価償却率"/>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886" name="n_4aveValue【庁舎】&#10;有形固定資産減価償却率"/>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141895</xdr:rowOff>
    </xdr:from>
    <xdr:ext cx="405111" cy="259045"/>
    <xdr:sp macro="" textlink="">
      <xdr:nvSpPr>
        <xdr:cNvPr id="887" name="n_1mainValue【庁舎】&#10;有形固定資産減価償却率"/>
        <xdr:cNvSpPr txBox="1"/>
      </xdr:nvSpPr>
      <xdr:spPr>
        <a:xfrm>
          <a:off x="15266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888" name="n_2mainValue【庁舎】&#10;有形固定資産減価償却率"/>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78213</xdr:rowOff>
    </xdr:from>
    <xdr:ext cx="405111" cy="259045"/>
    <xdr:sp macro="" textlink="">
      <xdr:nvSpPr>
        <xdr:cNvPr id="889" name="n_3mainValue【庁舎】&#10;有形固定資産減価償却率"/>
        <xdr:cNvSpPr txBox="1"/>
      </xdr:nvSpPr>
      <xdr:spPr>
        <a:xfrm>
          <a:off x="13500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0" name="n_4mainValue【庁舎】&#10;有形固定資産減価償却率"/>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1" name="直線コネクタ 9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2" name="テキスト ボックス 9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3" name="直線コネクタ 9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4" name="テキスト ボックス 9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5" name="直線コネクタ 9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6" name="テキスト ボックス 9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7" name="直線コネクタ 9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8" name="テキスト ボックス 9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9" name="直線コネクタ 9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0" name="テキスト ボックス 9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914" name="直線コネクタ 913"/>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5"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6" name="直線コネクタ 915"/>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917"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18" name="直線コネクタ 917"/>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919" name="【庁舎】&#10;一人当たり面積平均値テキスト"/>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920" name="フローチャート: 判断 919"/>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921" name="フローチャート: 判断 920"/>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922" name="フローチャート: 判断 921"/>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923" name="フローチャート: 判断 922"/>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924" name="フローチャート: 判断 923"/>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23495</xdr:rowOff>
    </xdr:from>
    <xdr:to>
      <xdr:col>116</xdr:col>
      <xdr:colOff>114300</xdr:colOff>
      <xdr:row>106</xdr:row>
      <xdr:rowOff>125095</xdr:rowOff>
    </xdr:to>
    <xdr:sp macro="" textlink="">
      <xdr:nvSpPr>
        <xdr:cNvPr id="930" name="楕円 929"/>
        <xdr:cNvSpPr/>
      </xdr:nvSpPr>
      <xdr:spPr>
        <a:xfrm>
          <a:off x="22110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1922</xdr:rowOff>
    </xdr:from>
    <xdr:ext cx="469744" cy="259045"/>
    <xdr:sp macro="" textlink="">
      <xdr:nvSpPr>
        <xdr:cNvPr id="931" name="【庁舎】&#10;一人当たり面積該当値テキスト"/>
        <xdr:cNvSpPr txBox="1"/>
      </xdr:nvSpPr>
      <xdr:spPr>
        <a:xfrm>
          <a:off x="22199600" y="181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932" name="楕円 931"/>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74295</xdr:rowOff>
    </xdr:from>
    <xdr:to>
      <xdr:col>116</xdr:col>
      <xdr:colOff>63500</xdr:colOff>
      <xdr:row>106</xdr:row>
      <xdr:rowOff>76200</xdr:rowOff>
    </xdr:to>
    <xdr:cxnSp macro="">
      <xdr:nvCxnSpPr>
        <xdr:cNvPr id="933" name="直線コネクタ 932"/>
        <xdr:cNvCxnSpPr/>
      </xdr:nvCxnSpPr>
      <xdr:spPr>
        <a:xfrm flipV="1">
          <a:off x="21323300" y="182479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27305</xdr:rowOff>
    </xdr:from>
    <xdr:to>
      <xdr:col>107</xdr:col>
      <xdr:colOff>101600</xdr:colOff>
      <xdr:row>106</xdr:row>
      <xdr:rowOff>128905</xdr:rowOff>
    </xdr:to>
    <xdr:sp macro="" textlink="">
      <xdr:nvSpPr>
        <xdr:cNvPr id="934" name="楕円 933"/>
        <xdr:cNvSpPr/>
      </xdr:nvSpPr>
      <xdr:spPr>
        <a:xfrm>
          <a:off x="20383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78105</xdr:rowOff>
    </xdr:to>
    <xdr:cxnSp macro="">
      <xdr:nvCxnSpPr>
        <xdr:cNvPr id="935" name="直線コネクタ 934"/>
        <xdr:cNvCxnSpPr/>
      </xdr:nvCxnSpPr>
      <xdr:spPr>
        <a:xfrm flipV="1">
          <a:off x="20434300" y="182499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27305</xdr:rowOff>
    </xdr:from>
    <xdr:to>
      <xdr:col>102</xdr:col>
      <xdr:colOff>165100</xdr:colOff>
      <xdr:row>106</xdr:row>
      <xdr:rowOff>128905</xdr:rowOff>
    </xdr:to>
    <xdr:sp macro="" textlink="">
      <xdr:nvSpPr>
        <xdr:cNvPr id="936" name="楕円 935"/>
        <xdr:cNvSpPr/>
      </xdr:nvSpPr>
      <xdr:spPr>
        <a:xfrm>
          <a:off x="19494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78105</xdr:rowOff>
    </xdr:from>
    <xdr:to>
      <xdr:col>107</xdr:col>
      <xdr:colOff>50800</xdr:colOff>
      <xdr:row>106</xdr:row>
      <xdr:rowOff>78105</xdr:rowOff>
    </xdr:to>
    <xdr:cxnSp macro="">
      <xdr:nvCxnSpPr>
        <xdr:cNvPr id="937" name="直線コネクタ 936"/>
        <xdr:cNvCxnSpPr/>
      </xdr:nvCxnSpPr>
      <xdr:spPr>
        <a:xfrm>
          <a:off x="19545300" y="18251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27305</xdr:rowOff>
    </xdr:from>
    <xdr:to>
      <xdr:col>98</xdr:col>
      <xdr:colOff>38100</xdr:colOff>
      <xdr:row>106</xdr:row>
      <xdr:rowOff>128905</xdr:rowOff>
    </xdr:to>
    <xdr:sp macro="" textlink="">
      <xdr:nvSpPr>
        <xdr:cNvPr id="938" name="楕円 937"/>
        <xdr:cNvSpPr/>
      </xdr:nvSpPr>
      <xdr:spPr>
        <a:xfrm>
          <a:off x="18605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78105</xdr:rowOff>
    </xdr:from>
    <xdr:to>
      <xdr:col>102</xdr:col>
      <xdr:colOff>114300</xdr:colOff>
      <xdr:row>106</xdr:row>
      <xdr:rowOff>78105</xdr:rowOff>
    </xdr:to>
    <xdr:cxnSp macro="">
      <xdr:nvCxnSpPr>
        <xdr:cNvPr id="939" name="直線コネクタ 938"/>
        <xdr:cNvCxnSpPr/>
      </xdr:nvCxnSpPr>
      <xdr:spPr>
        <a:xfrm>
          <a:off x="18656300" y="18251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940" name="n_1aveValue【庁舎】&#10;一人当たり面積"/>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941" name="n_2aveValue【庁舎】&#10;一人当たり面積"/>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942" name="n_3aveValue【庁舎】&#10;一人当たり面積"/>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943"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944" name="n_1mainValue【庁舎】&#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120032</xdr:rowOff>
    </xdr:from>
    <xdr:ext cx="469744" cy="259045"/>
    <xdr:sp macro="" textlink="">
      <xdr:nvSpPr>
        <xdr:cNvPr id="945" name="n_2mainValue【庁舎】&#10;一人当たり面積"/>
        <xdr:cNvSpPr txBox="1"/>
      </xdr:nvSpPr>
      <xdr:spPr>
        <a:xfrm>
          <a:off x="20199427"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120032</xdr:rowOff>
    </xdr:from>
    <xdr:ext cx="469744" cy="259045"/>
    <xdr:sp macro="" textlink="">
      <xdr:nvSpPr>
        <xdr:cNvPr id="946" name="n_3mainValue【庁舎】&#10;一人当たり面積"/>
        <xdr:cNvSpPr txBox="1"/>
      </xdr:nvSpPr>
      <xdr:spPr>
        <a:xfrm>
          <a:off x="19310427"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120032</xdr:rowOff>
    </xdr:from>
    <xdr:ext cx="469744" cy="259045"/>
    <xdr:sp macro="" textlink="">
      <xdr:nvSpPr>
        <xdr:cNvPr id="947" name="n_4mainValue【庁舎】&#10;一人当たり面積"/>
        <xdr:cNvSpPr txBox="1"/>
      </xdr:nvSpPr>
      <xdr:spPr>
        <a:xfrm>
          <a:off x="18421427"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一般廃棄物処理施設、保健センター・保健所、福祉施設、消防施設、市民会館、庁舎において、大規模な改修等もなく、前年度と比較し有形固定資産減価償却率は上昇している。この内、保健センター・保健所及び市民会館においては、有形固定資産減価償却率の類似団体内順位が低いが、これは保健センター・保健所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月、市民会館（学習ホール）は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完成の有形固定資産であり、経年による減価償却累計額が高いため</a:t>
          </a:r>
          <a:r>
            <a:rPr kumimoji="1" lang="ja-JP" altLang="en-US" sz="1300">
              <a:latin typeface="ＭＳ Ｐゴシック" panose="020B0600070205080204" pitchFamily="50" charset="-128"/>
              <a:ea typeface="ＭＳ Ｐゴシック" panose="020B0600070205080204" pitchFamily="50" charset="-128"/>
            </a:rPr>
            <a:t>と推察される。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また、図書館における一人当たり面積の数値は、全国平均、静岡県平均及び類似団体値より高いが、当町の図書館は延床面積</a:t>
          </a:r>
          <a:r>
            <a:rPr kumimoji="1" lang="en-US" altLang="ja-JP" sz="1300">
              <a:latin typeface="ＭＳ Ｐゴシック" panose="020B0600070205080204" pitchFamily="50" charset="-128"/>
              <a:ea typeface="ＭＳ Ｐゴシック" panose="020B0600070205080204" pitchFamily="50" charset="-128"/>
            </a:rPr>
            <a:t>2.955</a:t>
          </a:r>
          <a:r>
            <a:rPr kumimoji="1" lang="ja-JP" altLang="en-US" sz="1300">
              <a:latin typeface="ＭＳ Ｐゴシック" panose="020B0600070205080204" pitchFamily="50" charset="-128"/>
              <a:ea typeface="ＭＳ Ｐゴシック" panose="020B0600070205080204" pitchFamily="50" charset="-128"/>
            </a:rPr>
            <a:t>㎡で静岡県内の町立図書館内では一番広いため一人当たり面積の数値が高いと推察される。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年度に体育館の空調設備の新規設置により有形固定資産額が上昇し、有形固定資産減価償却率が低下し、その結果、有形固定資産減価償却率の類似団体内順位も高くなったと推察される。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29,421
27,718
20.73
15,254,911
14,802,499
442,124
6,927,723
10,917,201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町内に大型事業所が進出していることもあり、歳入全体における税収等の自主財源比率が近隣自治体と比較して高く、類似団体平均と比較しても財政力指数は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0.19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ただし、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地方税は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年度と比較して、税率改正によ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税率の減少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に加え、新型コロナウイルス感染症の影響を大きく受けて町税の法人税割（法人事業税交付金を含む）が減少し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地方消費税交付金等の増加があったものの、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分子となる基準財政収入額全体</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は微増に留まった。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一方、分母となる基準財政需要額について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地域社会再生事業費の皆増等により令和元年度と比較し約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億円（振替前）増加した。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結果として、単年度の財政力指数は下がったものの、</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か年平均の財政力指数は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0.94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となり、前年度と同値となった。</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73378</xdr:rowOff>
    </xdr:to>
    <xdr:cxnSp macro="">
      <xdr:nvCxnSpPr>
        <xdr:cNvPr id="69" name="直線コネクタ 68"/>
        <xdr:cNvCxnSpPr/>
      </xdr:nvCxnSpPr>
      <xdr:spPr>
        <a:xfrm>
          <a:off x="4114800" y="693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73378</xdr:rowOff>
    </xdr:to>
    <xdr:cxnSp macro="">
      <xdr:nvCxnSpPr>
        <xdr:cNvPr id="72" name="直線コネクタ 71"/>
        <xdr:cNvCxnSpPr/>
      </xdr:nvCxnSpPr>
      <xdr:spPr>
        <a:xfrm>
          <a:off x="3225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86783</xdr:rowOff>
    </xdr:to>
    <xdr:cxnSp macro="">
      <xdr:nvCxnSpPr>
        <xdr:cNvPr id="75" name="直線コネクタ 74"/>
        <xdr:cNvCxnSpPr/>
      </xdr:nvCxnSpPr>
      <xdr:spPr>
        <a:xfrm flipV="1">
          <a:off x="2336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86783</xdr:rowOff>
    </xdr:to>
    <xdr:cxnSp macro="">
      <xdr:nvCxnSpPr>
        <xdr:cNvPr id="78" name="直線コネクタ 77"/>
        <xdr:cNvCxnSpPr/>
      </xdr:nvCxnSpPr>
      <xdr:spPr>
        <a:xfrm>
          <a:off x="1447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から比率が大きく減少したが、償還状況の推移による公債費の減や職員構成の影響による人件費の減が影響し、歳出（分子）が微減となったことに加え、基準財政需要額の伸びによる交付税総額の増や地方消費税交付金等交付額の増、減収補填債の発行等が影響し、歳入（分母）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億円の増額となったことが主な要因である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63</xdr:row>
      <xdr:rowOff>17780</xdr:rowOff>
    </xdr:to>
    <xdr:cxnSp macro="">
      <xdr:nvCxnSpPr>
        <xdr:cNvPr id="128" name="直線コネクタ 127"/>
        <xdr:cNvCxnSpPr/>
      </xdr:nvCxnSpPr>
      <xdr:spPr>
        <a:xfrm flipV="1">
          <a:off x="4114800" y="1060196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17780</xdr:rowOff>
    </xdr:to>
    <xdr:cxnSp macro="">
      <xdr:nvCxnSpPr>
        <xdr:cNvPr id="131" name="直線コネクタ 130"/>
        <xdr:cNvCxnSpPr/>
      </xdr:nvCxnSpPr>
      <xdr:spPr>
        <a:xfrm>
          <a:off x="3225800" y="106743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62</xdr:row>
      <xdr:rowOff>44450</xdr:rowOff>
    </xdr:to>
    <xdr:cxnSp macro="">
      <xdr:nvCxnSpPr>
        <xdr:cNvPr id="134" name="直線コネクタ 133"/>
        <xdr:cNvCxnSpPr/>
      </xdr:nvCxnSpPr>
      <xdr:spPr>
        <a:xfrm>
          <a:off x="2336800" y="105295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133985</xdr:rowOff>
    </xdr:from>
    <xdr:to>
      <xdr:col>11</xdr:col>
      <xdr:colOff>31750</xdr:colOff>
      <xdr:row>61</xdr:row>
      <xdr:rowOff>71120</xdr:rowOff>
    </xdr:to>
    <xdr:cxnSp macro="">
      <xdr:nvCxnSpPr>
        <xdr:cNvPr id="137" name="直線コネクタ 136"/>
        <xdr:cNvCxnSpPr/>
      </xdr:nvCxnSpPr>
      <xdr:spPr>
        <a:xfrm>
          <a:off x="1447800" y="104209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7" name="楕円 146"/>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8"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49" name="楕円 148"/>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0" name="テキスト ボックス 149"/>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1" name="楕円 150"/>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52" name="テキスト ボックス 151"/>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3" name="楕円 152"/>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4" name="テキスト ボックス 153"/>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83185</xdr:rowOff>
    </xdr:from>
    <xdr:to>
      <xdr:col>7</xdr:col>
      <xdr:colOff>31750</xdr:colOff>
      <xdr:row>61</xdr:row>
      <xdr:rowOff>13335</xdr:rowOff>
    </xdr:to>
    <xdr:sp macro="" textlink="">
      <xdr:nvSpPr>
        <xdr:cNvPr id="155" name="楕円 154"/>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23512</xdr:rowOff>
    </xdr:from>
    <xdr:ext cx="762000" cy="259045"/>
    <xdr:sp macro="" textlink="">
      <xdr:nvSpPr>
        <xdr:cNvPr id="156" name="テキスト ボックス 155"/>
        <xdr:cNvSpPr txBox="1"/>
      </xdr:nvSpPr>
      <xdr:spPr>
        <a:xfrm>
          <a:off x="1066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年度から会計年度任用職員制度が開始となり、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が増加したことに加え</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ふるさと納税額が増加したことに伴う物件費についても増加となったことで、人口</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人当たりの金額は増加した。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その中でも、</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人口一人当たりの金額が類似団体平均を下回っていることについて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、ラスパイレス指数が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を下回っていることに加え定員管理の状況でも類似団体平均を下回っていること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人件費が抑制できていることが要因の一つとして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考えられる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また、ごみ処理業務、し尿処理業務、学校給食業務等を一部事務組合で運営しているため、これらの経費を補助費等に区分して計上していることも人件費、物件費等決算額が類似団体平均を下回る要因となっていると考えられ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8150</xdr:rowOff>
    </xdr:from>
    <xdr:to>
      <xdr:col>23</xdr:col>
      <xdr:colOff>133350</xdr:colOff>
      <xdr:row>82</xdr:row>
      <xdr:rowOff>119022</xdr:rowOff>
    </xdr:to>
    <xdr:cxnSp macro="">
      <xdr:nvCxnSpPr>
        <xdr:cNvPr id="193" name="直線コネクタ 192"/>
        <xdr:cNvCxnSpPr/>
      </xdr:nvCxnSpPr>
      <xdr:spPr>
        <a:xfrm>
          <a:off x="4114800" y="14067050"/>
          <a:ext cx="838200" cy="1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125676</xdr:rowOff>
    </xdr:from>
    <xdr:to>
      <xdr:col>19</xdr:col>
      <xdr:colOff>133350</xdr:colOff>
      <xdr:row>82</xdr:row>
      <xdr:rowOff>8150</xdr:rowOff>
    </xdr:to>
    <xdr:cxnSp macro="">
      <xdr:nvCxnSpPr>
        <xdr:cNvPr id="196" name="直線コネクタ 195"/>
        <xdr:cNvCxnSpPr/>
      </xdr:nvCxnSpPr>
      <xdr:spPr>
        <a:xfrm>
          <a:off x="3225800" y="14013126"/>
          <a:ext cx="889000" cy="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82976</xdr:rowOff>
    </xdr:from>
    <xdr:to>
      <xdr:col>15</xdr:col>
      <xdr:colOff>82550</xdr:colOff>
      <xdr:row>81</xdr:row>
      <xdr:rowOff>125676</xdr:rowOff>
    </xdr:to>
    <xdr:cxnSp macro="">
      <xdr:nvCxnSpPr>
        <xdr:cNvPr id="199" name="直線コネクタ 198"/>
        <xdr:cNvCxnSpPr/>
      </xdr:nvCxnSpPr>
      <xdr:spPr>
        <a:xfrm>
          <a:off x="2336800" y="13970426"/>
          <a:ext cx="889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70062</xdr:rowOff>
    </xdr:from>
    <xdr:to>
      <xdr:col>11</xdr:col>
      <xdr:colOff>31750</xdr:colOff>
      <xdr:row>81</xdr:row>
      <xdr:rowOff>82976</xdr:rowOff>
    </xdr:to>
    <xdr:cxnSp macro="">
      <xdr:nvCxnSpPr>
        <xdr:cNvPr id="202" name="直線コネクタ 201"/>
        <xdr:cNvCxnSpPr/>
      </xdr:nvCxnSpPr>
      <xdr:spPr>
        <a:xfrm>
          <a:off x="1447800" y="13957512"/>
          <a:ext cx="889000" cy="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68222</xdr:rowOff>
    </xdr:from>
    <xdr:to>
      <xdr:col>23</xdr:col>
      <xdr:colOff>184150</xdr:colOff>
      <xdr:row>82</xdr:row>
      <xdr:rowOff>169822</xdr:rowOff>
    </xdr:to>
    <xdr:sp macro="" textlink="">
      <xdr:nvSpPr>
        <xdr:cNvPr id="212" name="楕円 211"/>
        <xdr:cNvSpPr/>
      </xdr:nvSpPr>
      <xdr:spPr>
        <a:xfrm>
          <a:off x="4902200" y="141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84749</xdr:rowOff>
    </xdr:from>
    <xdr:ext cx="762000" cy="259045"/>
    <xdr:sp macro="" textlink="">
      <xdr:nvSpPr>
        <xdr:cNvPr id="213" name="人件費・物件費等の状況該当値テキスト"/>
        <xdr:cNvSpPr txBox="1"/>
      </xdr:nvSpPr>
      <xdr:spPr>
        <a:xfrm>
          <a:off x="5041900" y="1397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128800</xdr:rowOff>
    </xdr:from>
    <xdr:to>
      <xdr:col>19</xdr:col>
      <xdr:colOff>184150</xdr:colOff>
      <xdr:row>82</xdr:row>
      <xdr:rowOff>58950</xdr:rowOff>
    </xdr:to>
    <xdr:sp macro="" textlink="">
      <xdr:nvSpPr>
        <xdr:cNvPr id="214" name="楕円 213"/>
        <xdr:cNvSpPr/>
      </xdr:nvSpPr>
      <xdr:spPr>
        <a:xfrm>
          <a:off x="4064000" y="140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69127</xdr:rowOff>
    </xdr:from>
    <xdr:ext cx="736600" cy="259045"/>
    <xdr:sp macro="" textlink="">
      <xdr:nvSpPr>
        <xdr:cNvPr id="215" name="テキスト ボックス 214"/>
        <xdr:cNvSpPr txBox="1"/>
      </xdr:nvSpPr>
      <xdr:spPr>
        <a:xfrm>
          <a:off x="3733800" y="137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74876</xdr:rowOff>
    </xdr:from>
    <xdr:to>
      <xdr:col>15</xdr:col>
      <xdr:colOff>133350</xdr:colOff>
      <xdr:row>82</xdr:row>
      <xdr:rowOff>5026</xdr:rowOff>
    </xdr:to>
    <xdr:sp macro="" textlink="">
      <xdr:nvSpPr>
        <xdr:cNvPr id="216" name="楕円 215"/>
        <xdr:cNvSpPr/>
      </xdr:nvSpPr>
      <xdr:spPr>
        <a:xfrm>
          <a:off x="3175000" y="139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15203</xdr:rowOff>
    </xdr:from>
    <xdr:ext cx="762000" cy="259045"/>
    <xdr:sp macro="" textlink="">
      <xdr:nvSpPr>
        <xdr:cNvPr id="217" name="テキスト ボックス 216"/>
        <xdr:cNvSpPr txBox="1"/>
      </xdr:nvSpPr>
      <xdr:spPr>
        <a:xfrm>
          <a:off x="2844800" y="1373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32176</xdr:rowOff>
    </xdr:from>
    <xdr:to>
      <xdr:col>11</xdr:col>
      <xdr:colOff>82550</xdr:colOff>
      <xdr:row>81</xdr:row>
      <xdr:rowOff>133776</xdr:rowOff>
    </xdr:to>
    <xdr:sp macro="" textlink="">
      <xdr:nvSpPr>
        <xdr:cNvPr id="218" name="楕円 217"/>
        <xdr:cNvSpPr/>
      </xdr:nvSpPr>
      <xdr:spPr>
        <a:xfrm>
          <a:off x="2286000" y="1391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143953</xdr:rowOff>
    </xdr:from>
    <xdr:ext cx="762000" cy="259045"/>
    <xdr:sp macro="" textlink="">
      <xdr:nvSpPr>
        <xdr:cNvPr id="219" name="テキスト ボックス 218"/>
        <xdr:cNvSpPr txBox="1"/>
      </xdr:nvSpPr>
      <xdr:spPr>
        <a:xfrm>
          <a:off x="1955800" y="1368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19262</xdr:rowOff>
    </xdr:from>
    <xdr:to>
      <xdr:col>7</xdr:col>
      <xdr:colOff>31750</xdr:colOff>
      <xdr:row>81</xdr:row>
      <xdr:rowOff>120862</xdr:rowOff>
    </xdr:to>
    <xdr:sp macro="" textlink="">
      <xdr:nvSpPr>
        <xdr:cNvPr id="220" name="楕円 219"/>
        <xdr:cNvSpPr/>
      </xdr:nvSpPr>
      <xdr:spPr>
        <a:xfrm>
          <a:off x="1397000" y="139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131039</xdr:rowOff>
    </xdr:from>
    <xdr:ext cx="762000" cy="259045"/>
    <xdr:sp macro="" textlink="">
      <xdr:nvSpPr>
        <xdr:cNvPr id="221" name="テキスト ボックス 220"/>
        <xdr:cNvSpPr txBox="1"/>
      </xdr:nvSpPr>
      <xdr:spPr>
        <a:xfrm>
          <a:off x="1066800" y="1367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給与水準について、令和元年度と比較して</a:t>
          </a:r>
          <a:r>
            <a:rPr kumimoji="1" lang="en-US" altLang="ja-JP" sz="1100">
              <a:latin typeface="ＭＳ ゴシック" panose="020B0609070205080204" pitchFamily="49" charset="-128"/>
              <a:ea typeface="ＭＳ ゴシック" panose="020B0609070205080204" pitchFamily="49" charset="-128"/>
            </a:rPr>
            <a:t>0.9</a:t>
          </a:r>
          <a:r>
            <a:rPr kumimoji="1" lang="ja-JP" altLang="en-US" sz="1100">
              <a:latin typeface="ＭＳ ゴシック" panose="020B0609070205080204" pitchFamily="49" charset="-128"/>
              <a:ea typeface="ＭＳ ゴシック" panose="020B0609070205080204" pitchFamily="49" charset="-128"/>
            </a:rPr>
            <a:t>ポイントの減となったが、これは経験年数別階層のいくつかの段階において、給料額の低い職員の移動があったことが主な要因である。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85</xdr:row>
      <xdr:rowOff>31750</xdr:rowOff>
    </xdr:to>
    <xdr:cxnSp macro="">
      <xdr:nvCxnSpPr>
        <xdr:cNvPr id="257" name="直線コネクタ 256"/>
        <xdr:cNvCxnSpPr/>
      </xdr:nvCxnSpPr>
      <xdr:spPr>
        <a:xfrm flipV="1">
          <a:off x="16179800" y="14449879"/>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15421</xdr:rowOff>
    </xdr:to>
    <xdr:cxnSp macro="">
      <xdr:nvCxnSpPr>
        <xdr:cNvPr id="260" name="直線コネクタ 259"/>
        <xdr:cNvCxnSpPr/>
      </xdr:nvCxnSpPr>
      <xdr:spPr>
        <a:xfrm flipV="1">
          <a:off x="15290800" y="1460500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15421</xdr:rowOff>
    </xdr:to>
    <xdr:cxnSp macro="">
      <xdr:nvCxnSpPr>
        <xdr:cNvPr id="263" name="直線コネクタ 262"/>
        <xdr:cNvCxnSpPr/>
      </xdr:nvCxnSpPr>
      <xdr:spPr>
        <a:xfrm>
          <a:off x="14401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135164</xdr:rowOff>
    </xdr:to>
    <xdr:cxnSp macro="">
      <xdr:nvCxnSpPr>
        <xdr:cNvPr id="266" name="直線コネクタ 265"/>
        <xdr:cNvCxnSpPr/>
      </xdr:nvCxnSpPr>
      <xdr:spPr>
        <a:xfrm>
          <a:off x="13512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6" name="楕円 275"/>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7"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1" name="テキスト ボックス 280"/>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3" name="テキスト ボックス 282"/>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5" name="テキスト ボックス 284"/>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latin typeface="ＭＳ ゴシック" panose="020B0609070205080204" pitchFamily="49" charset="-128"/>
              <a:ea typeface="ＭＳ ゴシック" panose="020B0609070205080204" pitchFamily="49" charset="-128"/>
            </a:rPr>
            <a:t>　令和</a:t>
          </a:r>
          <a:r>
            <a:rPr lang="en-US" altLang="ja-JP" sz="1100">
              <a:effectLst/>
              <a:latin typeface="ＭＳ ゴシック" panose="020B0609070205080204" pitchFamily="49" charset="-128"/>
              <a:ea typeface="ＭＳ ゴシック" panose="020B0609070205080204" pitchFamily="49" charset="-128"/>
            </a:rPr>
            <a:t>2</a:t>
          </a:r>
          <a:r>
            <a:rPr lang="ja-JP" altLang="en-US" sz="1100">
              <a:effectLst/>
              <a:latin typeface="ＭＳ ゴシック" panose="020B0609070205080204" pitchFamily="49" charset="-128"/>
              <a:ea typeface="ＭＳ ゴシック" panose="020B0609070205080204" pitchFamily="49" charset="-128"/>
            </a:rPr>
            <a:t>年度は、前年度よりも職員の増員を図ろうとしたところではあるが、退職者数に対して同数程度の新規採用職員数に留まったため、職員数は前年度とほぼ同数となった。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3901</xdr:rowOff>
    </xdr:from>
    <xdr:to>
      <xdr:col>81</xdr:col>
      <xdr:colOff>44450</xdr:colOff>
      <xdr:row>61</xdr:row>
      <xdr:rowOff>7348</xdr:rowOff>
    </xdr:to>
    <xdr:cxnSp macro="">
      <xdr:nvCxnSpPr>
        <xdr:cNvPr id="322" name="直線コネクタ 321"/>
        <xdr:cNvCxnSpPr/>
      </xdr:nvCxnSpPr>
      <xdr:spPr>
        <a:xfrm flipV="1">
          <a:off x="16179800" y="1046235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170180</xdr:rowOff>
    </xdr:from>
    <xdr:to>
      <xdr:col>77</xdr:col>
      <xdr:colOff>44450</xdr:colOff>
      <xdr:row>61</xdr:row>
      <xdr:rowOff>7348</xdr:rowOff>
    </xdr:to>
    <xdr:cxnSp macro="">
      <xdr:nvCxnSpPr>
        <xdr:cNvPr id="325" name="直線コネクタ 324"/>
        <xdr:cNvCxnSpPr/>
      </xdr:nvCxnSpPr>
      <xdr:spPr>
        <a:xfrm>
          <a:off x="15290800" y="1045718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135709</xdr:rowOff>
    </xdr:from>
    <xdr:to>
      <xdr:col>72</xdr:col>
      <xdr:colOff>203200</xdr:colOff>
      <xdr:row>60</xdr:row>
      <xdr:rowOff>170180</xdr:rowOff>
    </xdr:to>
    <xdr:cxnSp macro="">
      <xdr:nvCxnSpPr>
        <xdr:cNvPr id="328" name="直線コネクタ 327"/>
        <xdr:cNvCxnSpPr/>
      </xdr:nvCxnSpPr>
      <xdr:spPr>
        <a:xfrm>
          <a:off x="14401800" y="1042270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130538</xdr:rowOff>
    </xdr:from>
    <xdr:to>
      <xdr:col>68</xdr:col>
      <xdr:colOff>152400</xdr:colOff>
      <xdr:row>60</xdr:row>
      <xdr:rowOff>135709</xdr:rowOff>
    </xdr:to>
    <xdr:cxnSp macro="">
      <xdr:nvCxnSpPr>
        <xdr:cNvPr id="331" name="直線コネクタ 330"/>
        <xdr:cNvCxnSpPr/>
      </xdr:nvCxnSpPr>
      <xdr:spPr>
        <a:xfrm>
          <a:off x="13512800" y="1041753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124551</xdr:rowOff>
    </xdr:from>
    <xdr:to>
      <xdr:col>81</xdr:col>
      <xdr:colOff>95250</xdr:colOff>
      <xdr:row>61</xdr:row>
      <xdr:rowOff>54701</xdr:rowOff>
    </xdr:to>
    <xdr:sp macro="" textlink="">
      <xdr:nvSpPr>
        <xdr:cNvPr id="341" name="楕円 340"/>
        <xdr:cNvSpPr/>
      </xdr:nvSpPr>
      <xdr:spPr>
        <a:xfrm>
          <a:off x="16967200" y="104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141078</xdr:rowOff>
    </xdr:from>
    <xdr:ext cx="762000" cy="259045"/>
    <xdr:sp macro="" textlink="">
      <xdr:nvSpPr>
        <xdr:cNvPr id="342" name="定員管理の状況該当値テキスト"/>
        <xdr:cNvSpPr txBox="1"/>
      </xdr:nvSpPr>
      <xdr:spPr>
        <a:xfrm>
          <a:off x="17106900" y="1025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127998</xdr:rowOff>
    </xdr:from>
    <xdr:to>
      <xdr:col>77</xdr:col>
      <xdr:colOff>95250</xdr:colOff>
      <xdr:row>61</xdr:row>
      <xdr:rowOff>58148</xdr:rowOff>
    </xdr:to>
    <xdr:sp macro="" textlink="">
      <xdr:nvSpPr>
        <xdr:cNvPr id="343" name="楕円 342"/>
        <xdr:cNvSpPr/>
      </xdr:nvSpPr>
      <xdr:spPr>
        <a:xfrm>
          <a:off x="16129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68325</xdr:rowOff>
    </xdr:from>
    <xdr:ext cx="736600" cy="259045"/>
    <xdr:sp macro="" textlink="">
      <xdr:nvSpPr>
        <xdr:cNvPr id="344" name="テキスト ボックス 343"/>
        <xdr:cNvSpPr txBox="1"/>
      </xdr:nvSpPr>
      <xdr:spPr>
        <a:xfrm>
          <a:off x="15798800" y="10183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119380</xdr:rowOff>
    </xdr:from>
    <xdr:to>
      <xdr:col>73</xdr:col>
      <xdr:colOff>44450</xdr:colOff>
      <xdr:row>61</xdr:row>
      <xdr:rowOff>49530</xdr:rowOff>
    </xdr:to>
    <xdr:sp macro="" textlink="">
      <xdr:nvSpPr>
        <xdr:cNvPr id="345" name="楕円 344"/>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59707</xdr:rowOff>
    </xdr:from>
    <xdr:ext cx="762000" cy="259045"/>
    <xdr:sp macro="" textlink="">
      <xdr:nvSpPr>
        <xdr:cNvPr id="346" name="テキスト ボックス 345"/>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47" name="楕円 346"/>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25236</xdr:rowOff>
    </xdr:from>
    <xdr:ext cx="762000" cy="259045"/>
    <xdr:sp macro="" textlink="">
      <xdr:nvSpPr>
        <xdr:cNvPr id="348" name="テキスト ボックス 347"/>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79738</xdr:rowOff>
    </xdr:from>
    <xdr:to>
      <xdr:col>64</xdr:col>
      <xdr:colOff>152400</xdr:colOff>
      <xdr:row>61</xdr:row>
      <xdr:rowOff>9888</xdr:rowOff>
    </xdr:to>
    <xdr:sp macro="" textlink="">
      <xdr:nvSpPr>
        <xdr:cNvPr id="349" name="楕円 348"/>
        <xdr:cNvSpPr/>
      </xdr:nvSpPr>
      <xdr:spPr>
        <a:xfrm>
          <a:off x="13462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20065</xdr:rowOff>
    </xdr:from>
    <xdr:ext cx="762000" cy="259045"/>
    <xdr:sp macro="" textlink="">
      <xdr:nvSpPr>
        <xdr:cNvPr id="350" name="テキスト ボックス 349"/>
        <xdr:cNvSpPr txBox="1"/>
      </xdr:nvSpPr>
      <xdr:spPr>
        <a:xfrm>
          <a:off x="13131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将来負担比率と同様に、全国、県及び類似団体平均を大きく上回っている。これは、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上記のとおり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津波避難タワー等の整備を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年度に集中して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実施し、交付税措置の高い起債を積極的に活用したことにより、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一時的に地方債残高が増加したためである。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年度以降実質公債費率が増加傾向にあ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が、これは、上記対象事業の元金償還が始まったことによるものである。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年度においては、若干ではあるものの数値の減少が見られ、今後も一般会計において令和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年度をピークに公債費の減少が見込まれている。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59872</xdr:rowOff>
    </xdr:from>
    <xdr:to>
      <xdr:col>81</xdr:col>
      <xdr:colOff>44450</xdr:colOff>
      <xdr:row>42</xdr:row>
      <xdr:rowOff>101237</xdr:rowOff>
    </xdr:to>
    <xdr:cxnSp macro="">
      <xdr:nvCxnSpPr>
        <xdr:cNvPr id="385" name="直線コネクタ 384"/>
        <xdr:cNvCxnSpPr/>
      </xdr:nvCxnSpPr>
      <xdr:spPr>
        <a:xfrm flipV="1">
          <a:off x="16179800" y="7260772"/>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42</xdr:row>
      <xdr:rowOff>101237</xdr:rowOff>
    </xdr:to>
    <xdr:cxnSp macro="">
      <xdr:nvCxnSpPr>
        <xdr:cNvPr id="388" name="直線コネクタ 387"/>
        <xdr:cNvCxnSpPr/>
      </xdr:nvCxnSpPr>
      <xdr:spPr>
        <a:xfrm>
          <a:off x="15290800" y="726077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11612</xdr:rowOff>
    </xdr:from>
    <xdr:to>
      <xdr:col>72</xdr:col>
      <xdr:colOff>203200</xdr:colOff>
      <xdr:row>42</xdr:row>
      <xdr:rowOff>59872</xdr:rowOff>
    </xdr:to>
    <xdr:cxnSp macro="">
      <xdr:nvCxnSpPr>
        <xdr:cNvPr id="391" name="直線コネクタ 390"/>
        <xdr:cNvCxnSpPr/>
      </xdr:nvCxnSpPr>
      <xdr:spPr>
        <a:xfrm>
          <a:off x="14401800" y="72125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134801</xdr:rowOff>
    </xdr:from>
    <xdr:to>
      <xdr:col>68</xdr:col>
      <xdr:colOff>152400</xdr:colOff>
      <xdr:row>42</xdr:row>
      <xdr:rowOff>11612</xdr:rowOff>
    </xdr:to>
    <xdr:cxnSp macro="">
      <xdr:nvCxnSpPr>
        <xdr:cNvPr id="394" name="直線コネクタ 393"/>
        <xdr:cNvCxnSpPr/>
      </xdr:nvCxnSpPr>
      <xdr:spPr>
        <a:xfrm>
          <a:off x="13512800" y="716425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4" name="楕円 403"/>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5" name="公債費負担の状況該当値テキスト"/>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50437</xdr:rowOff>
    </xdr:from>
    <xdr:to>
      <xdr:col>77</xdr:col>
      <xdr:colOff>95250</xdr:colOff>
      <xdr:row>42</xdr:row>
      <xdr:rowOff>152037</xdr:rowOff>
    </xdr:to>
    <xdr:sp macro="" textlink="">
      <xdr:nvSpPr>
        <xdr:cNvPr id="406" name="楕円 405"/>
        <xdr:cNvSpPr/>
      </xdr:nvSpPr>
      <xdr:spPr>
        <a:xfrm>
          <a:off x="16129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136814</xdr:rowOff>
    </xdr:from>
    <xdr:ext cx="736600" cy="259045"/>
    <xdr:sp macro="" textlink="">
      <xdr:nvSpPr>
        <xdr:cNvPr id="407" name="テキスト ボックス 406"/>
        <xdr:cNvSpPr txBox="1"/>
      </xdr:nvSpPr>
      <xdr:spPr>
        <a:xfrm>
          <a:off x="15798800" y="733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9072</xdr:rowOff>
    </xdr:from>
    <xdr:to>
      <xdr:col>73</xdr:col>
      <xdr:colOff>44450</xdr:colOff>
      <xdr:row>42</xdr:row>
      <xdr:rowOff>110672</xdr:rowOff>
    </xdr:to>
    <xdr:sp macro="" textlink="">
      <xdr:nvSpPr>
        <xdr:cNvPr id="408" name="楕円 407"/>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409" name="テキスト ボックス 408"/>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132262</xdr:rowOff>
    </xdr:from>
    <xdr:to>
      <xdr:col>68</xdr:col>
      <xdr:colOff>203200</xdr:colOff>
      <xdr:row>42</xdr:row>
      <xdr:rowOff>62412</xdr:rowOff>
    </xdr:to>
    <xdr:sp macro="" textlink="">
      <xdr:nvSpPr>
        <xdr:cNvPr id="410" name="楕円 409"/>
        <xdr:cNvSpPr/>
      </xdr:nvSpPr>
      <xdr:spPr>
        <a:xfrm>
          <a:off x="14351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47189</xdr:rowOff>
    </xdr:from>
    <xdr:ext cx="762000" cy="259045"/>
    <xdr:sp macro="" textlink="">
      <xdr:nvSpPr>
        <xdr:cNvPr id="411" name="テキスト ボックス 410"/>
        <xdr:cNvSpPr txBox="1"/>
      </xdr:nvSpPr>
      <xdr:spPr>
        <a:xfrm>
          <a:off x="14020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84001</xdr:rowOff>
    </xdr:from>
    <xdr:to>
      <xdr:col>64</xdr:col>
      <xdr:colOff>152400</xdr:colOff>
      <xdr:row>42</xdr:row>
      <xdr:rowOff>14151</xdr:rowOff>
    </xdr:to>
    <xdr:sp macro="" textlink="">
      <xdr:nvSpPr>
        <xdr:cNvPr id="412" name="楕円 411"/>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170378</xdr:rowOff>
    </xdr:from>
    <xdr:ext cx="762000" cy="259045"/>
    <xdr:sp macro="" textlink="">
      <xdr:nvSpPr>
        <xdr:cNvPr id="413" name="テキスト ボックス 412"/>
        <xdr:cNvSpPr txBox="1"/>
      </xdr:nvSpPr>
      <xdr:spPr>
        <a:xfrm>
          <a:off x="13131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全国、県及び類似団体平均を大きく上回っている。これは、東日本大震災以降の町の施策「津波防災まちづくり」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実施した津波避難タワーの整備（総額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億円）など、防災インフラをはじめとした積極的な投資活動を行ってきたことによるものである。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また、前年度比では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おり、地方債管理原則（当年度借入額－当年度緊急防災・減災事業債借入額＜当年度元金償還額）に基づき事業を実施してきたことに加え、交付税措置の高い起債を優先して活用してきたことの結果が表れ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82248</xdr:rowOff>
    </xdr:from>
    <xdr:to>
      <xdr:col>81</xdr:col>
      <xdr:colOff>44450</xdr:colOff>
      <xdr:row>18</xdr:row>
      <xdr:rowOff>18808</xdr:rowOff>
    </xdr:to>
    <xdr:cxnSp macro="">
      <xdr:nvCxnSpPr>
        <xdr:cNvPr id="449" name="直線コネクタ 448"/>
        <xdr:cNvCxnSpPr/>
      </xdr:nvCxnSpPr>
      <xdr:spPr>
        <a:xfrm flipV="1">
          <a:off x="16179800" y="2996898"/>
          <a:ext cx="8382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18808</xdr:rowOff>
    </xdr:from>
    <xdr:to>
      <xdr:col>77</xdr:col>
      <xdr:colOff>44450</xdr:colOff>
      <xdr:row>18</xdr:row>
      <xdr:rowOff>40640</xdr:rowOff>
    </xdr:to>
    <xdr:cxnSp macro="">
      <xdr:nvCxnSpPr>
        <xdr:cNvPr id="452" name="直線コネクタ 451"/>
        <xdr:cNvCxnSpPr/>
      </xdr:nvCxnSpPr>
      <xdr:spPr>
        <a:xfrm flipV="1">
          <a:off x="15290800" y="310490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40640</xdr:rowOff>
    </xdr:from>
    <xdr:to>
      <xdr:col>72</xdr:col>
      <xdr:colOff>203200</xdr:colOff>
      <xdr:row>18</xdr:row>
      <xdr:rowOff>76260</xdr:rowOff>
    </xdr:to>
    <xdr:cxnSp macro="">
      <xdr:nvCxnSpPr>
        <xdr:cNvPr id="455" name="直線コネクタ 454"/>
        <xdr:cNvCxnSpPr/>
      </xdr:nvCxnSpPr>
      <xdr:spPr>
        <a:xfrm flipV="1">
          <a:off x="14401800" y="3126740"/>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57876</xdr:rowOff>
    </xdr:from>
    <xdr:to>
      <xdr:col>68</xdr:col>
      <xdr:colOff>152400</xdr:colOff>
      <xdr:row>18</xdr:row>
      <xdr:rowOff>76260</xdr:rowOff>
    </xdr:to>
    <xdr:cxnSp macro="">
      <xdr:nvCxnSpPr>
        <xdr:cNvPr id="458" name="直線コネクタ 457"/>
        <xdr:cNvCxnSpPr/>
      </xdr:nvCxnSpPr>
      <xdr:spPr>
        <a:xfrm>
          <a:off x="13512800" y="314397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31448</xdr:rowOff>
    </xdr:from>
    <xdr:to>
      <xdr:col>81</xdr:col>
      <xdr:colOff>95250</xdr:colOff>
      <xdr:row>17</xdr:row>
      <xdr:rowOff>133048</xdr:rowOff>
    </xdr:to>
    <xdr:sp macro="" textlink="">
      <xdr:nvSpPr>
        <xdr:cNvPr id="468" name="楕円 467"/>
        <xdr:cNvSpPr/>
      </xdr:nvSpPr>
      <xdr:spPr>
        <a:xfrm>
          <a:off x="16967200" y="29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3525</xdr:rowOff>
    </xdr:from>
    <xdr:ext cx="762000" cy="259045"/>
    <xdr:sp macro="" textlink="">
      <xdr:nvSpPr>
        <xdr:cNvPr id="469" name="将来負担の状況該当値テキスト"/>
        <xdr:cNvSpPr txBox="1"/>
      </xdr:nvSpPr>
      <xdr:spPr>
        <a:xfrm>
          <a:off x="17106900" y="291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139458</xdr:rowOff>
    </xdr:from>
    <xdr:to>
      <xdr:col>77</xdr:col>
      <xdr:colOff>95250</xdr:colOff>
      <xdr:row>18</xdr:row>
      <xdr:rowOff>69608</xdr:rowOff>
    </xdr:to>
    <xdr:sp macro="" textlink="">
      <xdr:nvSpPr>
        <xdr:cNvPr id="470" name="楕円 469"/>
        <xdr:cNvSpPr/>
      </xdr:nvSpPr>
      <xdr:spPr>
        <a:xfrm>
          <a:off x="16129000" y="30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54385</xdr:rowOff>
    </xdr:from>
    <xdr:ext cx="736600" cy="259045"/>
    <xdr:sp macro="" textlink="">
      <xdr:nvSpPr>
        <xdr:cNvPr id="471" name="テキスト ボックス 470"/>
        <xdr:cNvSpPr txBox="1"/>
      </xdr:nvSpPr>
      <xdr:spPr>
        <a:xfrm>
          <a:off x="15798800" y="314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161290</xdr:rowOff>
    </xdr:from>
    <xdr:to>
      <xdr:col>73</xdr:col>
      <xdr:colOff>44450</xdr:colOff>
      <xdr:row>18</xdr:row>
      <xdr:rowOff>91440</xdr:rowOff>
    </xdr:to>
    <xdr:sp macro="" textlink="">
      <xdr:nvSpPr>
        <xdr:cNvPr id="472" name="楕円 471"/>
        <xdr:cNvSpPr/>
      </xdr:nvSpPr>
      <xdr:spPr>
        <a:xfrm>
          <a:off x="15240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76217</xdr:rowOff>
    </xdr:from>
    <xdr:ext cx="762000" cy="259045"/>
    <xdr:sp macro="" textlink="">
      <xdr:nvSpPr>
        <xdr:cNvPr id="473" name="テキスト ボックス 472"/>
        <xdr:cNvSpPr txBox="1"/>
      </xdr:nvSpPr>
      <xdr:spPr>
        <a:xfrm>
          <a:off x="14909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25460</xdr:rowOff>
    </xdr:from>
    <xdr:to>
      <xdr:col>68</xdr:col>
      <xdr:colOff>203200</xdr:colOff>
      <xdr:row>18</xdr:row>
      <xdr:rowOff>127060</xdr:rowOff>
    </xdr:to>
    <xdr:sp macro="" textlink="">
      <xdr:nvSpPr>
        <xdr:cNvPr id="474" name="楕円 473"/>
        <xdr:cNvSpPr/>
      </xdr:nvSpPr>
      <xdr:spPr>
        <a:xfrm>
          <a:off x="14351000" y="31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111837</xdr:rowOff>
    </xdr:from>
    <xdr:ext cx="762000" cy="259045"/>
    <xdr:sp macro="" textlink="">
      <xdr:nvSpPr>
        <xdr:cNvPr id="475" name="テキスト ボックス 474"/>
        <xdr:cNvSpPr txBox="1"/>
      </xdr:nvSpPr>
      <xdr:spPr>
        <a:xfrm>
          <a:off x="14020800" y="31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7076</xdr:rowOff>
    </xdr:from>
    <xdr:to>
      <xdr:col>64</xdr:col>
      <xdr:colOff>152400</xdr:colOff>
      <xdr:row>18</xdr:row>
      <xdr:rowOff>108676</xdr:rowOff>
    </xdr:to>
    <xdr:sp macro="" textlink="">
      <xdr:nvSpPr>
        <xdr:cNvPr id="476" name="楕円 475"/>
        <xdr:cNvSpPr/>
      </xdr:nvSpPr>
      <xdr:spPr>
        <a:xfrm>
          <a:off x="13462000" y="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93453</xdr:rowOff>
    </xdr:from>
    <xdr:ext cx="762000" cy="259045"/>
    <xdr:sp macro="" textlink="">
      <xdr:nvSpPr>
        <xdr:cNvPr id="477" name="テキスト ボックス 476"/>
        <xdr:cNvSpPr txBox="1"/>
      </xdr:nvSpPr>
      <xdr:spPr>
        <a:xfrm>
          <a:off x="13131800" y="317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29,421
27,718
20.73
15,254,911
14,802,499
442,124
6,927,723
10,917,201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職員数や手当の水準が類似団体平均と比較して低くなっており、経常収支比率では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人当たりの職員数とラスパイレス指数が類似団体平均を下回っていることが要因であると考えられる。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また、ごみ処理業務、し尿処理業務、学校給食業務等を一部事務組合で運営していることや消防救急業務を広域化して事務を委託していることも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比率を低く抑えること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の要因となっている。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73660</xdr:rowOff>
    </xdr:to>
    <xdr:cxnSp macro="">
      <xdr:nvCxnSpPr>
        <xdr:cNvPr id="66" name="直線コネクタ 65"/>
        <xdr:cNvCxnSpPr/>
      </xdr:nvCxnSpPr>
      <xdr:spPr>
        <a:xfrm flipV="1">
          <a:off x="3987800" y="5887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73660</xdr:rowOff>
    </xdr:to>
    <xdr:cxnSp macro="">
      <xdr:nvCxnSpPr>
        <xdr:cNvPr id="69" name="直線コネクタ 68"/>
        <xdr:cNvCxnSpPr/>
      </xdr:nvCxnSpPr>
      <xdr:spPr>
        <a:xfrm>
          <a:off x="3098800" y="589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66040</xdr:rowOff>
    </xdr:to>
    <xdr:cxnSp macro="">
      <xdr:nvCxnSpPr>
        <xdr:cNvPr id="72" name="直線コネクタ 71"/>
        <xdr:cNvCxnSpPr/>
      </xdr:nvCxnSpPr>
      <xdr:spPr>
        <a:xfrm>
          <a:off x="2209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157480</xdr:rowOff>
    </xdr:to>
    <xdr:cxnSp macro="">
      <xdr:nvCxnSpPr>
        <xdr:cNvPr id="75" name="直線コネクタ 74"/>
        <xdr:cNvCxnSpPr/>
      </xdr:nvCxnSpPr>
      <xdr:spPr>
        <a:xfrm flipV="1">
          <a:off x="1320800" y="589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6" name="人件費該当値テキスト"/>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、事務備品をリース契約に切り替えてきたため単年度負担が増加傾向にあったが、備品の更新が進んだことから、物件費の経常収支比率は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令和元年度と同数値となった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経常収支比率が低く推移しているのは、ごみ処理業務、し尿処理業務、学校給食業務等を一部事務組合で運営しており、これらの経費を補助費等に区分していることが主な要因である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15</xdr:row>
      <xdr:rowOff>151493</xdr:rowOff>
    </xdr:to>
    <xdr:cxnSp macro="">
      <xdr:nvCxnSpPr>
        <xdr:cNvPr id="129" name="直線コネクタ 128"/>
        <xdr:cNvCxnSpPr/>
      </xdr:nvCxnSpPr>
      <xdr:spPr>
        <a:xfrm>
          <a:off x="15671800" y="2723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12700</xdr:rowOff>
    </xdr:to>
    <xdr:cxnSp macro="">
      <xdr:nvCxnSpPr>
        <xdr:cNvPr id="132" name="直線コネクタ 131"/>
        <xdr:cNvCxnSpPr/>
      </xdr:nvCxnSpPr>
      <xdr:spPr>
        <a:xfrm flipV="1">
          <a:off x="14782800" y="272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16</xdr:row>
      <xdr:rowOff>12700</xdr:rowOff>
    </xdr:to>
    <xdr:cxnSp macro="">
      <xdr:nvCxnSpPr>
        <xdr:cNvPr id="135" name="直線コネクタ 134"/>
        <xdr:cNvCxnSpPr/>
      </xdr:nvCxnSpPr>
      <xdr:spPr>
        <a:xfrm>
          <a:off x="13893800" y="2625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15</xdr:row>
      <xdr:rowOff>53521</xdr:rowOff>
    </xdr:to>
    <xdr:cxnSp macro="">
      <xdr:nvCxnSpPr>
        <xdr:cNvPr id="138" name="直線コネクタ 137"/>
        <xdr:cNvCxnSpPr/>
      </xdr:nvCxnSpPr>
      <xdr:spPr>
        <a:xfrm>
          <a:off x="13004800" y="24619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扶助費の経常収支比率について、類似団体平均と比較して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町は、高齢化率が県内でも低く、介護等に係る社会福祉費関連の扶助費が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類似団体と比較して抑えられていると推測され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結果として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類似団体平均を下回ったと考えられる。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しかしながら、全国的な傾向と同様に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当町においても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上昇していくことが予測されるため、社会保障給付費の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総額については今後増加していくこと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146050</xdr:rowOff>
    </xdr:to>
    <xdr:cxnSp macro="">
      <xdr:nvCxnSpPr>
        <xdr:cNvPr id="190" name="直線コネクタ 189"/>
        <xdr:cNvCxnSpPr/>
      </xdr:nvCxnSpPr>
      <xdr:spPr>
        <a:xfrm flipV="1">
          <a:off x="3987800" y="915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93" name="直線コネクタ 192"/>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146050</xdr:rowOff>
    </xdr:to>
    <xdr:cxnSp macro="">
      <xdr:nvCxnSpPr>
        <xdr:cNvPr id="196" name="直線コネクタ 195"/>
        <xdr:cNvCxnSpPr/>
      </xdr:nvCxnSpPr>
      <xdr:spPr>
        <a:xfrm>
          <a:off x="2209800" y="908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52</xdr:row>
      <xdr:rowOff>165100</xdr:rowOff>
    </xdr:to>
    <xdr:cxnSp macro="">
      <xdr:nvCxnSpPr>
        <xdr:cNvPr id="199" name="直線コネクタ 198"/>
        <xdr:cNvCxnSpPr/>
      </xdr:nvCxnSpPr>
      <xdr:spPr>
        <a:xfrm>
          <a:off x="1320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9" name="楕円 208"/>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0"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1" name="楕円 210"/>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2" name="テキスト ボックス 211"/>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3" name="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5" name="楕円 214"/>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6" name="テキスト ボックス 215"/>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95250</xdr:rowOff>
    </xdr:from>
    <xdr:to>
      <xdr:col>6</xdr:col>
      <xdr:colOff>171450</xdr:colOff>
      <xdr:row>53</xdr:row>
      <xdr:rowOff>25400</xdr:rowOff>
    </xdr:to>
    <xdr:sp macro="" textlink="">
      <xdr:nvSpPr>
        <xdr:cNvPr id="217" name="楕円 216"/>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35577</xdr:rowOff>
    </xdr:from>
    <xdr:ext cx="762000" cy="259045"/>
    <xdr:sp macro="" textlink="">
      <xdr:nvSpPr>
        <xdr:cNvPr id="218" name="テキスト ボックス 217"/>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上記のとおり、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年度より公共下水道事業会計が公営企業会計に移行したこと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で、これまでその他に計上されていた繰出金が補助費等に計上されるようになり、経常収支比率が大きく減少した。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46990</xdr:rowOff>
    </xdr:from>
    <xdr:to>
      <xdr:col>82</xdr:col>
      <xdr:colOff>107950</xdr:colOff>
      <xdr:row>57</xdr:row>
      <xdr:rowOff>138430</xdr:rowOff>
    </xdr:to>
    <xdr:cxnSp macro="">
      <xdr:nvCxnSpPr>
        <xdr:cNvPr id="251" name="直線コネクタ 250"/>
        <xdr:cNvCxnSpPr/>
      </xdr:nvCxnSpPr>
      <xdr:spPr>
        <a:xfrm flipV="1">
          <a:off x="15671800" y="9133840"/>
          <a:ext cx="8382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138430</xdr:rowOff>
    </xdr:to>
    <xdr:cxnSp macro="">
      <xdr:nvCxnSpPr>
        <xdr:cNvPr id="254" name="直線コネクタ 253"/>
        <xdr:cNvCxnSpPr/>
      </xdr:nvCxnSpPr>
      <xdr:spPr>
        <a:xfrm>
          <a:off x="14782800" y="9857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85090</xdr:rowOff>
    </xdr:to>
    <xdr:cxnSp macro="">
      <xdr:nvCxnSpPr>
        <xdr:cNvPr id="257" name="直線コネクタ 256"/>
        <xdr:cNvCxnSpPr/>
      </xdr:nvCxnSpPr>
      <xdr:spPr>
        <a:xfrm>
          <a:off x="13893800" y="983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62230</xdr:rowOff>
    </xdr:to>
    <xdr:cxnSp macro="">
      <xdr:nvCxnSpPr>
        <xdr:cNvPr id="260" name="直線コネクタ 259"/>
        <xdr:cNvCxnSpPr/>
      </xdr:nvCxnSpPr>
      <xdr:spPr>
        <a:xfrm>
          <a:off x="13004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167640</xdr:rowOff>
    </xdr:from>
    <xdr:to>
      <xdr:col>82</xdr:col>
      <xdr:colOff>158750</xdr:colOff>
      <xdr:row>53</xdr:row>
      <xdr:rowOff>97790</xdr:rowOff>
    </xdr:to>
    <xdr:sp macro="" textlink="">
      <xdr:nvSpPr>
        <xdr:cNvPr id="270" name="楕円 269"/>
        <xdr:cNvSpPr/>
      </xdr:nvSpPr>
      <xdr:spPr>
        <a:xfrm>
          <a:off x="164592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76217</xdr:rowOff>
    </xdr:from>
    <xdr:ext cx="762000" cy="259045"/>
    <xdr:sp macro="" textlink="">
      <xdr:nvSpPr>
        <xdr:cNvPr id="271" name="その他該当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2" name="楕円 271"/>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3" name="テキスト ボックス 272"/>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4" name="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6" name="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7" name="テキスト ボックス 276"/>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8" name="楕円 277"/>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9" name="テキスト ボックス 278"/>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ごみ処理業務、し尿処理業務、学校給食業務等を一部事務組合への補助費等としてい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ることで類似団体平均を上回る状況にあるが、これに加えて令和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年度より公共下水道事業が特別会計から公営企業会計に移行した。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公共下水道事業については、管渠整備等を現在進行形で進めている状況であることから、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公債費等に係る費用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に一般会計からの繰出金を支出してきたが、公営企業会計への移行に伴い、この繰出金が補助費等に分類されるようになり、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が大きく増加したことで、類似団体平均を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41</xdr:row>
      <xdr:rowOff>60706</xdr:rowOff>
    </xdr:to>
    <xdr:cxnSp macro="">
      <xdr:nvCxnSpPr>
        <xdr:cNvPr id="309" name="直線コネクタ 308"/>
        <xdr:cNvCxnSpPr/>
      </xdr:nvCxnSpPr>
      <xdr:spPr>
        <a:xfrm>
          <a:off x="15671800" y="6706108"/>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39</xdr:row>
      <xdr:rowOff>19558</xdr:rowOff>
    </xdr:to>
    <xdr:cxnSp macro="">
      <xdr:nvCxnSpPr>
        <xdr:cNvPr id="312" name="直線コネクタ 311"/>
        <xdr:cNvCxnSpPr/>
      </xdr:nvCxnSpPr>
      <xdr:spPr>
        <a:xfrm>
          <a:off x="14782800" y="65872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76708</xdr:rowOff>
    </xdr:to>
    <xdr:cxnSp macro="">
      <xdr:nvCxnSpPr>
        <xdr:cNvPr id="315" name="直線コネクタ 314"/>
        <xdr:cNvCxnSpPr/>
      </xdr:nvCxnSpPr>
      <xdr:spPr>
        <a:xfrm flipV="1">
          <a:off x="13893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38</xdr:row>
      <xdr:rowOff>99568</xdr:rowOff>
    </xdr:to>
    <xdr:cxnSp macro="">
      <xdr:nvCxnSpPr>
        <xdr:cNvPr id="318" name="直線コネクタ 317"/>
        <xdr:cNvCxnSpPr/>
      </xdr:nvCxnSpPr>
      <xdr:spPr>
        <a:xfrm flipV="1">
          <a:off x="13004800" y="6591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9906</xdr:rowOff>
    </xdr:from>
    <xdr:to>
      <xdr:col>82</xdr:col>
      <xdr:colOff>158750</xdr:colOff>
      <xdr:row>41</xdr:row>
      <xdr:rowOff>111506</xdr:rowOff>
    </xdr:to>
    <xdr:sp macro="" textlink="">
      <xdr:nvSpPr>
        <xdr:cNvPr id="328" name="楕円 327"/>
        <xdr:cNvSpPr/>
      </xdr:nvSpPr>
      <xdr:spPr>
        <a:xfrm>
          <a:off x="164592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89933</xdr:rowOff>
    </xdr:from>
    <xdr:ext cx="762000" cy="259045"/>
    <xdr:sp macro="" textlink="">
      <xdr:nvSpPr>
        <xdr:cNvPr id="329" name="補助費等該当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140208</xdr:rowOff>
    </xdr:from>
    <xdr:to>
      <xdr:col>78</xdr:col>
      <xdr:colOff>120650</xdr:colOff>
      <xdr:row>39</xdr:row>
      <xdr:rowOff>70358</xdr:rowOff>
    </xdr:to>
    <xdr:sp macro="" textlink="">
      <xdr:nvSpPr>
        <xdr:cNvPr id="330" name="楕円 329"/>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55135</xdr:rowOff>
    </xdr:from>
    <xdr:ext cx="736600" cy="259045"/>
    <xdr:sp macro="" textlink="">
      <xdr:nvSpPr>
        <xdr:cNvPr id="331" name="テキスト ボックス 330"/>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32" name="楕円 331"/>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33" name="テキスト ボックス 332"/>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34" name="楕円 333"/>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35" name="テキスト ボックス 334"/>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36" name="楕円 335"/>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37" name="テキスト ボックス 336"/>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年度から「津波防災まちづくり」により実施した事業に活用した起債の元</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償還が始まったため、公債費が大きく増額となったが、地方債管理原則（当年度借入額－当年度緊急防災・減災事業債借入額＜当年度元金償還額）に基づき事業を実施し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地方債残高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の削減に努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めてきたことから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年度をピークに数値は減少に転じ、公債費の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42092</xdr:rowOff>
    </xdr:from>
    <xdr:to>
      <xdr:col>24</xdr:col>
      <xdr:colOff>25400</xdr:colOff>
      <xdr:row>78</xdr:row>
      <xdr:rowOff>120469</xdr:rowOff>
    </xdr:to>
    <xdr:cxnSp macro="">
      <xdr:nvCxnSpPr>
        <xdr:cNvPr id="371" name="直線コネクタ 370"/>
        <xdr:cNvCxnSpPr/>
      </xdr:nvCxnSpPr>
      <xdr:spPr>
        <a:xfrm flipV="1">
          <a:off x="3987800" y="1341519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120469</xdr:rowOff>
    </xdr:from>
    <xdr:to>
      <xdr:col>19</xdr:col>
      <xdr:colOff>187325</xdr:colOff>
      <xdr:row>78</xdr:row>
      <xdr:rowOff>166188</xdr:rowOff>
    </xdr:to>
    <xdr:cxnSp macro="">
      <xdr:nvCxnSpPr>
        <xdr:cNvPr id="374" name="直線コネクタ 373"/>
        <xdr:cNvCxnSpPr/>
      </xdr:nvCxnSpPr>
      <xdr:spPr>
        <a:xfrm flipV="1">
          <a:off x="3098800" y="134935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6" name="テキスト ボックス 375"/>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153126</xdr:rowOff>
    </xdr:from>
    <xdr:to>
      <xdr:col>15</xdr:col>
      <xdr:colOff>98425</xdr:colOff>
      <xdr:row>78</xdr:row>
      <xdr:rowOff>166188</xdr:rowOff>
    </xdr:to>
    <xdr:cxnSp macro="">
      <xdr:nvCxnSpPr>
        <xdr:cNvPr id="377" name="直線コネクタ 376"/>
        <xdr:cNvCxnSpPr/>
      </xdr:nvCxnSpPr>
      <xdr:spPr>
        <a:xfrm>
          <a:off x="2209800" y="135262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79" name="テキスト ボックス 378"/>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78</xdr:row>
      <xdr:rowOff>153126</xdr:rowOff>
    </xdr:to>
    <xdr:cxnSp macro="">
      <xdr:nvCxnSpPr>
        <xdr:cNvPr id="380" name="直線コネクタ 379"/>
        <xdr:cNvCxnSpPr/>
      </xdr:nvCxnSpPr>
      <xdr:spPr>
        <a:xfrm>
          <a:off x="1320800" y="1340212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2" name="テキスト ボックス 381"/>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4" name="テキスト ボックス 383"/>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162742</xdr:rowOff>
    </xdr:from>
    <xdr:to>
      <xdr:col>24</xdr:col>
      <xdr:colOff>76200</xdr:colOff>
      <xdr:row>78</xdr:row>
      <xdr:rowOff>92892</xdr:rowOff>
    </xdr:to>
    <xdr:sp macro="" textlink="">
      <xdr:nvSpPr>
        <xdr:cNvPr id="390" name="楕円 389"/>
        <xdr:cNvSpPr/>
      </xdr:nvSpPr>
      <xdr:spPr>
        <a:xfrm>
          <a:off x="47752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134819</xdr:rowOff>
    </xdr:from>
    <xdr:ext cx="762000" cy="259045"/>
    <xdr:sp macro="" textlink="">
      <xdr:nvSpPr>
        <xdr:cNvPr id="391" name="公債費該当値テキスト"/>
        <xdr:cNvSpPr txBox="1"/>
      </xdr:nvSpPr>
      <xdr:spPr>
        <a:xfrm>
          <a:off x="4914900" y="1333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69669</xdr:rowOff>
    </xdr:from>
    <xdr:to>
      <xdr:col>20</xdr:col>
      <xdr:colOff>38100</xdr:colOff>
      <xdr:row>78</xdr:row>
      <xdr:rowOff>171269</xdr:rowOff>
    </xdr:to>
    <xdr:sp macro="" textlink="">
      <xdr:nvSpPr>
        <xdr:cNvPr id="392" name="楕円 391"/>
        <xdr:cNvSpPr/>
      </xdr:nvSpPr>
      <xdr:spPr>
        <a:xfrm>
          <a:off x="3937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156046</xdr:rowOff>
    </xdr:from>
    <xdr:ext cx="736600" cy="259045"/>
    <xdr:sp macro="" textlink="">
      <xdr:nvSpPr>
        <xdr:cNvPr id="393" name="テキスト ボックス 392"/>
        <xdr:cNvSpPr txBox="1"/>
      </xdr:nvSpPr>
      <xdr:spPr>
        <a:xfrm>
          <a:off x="3606800" y="1352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115388</xdr:rowOff>
    </xdr:from>
    <xdr:to>
      <xdr:col>15</xdr:col>
      <xdr:colOff>149225</xdr:colOff>
      <xdr:row>79</xdr:row>
      <xdr:rowOff>45538</xdr:rowOff>
    </xdr:to>
    <xdr:sp macro="" textlink="">
      <xdr:nvSpPr>
        <xdr:cNvPr id="394" name="楕円 393"/>
        <xdr:cNvSpPr/>
      </xdr:nvSpPr>
      <xdr:spPr>
        <a:xfrm>
          <a:off x="3048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30315</xdr:rowOff>
    </xdr:from>
    <xdr:ext cx="762000" cy="259045"/>
    <xdr:sp macro="" textlink="">
      <xdr:nvSpPr>
        <xdr:cNvPr id="395" name="テキスト ボックス 394"/>
        <xdr:cNvSpPr txBox="1"/>
      </xdr:nvSpPr>
      <xdr:spPr>
        <a:xfrm>
          <a:off x="2717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102326</xdr:rowOff>
    </xdr:from>
    <xdr:to>
      <xdr:col>11</xdr:col>
      <xdr:colOff>60325</xdr:colOff>
      <xdr:row>79</xdr:row>
      <xdr:rowOff>32476</xdr:rowOff>
    </xdr:to>
    <xdr:sp macro="" textlink="">
      <xdr:nvSpPr>
        <xdr:cNvPr id="396" name="楕円 395"/>
        <xdr:cNvSpPr/>
      </xdr:nvSpPr>
      <xdr:spPr>
        <a:xfrm>
          <a:off x="2159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17253</xdr:rowOff>
    </xdr:from>
    <xdr:ext cx="762000" cy="259045"/>
    <xdr:sp macro="" textlink="">
      <xdr:nvSpPr>
        <xdr:cNvPr id="397" name="テキスト ボックス 396"/>
        <xdr:cNvSpPr txBox="1"/>
      </xdr:nvSpPr>
      <xdr:spPr>
        <a:xfrm>
          <a:off x="1828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8" name="楕円 397"/>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9" name="テキスト ボックス 398"/>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公債費以外の経常収支比率が類似団体平均よりも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当町としては令和元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経常収支比率の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の主な要因として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公債費負担の減等により公共下水道事業会計への繰出金（補助費等）の総額が減少したことが挙げられる。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77</xdr:row>
      <xdr:rowOff>46989</xdr:rowOff>
    </xdr:to>
    <xdr:cxnSp macro="">
      <xdr:nvCxnSpPr>
        <xdr:cNvPr id="430" name="直線コネクタ 429"/>
        <xdr:cNvCxnSpPr/>
      </xdr:nvCxnSpPr>
      <xdr:spPr>
        <a:xfrm flipV="1">
          <a:off x="15671800" y="13138913"/>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46989</xdr:rowOff>
    </xdr:to>
    <xdr:cxnSp macro="">
      <xdr:nvCxnSpPr>
        <xdr:cNvPr id="433" name="直線コネクタ 432"/>
        <xdr:cNvCxnSpPr/>
      </xdr:nvCxnSpPr>
      <xdr:spPr>
        <a:xfrm>
          <a:off x="14782800" y="131069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5" name="テキスト ボックス 434"/>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76708</xdr:rowOff>
    </xdr:to>
    <xdr:cxnSp macro="">
      <xdr:nvCxnSpPr>
        <xdr:cNvPr id="436" name="直線コネクタ 435"/>
        <xdr:cNvCxnSpPr/>
      </xdr:nvCxnSpPr>
      <xdr:spPr>
        <a:xfrm>
          <a:off x="13893800" y="130063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75</xdr:row>
      <xdr:rowOff>152146</xdr:rowOff>
    </xdr:to>
    <xdr:cxnSp macro="">
      <xdr:nvCxnSpPr>
        <xdr:cNvPr id="439" name="直線コネクタ 438"/>
        <xdr:cNvCxnSpPr/>
      </xdr:nvCxnSpPr>
      <xdr:spPr>
        <a:xfrm flipV="1">
          <a:off x="13004800" y="13006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3" name="テキスト ボックス 442"/>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9" name="楕円 448"/>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50"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1" name="楕円 450"/>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2" name="テキスト ボックス 45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3" name="楕円 452"/>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4" name="テキスト ボックス 453"/>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5" name="楕円 454"/>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6" name="テキスト ボックス 455"/>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57" name="楕円 456"/>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58" name="テキスト ボックス 45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61435</xdr:rowOff>
    </xdr:from>
    <xdr:to>
      <xdr:col>29</xdr:col>
      <xdr:colOff>127000</xdr:colOff>
      <xdr:row>17</xdr:row>
      <xdr:rowOff>124790</xdr:rowOff>
    </xdr:to>
    <xdr:cxnSp macro="">
      <xdr:nvCxnSpPr>
        <xdr:cNvPr id="52" name="直線コネクタ 51"/>
        <xdr:cNvCxnSpPr/>
      </xdr:nvCxnSpPr>
      <xdr:spPr bwMode="auto">
        <a:xfrm flipV="1">
          <a:off x="5003800" y="3023710"/>
          <a:ext cx="647700" cy="63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124790</xdr:rowOff>
    </xdr:from>
    <xdr:to>
      <xdr:col>26</xdr:col>
      <xdr:colOff>50800</xdr:colOff>
      <xdr:row>17</xdr:row>
      <xdr:rowOff>170494</xdr:rowOff>
    </xdr:to>
    <xdr:cxnSp macro="">
      <xdr:nvCxnSpPr>
        <xdr:cNvPr id="55" name="直線コネクタ 54"/>
        <xdr:cNvCxnSpPr/>
      </xdr:nvCxnSpPr>
      <xdr:spPr bwMode="auto">
        <a:xfrm flipV="1">
          <a:off x="4305300" y="3087065"/>
          <a:ext cx="698500" cy="45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170494</xdr:rowOff>
    </xdr:from>
    <xdr:to>
      <xdr:col>22</xdr:col>
      <xdr:colOff>114300</xdr:colOff>
      <xdr:row>18</xdr:row>
      <xdr:rowOff>31032</xdr:rowOff>
    </xdr:to>
    <xdr:cxnSp macro="">
      <xdr:nvCxnSpPr>
        <xdr:cNvPr id="58" name="直線コネクタ 57"/>
        <xdr:cNvCxnSpPr/>
      </xdr:nvCxnSpPr>
      <xdr:spPr bwMode="auto">
        <a:xfrm flipV="1">
          <a:off x="3606800" y="3132769"/>
          <a:ext cx="698500" cy="3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31032</xdr:rowOff>
    </xdr:from>
    <xdr:to>
      <xdr:col>18</xdr:col>
      <xdr:colOff>177800</xdr:colOff>
      <xdr:row>18</xdr:row>
      <xdr:rowOff>47589</xdr:rowOff>
    </xdr:to>
    <xdr:cxnSp macro="">
      <xdr:nvCxnSpPr>
        <xdr:cNvPr id="61" name="直線コネクタ 60"/>
        <xdr:cNvCxnSpPr/>
      </xdr:nvCxnSpPr>
      <xdr:spPr bwMode="auto">
        <a:xfrm flipV="1">
          <a:off x="2908300" y="3164757"/>
          <a:ext cx="698500" cy="1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10635</xdr:rowOff>
    </xdr:from>
    <xdr:to>
      <xdr:col>29</xdr:col>
      <xdr:colOff>177800</xdr:colOff>
      <xdr:row>17</xdr:row>
      <xdr:rowOff>112235</xdr:rowOff>
    </xdr:to>
    <xdr:sp macro="" textlink="">
      <xdr:nvSpPr>
        <xdr:cNvPr id="71" name="楕円 70"/>
        <xdr:cNvSpPr/>
      </xdr:nvSpPr>
      <xdr:spPr bwMode="auto">
        <a:xfrm>
          <a:off x="5600700" y="2972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154162</xdr:rowOff>
    </xdr:from>
    <xdr:ext cx="762000" cy="259045"/>
    <xdr:sp macro="" textlink="">
      <xdr:nvSpPr>
        <xdr:cNvPr id="72" name="人口1人当たり決算額の推移該当値テキスト130"/>
        <xdr:cNvSpPr txBox="1"/>
      </xdr:nvSpPr>
      <xdr:spPr>
        <a:xfrm>
          <a:off x="5740400" y="294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73990</xdr:rowOff>
    </xdr:from>
    <xdr:to>
      <xdr:col>26</xdr:col>
      <xdr:colOff>101600</xdr:colOff>
      <xdr:row>18</xdr:row>
      <xdr:rowOff>4140</xdr:rowOff>
    </xdr:to>
    <xdr:sp macro="" textlink="">
      <xdr:nvSpPr>
        <xdr:cNvPr id="73" name="楕円 72"/>
        <xdr:cNvSpPr/>
      </xdr:nvSpPr>
      <xdr:spPr bwMode="auto">
        <a:xfrm>
          <a:off x="4953000" y="3036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160367</xdr:rowOff>
    </xdr:from>
    <xdr:ext cx="736600" cy="259045"/>
    <xdr:sp macro="" textlink="">
      <xdr:nvSpPr>
        <xdr:cNvPr id="74" name="テキスト ボックス 73"/>
        <xdr:cNvSpPr txBox="1"/>
      </xdr:nvSpPr>
      <xdr:spPr>
        <a:xfrm>
          <a:off x="4622800" y="312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119694</xdr:rowOff>
    </xdr:from>
    <xdr:to>
      <xdr:col>22</xdr:col>
      <xdr:colOff>165100</xdr:colOff>
      <xdr:row>18</xdr:row>
      <xdr:rowOff>49844</xdr:rowOff>
    </xdr:to>
    <xdr:sp macro="" textlink="">
      <xdr:nvSpPr>
        <xdr:cNvPr id="75" name="楕円 74"/>
        <xdr:cNvSpPr/>
      </xdr:nvSpPr>
      <xdr:spPr bwMode="auto">
        <a:xfrm>
          <a:off x="4254500" y="308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34621</xdr:rowOff>
    </xdr:from>
    <xdr:ext cx="762000" cy="259045"/>
    <xdr:sp macro="" textlink="">
      <xdr:nvSpPr>
        <xdr:cNvPr id="76" name="テキスト ボックス 75"/>
        <xdr:cNvSpPr txBox="1"/>
      </xdr:nvSpPr>
      <xdr:spPr>
        <a:xfrm>
          <a:off x="3924300" y="316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151682</xdr:rowOff>
    </xdr:from>
    <xdr:to>
      <xdr:col>19</xdr:col>
      <xdr:colOff>38100</xdr:colOff>
      <xdr:row>18</xdr:row>
      <xdr:rowOff>81832</xdr:rowOff>
    </xdr:to>
    <xdr:sp macro="" textlink="">
      <xdr:nvSpPr>
        <xdr:cNvPr id="77" name="楕円 76"/>
        <xdr:cNvSpPr/>
      </xdr:nvSpPr>
      <xdr:spPr bwMode="auto">
        <a:xfrm>
          <a:off x="3556000" y="3113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66608</xdr:rowOff>
    </xdr:from>
    <xdr:ext cx="762000" cy="259045"/>
    <xdr:sp macro="" textlink="">
      <xdr:nvSpPr>
        <xdr:cNvPr id="78" name="テキスト ボックス 77"/>
        <xdr:cNvSpPr txBox="1"/>
      </xdr:nvSpPr>
      <xdr:spPr>
        <a:xfrm>
          <a:off x="3225800" y="320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168239</xdr:rowOff>
    </xdr:from>
    <xdr:to>
      <xdr:col>15</xdr:col>
      <xdr:colOff>101600</xdr:colOff>
      <xdr:row>18</xdr:row>
      <xdr:rowOff>98389</xdr:rowOff>
    </xdr:to>
    <xdr:sp macro="" textlink="">
      <xdr:nvSpPr>
        <xdr:cNvPr id="79" name="楕円 78"/>
        <xdr:cNvSpPr/>
      </xdr:nvSpPr>
      <xdr:spPr bwMode="auto">
        <a:xfrm>
          <a:off x="2857500" y="313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83166</xdr:rowOff>
    </xdr:from>
    <xdr:ext cx="762000" cy="259045"/>
    <xdr:sp macro="" textlink="">
      <xdr:nvSpPr>
        <xdr:cNvPr id="80" name="テキスト ボックス 79"/>
        <xdr:cNvSpPr txBox="1"/>
      </xdr:nvSpPr>
      <xdr:spPr>
        <a:xfrm>
          <a:off x="2527300" y="321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144107</xdr:rowOff>
    </xdr:from>
    <xdr:to>
      <xdr:col>29</xdr:col>
      <xdr:colOff>127000</xdr:colOff>
      <xdr:row>35</xdr:row>
      <xdr:rowOff>164338</xdr:rowOff>
    </xdr:to>
    <xdr:cxnSp macro="">
      <xdr:nvCxnSpPr>
        <xdr:cNvPr id="113" name="直線コネクタ 112"/>
        <xdr:cNvCxnSpPr/>
      </xdr:nvCxnSpPr>
      <xdr:spPr bwMode="auto">
        <a:xfrm>
          <a:off x="5003800" y="6754457"/>
          <a:ext cx="6477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108350</xdr:rowOff>
    </xdr:from>
    <xdr:to>
      <xdr:col>26</xdr:col>
      <xdr:colOff>50800</xdr:colOff>
      <xdr:row>35</xdr:row>
      <xdr:rowOff>144107</xdr:rowOff>
    </xdr:to>
    <xdr:cxnSp macro="">
      <xdr:nvCxnSpPr>
        <xdr:cNvPr id="116" name="直線コネクタ 115"/>
        <xdr:cNvCxnSpPr/>
      </xdr:nvCxnSpPr>
      <xdr:spPr bwMode="auto">
        <a:xfrm>
          <a:off x="4305300" y="6718700"/>
          <a:ext cx="698500" cy="35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108350</xdr:rowOff>
    </xdr:from>
    <xdr:to>
      <xdr:col>22</xdr:col>
      <xdr:colOff>114300</xdr:colOff>
      <xdr:row>35</xdr:row>
      <xdr:rowOff>126809</xdr:rowOff>
    </xdr:to>
    <xdr:cxnSp macro="">
      <xdr:nvCxnSpPr>
        <xdr:cNvPr id="119" name="直線コネクタ 118"/>
        <xdr:cNvCxnSpPr/>
      </xdr:nvCxnSpPr>
      <xdr:spPr bwMode="auto">
        <a:xfrm flipV="1">
          <a:off x="3606800" y="6718700"/>
          <a:ext cx="698500" cy="1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126809</xdr:rowOff>
    </xdr:from>
    <xdr:to>
      <xdr:col>18</xdr:col>
      <xdr:colOff>177800</xdr:colOff>
      <xdr:row>35</xdr:row>
      <xdr:rowOff>218174</xdr:rowOff>
    </xdr:to>
    <xdr:cxnSp macro="">
      <xdr:nvCxnSpPr>
        <xdr:cNvPr id="122" name="直線コネクタ 121"/>
        <xdr:cNvCxnSpPr/>
      </xdr:nvCxnSpPr>
      <xdr:spPr bwMode="auto">
        <a:xfrm flipV="1">
          <a:off x="2908300" y="6737159"/>
          <a:ext cx="698500" cy="91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113538</xdr:rowOff>
    </xdr:from>
    <xdr:to>
      <xdr:col>29</xdr:col>
      <xdr:colOff>177800</xdr:colOff>
      <xdr:row>35</xdr:row>
      <xdr:rowOff>215138</xdr:rowOff>
    </xdr:to>
    <xdr:sp macro="" textlink="">
      <xdr:nvSpPr>
        <xdr:cNvPr id="132" name="楕円 131"/>
        <xdr:cNvSpPr/>
      </xdr:nvSpPr>
      <xdr:spPr bwMode="auto">
        <a:xfrm>
          <a:off x="5600700" y="672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301515</xdr:rowOff>
    </xdr:from>
    <xdr:ext cx="762000" cy="259045"/>
    <xdr:sp macro="" textlink="">
      <xdr:nvSpPr>
        <xdr:cNvPr id="133" name="人口1人当たり決算額の推移該当値テキスト445"/>
        <xdr:cNvSpPr txBox="1"/>
      </xdr:nvSpPr>
      <xdr:spPr>
        <a:xfrm>
          <a:off x="5740400" y="656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93307</xdr:rowOff>
    </xdr:from>
    <xdr:to>
      <xdr:col>26</xdr:col>
      <xdr:colOff>101600</xdr:colOff>
      <xdr:row>35</xdr:row>
      <xdr:rowOff>194907</xdr:rowOff>
    </xdr:to>
    <xdr:sp macro="" textlink="">
      <xdr:nvSpPr>
        <xdr:cNvPr id="134" name="楕円 133"/>
        <xdr:cNvSpPr/>
      </xdr:nvSpPr>
      <xdr:spPr bwMode="auto">
        <a:xfrm>
          <a:off x="4953000" y="670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205084</xdr:rowOff>
    </xdr:from>
    <xdr:ext cx="736600" cy="259045"/>
    <xdr:sp macro="" textlink="">
      <xdr:nvSpPr>
        <xdr:cNvPr id="135" name="テキスト ボックス 134"/>
        <xdr:cNvSpPr txBox="1"/>
      </xdr:nvSpPr>
      <xdr:spPr>
        <a:xfrm>
          <a:off x="4622800" y="647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57550</xdr:rowOff>
    </xdr:from>
    <xdr:to>
      <xdr:col>22</xdr:col>
      <xdr:colOff>165100</xdr:colOff>
      <xdr:row>35</xdr:row>
      <xdr:rowOff>159150</xdr:rowOff>
    </xdr:to>
    <xdr:sp macro="" textlink="">
      <xdr:nvSpPr>
        <xdr:cNvPr id="136" name="楕円 135"/>
        <xdr:cNvSpPr/>
      </xdr:nvSpPr>
      <xdr:spPr bwMode="auto">
        <a:xfrm>
          <a:off x="4254500" y="666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169327</xdr:rowOff>
    </xdr:from>
    <xdr:ext cx="762000" cy="259045"/>
    <xdr:sp macro="" textlink="">
      <xdr:nvSpPr>
        <xdr:cNvPr id="137" name="テキスト ボックス 136"/>
        <xdr:cNvSpPr txBox="1"/>
      </xdr:nvSpPr>
      <xdr:spPr>
        <a:xfrm>
          <a:off x="3924300" y="64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76009</xdr:rowOff>
    </xdr:from>
    <xdr:to>
      <xdr:col>19</xdr:col>
      <xdr:colOff>38100</xdr:colOff>
      <xdr:row>35</xdr:row>
      <xdr:rowOff>177609</xdr:rowOff>
    </xdr:to>
    <xdr:sp macro="" textlink="">
      <xdr:nvSpPr>
        <xdr:cNvPr id="138" name="楕円 137"/>
        <xdr:cNvSpPr/>
      </xdr:nvSpPr>
      <xdr:spPr bwMode="auto">
        <a:xfrm>
          <a:off x="3556000" y="6686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187786</xdr:rowOff>
    </xdr:from>
    <xdr:ext cx="762000" cy="259045"/>
    <xdr:sp macro="" textlink="">
      <xdr:nvSpPr>
        <xdr:cNvPr id="139" name="テキスト ボックス 138"/>
        <xdr:cNvSpPr txBox="1"/>
      </xdr:nvSpPr>
      <xdr:spPr>
        <a:xfrm>
          <a:off x="3225800" y="645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167374</xdr:rowOff>
    </xdr:from>
    <xdr:to>
      <xdr:col>15</xdr:col>
      <xdr:colOff>101600</xdr:colOff>
      <xdr:row>35</xdr:row>
      <xdr:rowOff>268974</xdr:rowOff>
    </xdr:to>
    <xdr:sp macro="" textlink="">
      <xdr:nvSpPr>
        <xdr:cNvPr id="140" name="楕円 139"/>
        <xdr:cNvSpPr/>
      </xdr:nvSpPr>
      <xdr:spPr bwMode="auto">
        <a:xfrm>
          <a:off x="2857500" y="677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279151</xdr:rowOff>
    </xdr:from>
    <xdr:ext cx="762000" cy="259045"/>
    <xdr:sp macro="" textlink="">
      <xdr:nvSpPr>
        <xdr:cNvPr id="141" name="テキスト ボックス 140"/>
        <xdr:cNvSpPr txBox="1"/>
      </xdr:nvSpPr>
      <xdr:spPr>
        <a:xfrm>
          <a:off x="2527300" y="654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29,421
27,718
20.73
15,254,911
14,802,499
442,124
6,927,723
10,917,201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4761</xdr:rowOff>
    </xdr:from>
    <xdr:to>
      <xdr:col>24</xdr:col>
      <xdr:colOff>63500</xdr:colOff>
      <xdr:row>38</xdr:row>
      <xdr:rowOff>69732</xdr:rowOff>
    </xdr:to>
    <xdr:cxnSp macro="">
      <xdr:nvCxnSpPr>
        <xdr:cNvPr id="63" name="直線コネクタ 62"/>
        <xdr:cNvCxnSpPr/>
      </xdr:nvCxnSpPr>
      <xdr:spPr>
        <a:xfrm flipV="1">
          <a:off x="3797300" y="6348411"/>
          <a:ext cx="838200" cy="23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69732</xdr:rowOff>
    </xdr:from>
    <xdr:to>
      <xdr:col>19</xdr:col>
      <xdr:colOff>177800</xdr:colOff>
      <xdr:row>38</xdr:row>
      <xdr:rowOff>102749</xdr:rowOff>
    </xdr:to>
    <xdr:cxnSp macro="">
      <xdr:nvCxnSpPr>
        <xdr:cNvPr id="66" name="直線コネクタ 65"/>
        <xdr:cNvCxnSpPr/>
      </xdr:nvCxnSpPr>
      <xdr:spPr>
        <a:xfrm flipV="1">
          <a:off x="2908300" y="6584832"/>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102749</xdr:rowOff>
    </xdr:from>
    <xdr:to>
      <xdr:col>15</xdr:col>
      <xdr:colOff>50800</xdr:colOff>
      <xdr:row>38</xdr:row>
      <xdr:rowOff>105981</xdr:rowOff>
    </xdr:to>
    <xdr:cxnSp macro="">
      <xdr:nvCxnSpPr>
        <xdr:cNvPr id="69" name="直線コネクタ 68"/>
        <xdr:cNvCxnSpPr/>
      </xdr:nvCxnSpPr>
      <xdr:spPr>
        <a:xfrm flipV="1">
          <a:off x="2019300" y="6617849"/>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105981</xdr:rowOff>
    </xdr:from>
    <xdr:to>
      <xdr:col>10</xdr:col>
      <xdr:colOff>114300</xdr:colOff>
      <xdr:row>38</xdr:row>
      <xdr:rowOff>118456</xdr:rowOff>
    </xdr:to>
    <xdr:cxnSp macro="">
      <xdr:nvCxnSpPr>
        <xdr:cNvPr id="72" name="直線コネクタ 71"/>
        <xdr:cNvCxnSpPr/>
      </xdr:nvCxnSpPr>
      <xdr:spPr>
        <a:xfrm flipV="1">
          <a:off x="1130300" y="6621081"/>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125411</xdr:rowOff>
    </xdr:from>
    <xdr:to>
      <xdr:col>24</xdr:col>
      <xdr:colOff>114300</xdr:colOff>
      <xdr:row>37</xdr:row>
      <xdr:rowOff>55561</xdr:rowOff>
    </xdr:to>
    <xdr:sp macro="" textlink="">
      <xdr:nvSpPr>
        <xdr:cNvPr id="82" name="楕円 81"/>
        <xdr:cNvSpPr/>
      </xdr:nvSpPr>
      <xdr:spPr>
        <a:xfrm>
          <a:off x="4584700" y="62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103838</xdr:rowOff>
    </xdr:from>
    <xdr:ext cx="534377" cy="259045"/>
    <xdr:sp macro="" textlink="">
      <xdr:nvSpPr>
        <xdr:cNvPr id="83" name="人件費該当値テキスト"/>
        <xdr:cNvSpPr txBox="1"/>
      </xdr:nvSpPr>
      <xdr:spPr>
        <a:xfrm>
          <a:off x="4686300" y="62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18932</xdr:rowOff>
    </xdr:from>
    <xdr:to>
      <xdr:col>20</xdr:col>
      <xdr:colOff>38100</xdr:colOff>
      <xdr:row>38</xdr:row>
      <xdr:rowOff>120532</xdr:rowOff>
    </xdr:to>
    <xdr:sp macro="" textlink="">
      <xdr:nvSpPr>
        <xdr:cNvPr id="84" name="楕円 83"/>
        <xdr:cNvSpPr/>
      </xdr:nvSpPr>
      <xdr:spPr>
        <a:xfrm>
          <a:off x="3746500" y="65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111659</xdr:rowOff>
    </xdr:from>
    <xdr:ext cx="534377" cy="259045"/>
    <xdr:sp macro="" textlink="">
      <xdr:nvSpPr>
        <xdr:cNvPr id="85" name="テキスト ボックス 84"/>
        <xdr:cNvSpPr txBox="1"/>
      </xdr:nvSpPr>
      <xdr:spPr>
        <a:xfrm>
          <a:off x="3530111" y="662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51949</xdr:rowOff>
    </xdr:from>
    <xdr:to>
      <xdr:col>15</xdr:col>
      <xdr:colOff>101600</xdr:colOff>
      <xdr:row>38</xdr:row>
      <xdr:rowOff>153549</xdr:rowOff>
    </xdr:to>
    <xdr:sp macro="" textlink="">
      <xdr:nvSpPr>
        <xdr:cNvPr id="86" name="楕円 85"/>
        <xdr:cNvSpPr/>
      </xdr:nvSpPr>
      <xdr:spPr>
        <a:xfrm>
          <a:off x="2857500" y="65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144676</xdr:rowOff>
    </xdr:from>
    <xdr:ext cx="534377" cy="259045"/>
    <xdr:sp macro="" textlink="">
      <xdr:nvSpPr>
        <xdr:cNvPr id="87" name="テキスト ボックス 86"/>
        <xdr:cNvSpPr txBox="1"/>
      </xdr:nvSpPr>
      <xdr:spPr>
        <a:xfrm>
          <a:off x="2641111" y="66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55181</xdr:rowOff>
    </xdr:from>
    <xdr:to>
      <xdr:col>10</xdr:col>
      <xdr:colOff>165100</xdr:colOff>
      <xdr:row>38</xdr:row>
      <xdr:rowOff>156781</xdr:rowOff>
    </xdr:to>
    <xdr:sp macro="" textlink="">
      <xdr:nvSpPr>
        <xdr:cNvPr id="88" name="楕円 87"/>
        <xdr:cNvSpPr/>
      </xdr:nvSpPr>
      <xdr:spPr>
        <a:xfrm>
          <a:off x="1968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147908</xdr:rowOff>
    </xdr:from>
    <xdr:ext cx="534377" cy="259045"/>
    <xdr:sp macro="" textlink="">
      <xdr:nvSpPr>
        <xdr:cNvPr id="89" name="テキスト ボックス 88"/>
        <xdr:cNvSpPr txBox="1"/>
      </xdr:nvSpPr>
      <xdr:spPr>
        <a:xfrm>
          <a:off x="1752111" y="66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67656</xdr:rowOff>
    </xdr:from>
    <xdr:to>
      <xdr:col>6</xdr:col>
      <xdr:colOff>38100</xdr:colOff>
      <xdr:row>38</xdr:row>
      <xdr:rowOff>169256</xdr:rowOff>
    </xdr:to>
    <xdr:sp macro="" textlink="">
      <xdr:nvSpPr>
        <xdr:cNvPr id="90" name="楕円 89"/>
        <xdr:cNvSpPr/>
      </xdr:nvSpPr>
      <xdr:spPr>
        <a:xfrm>
          <a:off x="1079500" y="65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160383</xdr:rowOff>
    </xdr:from>
    <xdr:ext cx="534377" cy="259045"/>
    <xdr:sp macro="" textlink="">
      <xdr:nvSpPr>
        <xdr:cNvPr id="91" name="テキスト ボックス 90"/>
        <xdr:cNvSpPr txBox="1"/>
      </xdr:nvSpPr>
      <xdr:spPr>
        <a:xfrm>
          <a:off x="863111" y="66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95523</xdr:rowOff>
    </xdr:from>
    <xdr:to>
      <xdr:col>24</xdr:col>
      <xdr:colOff>63500</xdr:colOff>
      <xdr:row>57</xdr:row>
      <xdr:rowOff>3073</xdr:rowOff>
    </xdr:to>
    <xdr:cxnSp macro="">
      <xdr:nvCxnSpPr>
        <xdr:cNvPr id="121" name="直線コネクタ 120"/>
        <xdr:cNvCxnSpPr/>
      </xdr:nvCxnSpPr>
      <xdr:spPr>
        <a:xfrm>
          <a:off x="3797300" y="9696723"/>
          <a:ext cx="838200" cy="7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95523</xdr:rowOff>
    </xdr:from>
    <xdr:to>
      <xdr:col>19</xdr:col>
      <xdr:colOff>177800</xdr:colOff>
      <xdr:row>56</xdr:row>
      <xdr:rowOff>156807</xdr:rowOff>
    </xdr:to>
    <xdr:cxnSp macro="">
      <xdr:nvCxnSpPr>
        <xdr:cNvPr id="124" name="直線コネクタ 123"/>
        <xdr:cNvCxnSpPr/>
      </xdr:nvCxnSpPr>
      <xdr:spPr>
        <a:xfrm flipV="1">
          <a:off x="2908300" y="9696723"/>
          <a:ext cx="889000" cy="6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156807</xdr:rowOff>
    </xdr:from>
    <xdr:to>
      <xdr:col>15</xdr:col>
      <xdr:colOff>50800</xdr:colOff>
      <xdr:row>57</xdr:row>
      <xdr:rowOff>29496</xdr:rowOff>
    </xdr:to>
    <xdr:cxnSp macro="">
      <xdr:nvCxnSpPr>
        <xdr:cNvPr id="127" name="直線コネクタ 126"/>
        <xdr:cNvCxnSpPr/>
      </xdr:nvCxnSpPr>
      <xdr:spPr>
        <a:xfrm flipV="1">
          <a:off x="2019300" y="9758007"/>
          <a:ext cx="889000" cy="4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29496</xdr:rowOff>
    </xdr:from>
    <xdr:to>
      <xdr:col>10</xdr:col>
      <xdr:colOff>114300</xdr:colOff>
      <xdr:row>57</xdr:row>
      <xdr:rowOff>35725</xdr:rowOff>
    </xdr:to>
    <xdr:cxnSp macro="">
      <xdr:nvCxnSpPr>
        <xdr:cNvPr id="130" name="直線コネクタ 129"/>
        <xdr:cNvCxnSpPr/>
      </xdr:nvCxnSpPr>
      <xdr:spPr>
        <a:xfrm flipV="1">
          <a:off x="1130300" y="9802146"/>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123723</xdr:rowOff>
    </xdr:from>
    <xdr:to>
      <xdr:col>24</xdr:col>
      <xdr:colOff>114300</xdr:colOff>
      <xdr:row>57</xdr:row>
      <xdr:rowOff>53873</xdr:rowOff>
    </xdr:to>
    <xdr:sp macro="" textlink="">
      <xdr:nvSpPr>
        <xdr:cNvPr id="140" name="楕円 139"/>
        <xdr:cNvSpPr/>
      </xdr:nvSpPr>
      <xdr:spPr>
        <a:xfrm>
          <a:off x="4584700" y="97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102150</xdr:rowOff>
    </xdr:from>
    <xdr:ext cx="534377" cy="259045"/>
    <xdr:sp macro="" textlink="">
      <xdr:nvSpPr>
        <xdr:cNvPr id="141" name="物件費該当値テキスト"/>
        <xdr:cNvSpPr txBox="1"/>
      </xdr:nvSpPr>
      <xdr:spPr>
        <a:xfrm>
          <a:off x="4686300" y="970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44723</xdr:rowOff>
    </xdr:from>
    <xdr:to>
      <xdr:col>20</xdr:col>
      <xdr:colOff>38100</xdr:colOff>
      <xdr:row>56</xdr:row>
      <xdr:rowOff>146323</xdr:rowOff>
    </xdr:to>
    <xdr:sp macro="" textlink="">
      <xdr:nvSpPr>
        <xdr:cNvPr id="142" name="楕円 141"/>
        <xdr:cNvSpPr/>
      </xdr:nvSpPr>
      <xdr:spPr>
        <a:xfrm>
          <a:off x="3746500" y="96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137450</xdr:rowOff>
    </xdr:from>
    <xdr:ext cx="534377" cy="259045"/>
    <xdr:sp macro="" textlink="">
      <xdr:nvSpPr>
        <xdr:cNvPr id="143" name="テキスト ボックス 142"/>
        <xdr:cNvSpPr txBox="1"/>
      </xdr:nvSpPr>
      <xdr:spPr>
        <a:xfrm>
          <a:off x="3530111" y="973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106007</xdr:rowOff>
    </xdr:from>
    <xdr:to>
      <xdr:col>15</xdr:col>
      <xdr:colOff>101600</xdr:colOff>
      <xdr:row>57</xdr:row>
      <xdr:rowOff>36157</xdr:rowOff>
    </xdr:to>
    <xdr:sp macro="" textlink="">
      <xdr:nvSpPr>
        <xdr:cNvPr id="144" name="楕円 143"/>
        <xdr:cNvSpPr/>
      </xdr:nvSpPr>
      <xdr:spPr>
        <a:xfrm>
          <a:off x="2857500" y="97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27284</xdr:rowOff>
    </xdr:from>
    <xdr:ext cx="534377" cy="259045"/>
    <xdr:sp macro="" textlink="">
      <xdr:nvSpPr>
        <xdr:cNvPr id="145" name="テキスト ボックス 144"/>
        <xdr:cNvSpPr txBox="1"/>
      </xdr:nvSpPr>
      <xdr:spPr>
        <a:xfrm>
          <a:off x="2641111" y="97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150146</xdr:rowOff>
    </xdr:from>
    <xdr:to>
      <xdr:col>10</xdr:col>
      <xdr:colOff>165100</xdr:colOff>
      <xdr:row>57</xdr:row>
      <xdr:rowOff>80296</xdr:rowOff>
    </xdr:to>
    <xdr:sp macro="" textlink="">
      <xdr:nvSpPr>
        <xdr:cNvPr id="146" name="楕円 145"/>
        <xdr:cNvSpPr/>
      </xdr:nvSpPr>
      <xdr:spPr>
        <a:xfrm>
          <a:off x="1968500" y="97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71423</xdr:rowOff>
    </xdr:from>
    <xdr:ext cx="534377" cy="259045"/>
    <xdr:sp macro="" textlink="">
      <xdr:nvSpPr>
        <xdr:cNvPr id="147" name="テキスト ボックス 146"/>
        <xdr:cNvSpPr txBox="1"/>
      </xdr:nvSpPr>
      <xdr:spPr>
        <a:xfrm>
          <a:off x="1752111" y="984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156375</xdr:rowOff>
    </xdr:from>
    <xdr:to>
      <xdr:col>6</xdr:col>
      <xdr:colOff>38100</xdr:colOff>
      <xdr:row>57</xdr:row>
      <xdr:rowOff>86525</xdr:rowOff>
    </xdr:to>
    <xdr:sp macro="" textlink="">
      <xdr:nvSpPr>
        <xdr:cNvPr id="148" name="楕円 147"/>
        <xdr:cNvSpPr/>
      </xdr:nvSpPr>
      <xdr:spPr>
        <a:xfrm>
          <a:off x="1079500" y="97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77652</xdr:rowOff>
    </xdr:from>
    <xdr:ext cx="534377" cy="259045"/>
    <xdr:sp macro="" textlink="">
      <xdr:nvSpPr>
        <xdr:cNvPr id="149" name="テキスト ボックス 148"/>
        <xdr:cNvSpPr txBox="1"/>
      </xdr:nvSpPr>
      <xdr:spPr>
        <a:xfrm>
          <a:off x="863111" y="98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83865</xdr:rowOff>
    </xdr:from>
    <xdr:to>
      <xdr:col>24</xdr:col>
      <xdr:colOff>63500</xdr:colOff>
      <xdr:row>77</xdr:row>
      <xdr:rowOff>87237</xdr:rowOff>
    </xdr:to>
    <xdr:cxnSp macro="">
      <xdr:nvCxnSpPr>
        <xdr:cNvPr id="174" name="直線コネクタ 173"/>
        <xdr:cNvCxnSpPr/>
      </xdr:nvCxnSpPr>
      <xdr:spPr>
        <a:xfrm flipV="1">
          <a:off x="3797300" y="13285515"/>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80093</xdr:rowOff>
    </xdr:from>
    <xdr:to>
      <xdr:col>19</xdr:col>
      <xdr:colOff>177800</xdr:colOff>
      <xdr:row>77</xdr:row>
      <xdr:rowOff>87237</xdr:rowOff>
    </xdr:to>
    <xdr:cxnSp macro="">
      <xdr:nvCxnSpPr>
        <xdr:cNvPr id="177" name="直線コネクタ 176"/>
        <xdr:cNvCxnSpPr/>
      </xdr:nvCxnSpPr>
      <xdr:spPr>
        <a:xfrm>
          <a:off x="2908300" y="1328174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80093</xdr:rowOff>
    </xdr:from>
    <xdr:to>
      <xdr:col>15</xdr:col>
      <xdr:colOff>50800</xdr:colOff>
      <xdr:row>77</xdr:row>
      <xdr:rowOff>122955</xdr:rowOff>
    </xdr:to>
    <xdr:cxnSp macro="">
      <xdr:nvCxnSpPr>
        <xdr:cNvPr id="180" name="直線コネクタ 179"/>
        <xdr:cNvCxnSpPr/>
      </xdr:nvCxnSpPr>
      <xdr:spPr>
        <a:xfrm flipV="1">
          <a:off x="2019300" y="1328174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122955</xdr:rowOff>
    </xdr:from>
    <xdr:to>
      <xdr:col>10</xdr:col>
      <xdr:colOff>114300</xdr:colOff>
      <xdr:row>77</xdr:row>
      <xdr:rowOff>156045</xdr:rowOff>
    </xdr:to>
    <xdr:cxnSp macro="">
      <xdr:nvCxnSpPr>
        <xdr:cNvPr id="183" name="直線コネクタ 182"/>
        <xdr:cNvCxnSpPr/>
      </xdr:nvCxnSpPr>
      <xdr:spPr>
        <a:xfrm flipV="1">
          <a:off x="1130300" y="13324605"/>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33065</xdr:rowOff>
    </xdr:from>
    <xdr:to>
      <xdr:col>24</xdr:col>
      <xdr:colOff>114300</xdr:colOff>
      <xdr:row>77</xdr:row>
      <xdr:rowOff>134665</xdr:rowOff>
    </xdr:to>
    <xdr:sp macro="" textlink="">
      <xdr:nvSpPr>
        <xdr:cNvPr id="193" name="楕円 192"/>
        <xdr:cNvSpPr/>
      </xdr:nvSpPr>
      <xdr:spPr>
        <a:xfrm>
          <a:off x="4584700" y="132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119442</xdr:rowOff>
    </xdr:from>
    <xdr:ext cx="469744" cy="259045"/>
    <xdr:sp macro="" textlink="">
      <xdr:nvSpPr>
        <xdr:cNvPr id="194" name="維持補修費該当値テキスト"/>
        <xdr:cNvSpPr txBox="1"/>
      </xdr:nvSpPr>
      <xdr:spPr>
        <a:xfrm>
          <a:off x="4686300" y="1314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36437</xdr:rowOff>
    </xdr:from>
    <xdr:to>
      <xdr:col>20</xdr:col>
      <xdr:colOff>38100</xdr:colOff>
      <xdr:row>77</xdr:row>
      <xdr:rowOff>138037</xdr:rowOff>
    </xdr:to>
    <xdr:sp macro="" textlink="">
      <xdr:nvSpPr>
        <xdr:cNvPr id="195" name="楕円 194"/>
        <xdr:cNvSpPr/>
      </xdr:nvSpPr>
      <xdr:spPr>
        <a:xfrm>
          <a:off x="37465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129164</xdr:rowOff>
    </xdr:from>
    <xdr:ext cx="469744" cy="259045"/>
    <xdr:sp macro="" textlink="">
      <xdr:nvSpPr>
        <xdr:cNvPr id="196" name="テキスト ボックス 195"/>
        <xdr:cNvSpPr txBox="1"/>
      </xdr:nvSpPr>
      <xdr:spPr>
        <a:xfrm>
          <a:off x="3562428" y="1333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29293</xdr:rowOff>
    </xdr:from>
    <xdr:to>
      <xdr:col>15</xdr:col>
      <xdr:colOff>101600</xdr:colOff>
      <xdr:row>77</xdr:row>
      <xdr:rowOff>130893</xdr:rowOff>
    </xdr:to>
    <xdr:sp macro="" textlink="">
      <xdr:nvSpPr>
        <xdr:cNvPr id="197" name="楕円 196"/>
        <xdr:cNvSpPr/>
      </xdr:nvSpPr>
      <xdr:spPr>
        <a:xfrm>
          <a:off x="2857500" y="132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122020</xdr:rowOff>
    </xdr:from>
    <xdr:ext cx="469744" cy="259045"/>
    <xdr:sp macro="" textlink="">
      <xdr:nvSpPr>
        <xdr:cNvPr id="198" name="テキスト ボックス 197"/>
        <xdr:cNvSpPr txBox="1"/>
      </xdr:nvSpPr>
      <xdr:spPr>
        <a:xfrm>
          <a:off x="2673428" y="1332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72155</xdr:rowOff>
    </xdr:from>
    <xdr:to>
      <xdr:col>10</xdr:col>
      <xdr:colOff>165100</xdr:colOff>
      <xdr:row>78</xdr:row>
      <xdr:rowOff>2305</xdr:rowOff>
    </xdr:to>
    <xdr:sp macro="" textlink="">
      <xdr:nvSpPr>
        <xdr:cNvPr id="199" name="楕円 198"/>
        <xdr:cNvSpPr/>
      </xdr:nvSpPr>
      <xdr:spPr>
        <a:xfrm>
          <a:off x="1968500" y="132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164882</xdr:rowOff>
    </xdr:from>
    <xdr:ext cx="469744" cy="259045"/>
    <xdr:sp macro="" textlink="">
      <xdr:nvSpPr>
        <xdr:cNvPr id="200" name="テキスト ボックス 199"/>
        <xdr:cNvSpPr txBox="1"/>
      </xdr:nvSpPr>
      <xdr:spPr>
        <a:xfrm>
          <a:off x="1784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105245</xdr:rowOff>
    </xdr:from>
    <xdr:to>
      <xdr:col>6</xdr:col>
      <xdr:colOff>38100</xdr:colOff>
      <xdr:row>78</xdr:row>
      <xdr:rowOff>35395</xdr:rowOff>
    </xdr:to>
    <xdr:sp macro="" textlink="">
      <xdr:nvSpPr>
        <xdr:cNvPr id="201" name="楕円 200"/>
        <xdr:cNvSpPr/>
      </xdr:nvSpPr>
      <xdr:spPr>
        <a:xfrm>
          <a:off x="1079500" y="133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26522</xdr:rowOff>
    </xdr:from>
    <xdr:ext cx="378565" cy="259045"/>
    <xdr:sp macro="" textlink="">
      <xdr:nvSpPr>
        <xdr:cNvPr id="202" name="テキスト ボックス 201"/>
        <xdr:cNvSpPr txBox="1"/>
      </xdr:nvSpPr>
      <xdr:spPr>
        <a:xfrm>
          <a:off x="941017" y="1339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8331</xdr:rowOff>
    </xdr:from>
    <xdr:to>
      <xdr:col>24</xdr:col>
      <xdr:colOff>63500</xdr:colOff>
      <xdr:row>98</xdr:row>
      <xdr:rowOff>79369</xdr:rowOff>
    </xdr:to>
    <xdr:cxnSp macro="">
      <xdr:nvCxnSpPr>
        <xdr:cNvPr id="232" name="直線コネクタ 231"/>
        <xdr:cNvCxnSpPr/>
      </xdr:nvCxnSpPr>
      <xdr:spPr>
        <a:xfrm flipV="1">
          <a:off x="3797300" y="16810431"/>
          <a:ext cx="838200" cy="7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79369</xdr:rowOff>
    </xdr:from>
    <xdr:to>
      <xdr:col>19</xdr:col>
      <xdr:colOff>177800</xdr:colOff>
      <xdr:row>98</xdr:row>
      <xdr:rowOff>138137</xdr:rowOff>
    </xdr:to>
    <xdr:cxnSp macro="">
      <xdr:nvCxnSpPr>
        <xdr:cNvPr id="235" name="直線コネクタ 234"/>
        <xdr:cNvCxnSpPr/>
      </xdr:nvCxnSpPr>
      <xdr:spPr>
        <a:xfrm flipV="1">
          <a:off x="2908300" y="16881469"/>
          <a:ext cx="889000" cy="5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138137</xdr:rowOff>
    </xdr:from>
    <xdr:to>
      <xdr:col>15</xdr:col>
      <xdr:colOff>50800</xdr:colOff>
      <xdr:row>98</xdr:row>
      <xdr:rowOff>158331</xdr:rowOff>
    </xdr:to>
    <xdr:cxnSp macro="">
      <xdr:nvCxnSpPr>
        <xdr:cNvPr id="238" name="直線コネクタ 237"/>
        <xdr:cNvCxnSpPr/>
      </xdr:nvCxnSpPr>
      <xdr:spPr>
        <a:xfrm flipV="1">
          <a:off x="2019300" y="16940237"/>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133565</xdr:rowOff>
    </xdr:from>
    <xdr:to>
      <xdr:col>10</xdr:col>
      <xdr:colOff>114300</xdr:colOff>
      <xdr:row>98</xdr:row>
      <xdr:rowOff>158331</xdr:rowOff>
    </xdr:to>
    <xdr:cxnSp macro="">
      <xdr:nvCxnSpPr>
        <xdr:cNvPr id="241" name="直線コネクタ 240"/>
        <xdr:cNvCxnSpPr/>
      </xdr:nvCxnSpPr>
      <xdr:spPr>
        <a:xfrm>
          <a:off x="1130300" y="1693566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128981</xdr:rowOff>
    </xdr:from>
    <xdr:to>
      <xdr:col>24</xdr:col>
      <xdr:colOff>114300</xdr:colOff>
      <xdr:row>98</xdr:row>
      <xdr:rowOff>59131</xdr:rowOff>
    </xdr:to>
    <xdr:sp macro="" textlink="">
      <xdr:nvSpPr>
        <xdr:cNvPr id="251" name="楕円 250"/>
        <xdr:cNvSpPr/>
      </xdr:nvSpPr>
      <xdr:spPr>
        <a:xfrm>
          <a:off x="4584700" y="16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43908</xdr:rowOff>
    </xdr:from>
    <xdr:ext cx="534377" cy="259045"/>
    <xdr:sp macro="" textlink="">
      <xdr:nvSpPr>
        <xdr:cNvPr id="252" name="扶助費該当値テキスト"/>
        <xdr:cNvSpPr txBox="1"/>
      </xdr:nvSpPr>
      <xdr:spPr>
        <a:xfrm>
          <a:off x="4686300" y="166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28569</xdr:rowOff>
    </xdr:from>
    <xdr:to>
      <xdr:col>20</xdr:col>
      <xdr:colOff>38100</xdr:colOff>
      <xdr:row>98</xdr:row>
      <xdr:rowOff>130169</xdr:rowOff>
    </xdr:to>
    <xdr:sp macro="" textlink="">
      <xdr:nvSpPr>
        <xdr:cNvPr id="253" name="楕円 252"/>
        <xdr:cNvSpPr/>
      </xdr:nvSpPr>
      <xdr:spPr>
        <a:xfrm>
          <a:off x="3746500" y="168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121296</xdr:rowOff>
    </xdr:from>
    <xdr:ext cx="534377" cy="259045"/>
    <xdr:sp macro="" textlink="">
      <xdr:nvSpPr>
        <xdr:cNvPr id="254" name="テキスト ボックス 253"/>
        <xdr:cNvSpPr txBox="1"/>
      </xdr:nvSpPr>
      <xdr:spPr>
        <a:xfrm>
          <a:off x="3530111" y="1692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87337</xdr:rowOff>
    </xdr:from>
    <xdr:to>
      <xdr:col>15</xdr:col>
      <xdr:colOff>101600</xdr:colOff>
      <xdr:row>99</xdr:row>
      <xdr:rowOff>17487</xdr:rowOff>
    </xdr:to>
    <xdr:sp macro="" textlink="">
      <xdr:nvSpPr>
        <xdr:cNvPr id="255" name="楕円 254"/>
        <xdr:cNvSpPr/>
      </xdr:nvSpPr>
      <xdr:spPr>
        <a:xfrm>
          <a:off x="2857500" y="168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8614</xdr:rowOff>
    </xdr:from>
    <xdr:ext cx="534377" cy="259045"/>
    <xdr:sp macro="" textlink="">
      <xdr:nvSpPr>
        <xdr:cNvPr id="256" name="テキスト ボックス 255"/>
        <xdr:cNvSpPr txBox="1"/>
      </xdr:nvSpPr>
      <xdr:spPr>
        <a:xfrm>
          <a:off x="2641111" y="1698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107531</xdr:rowOff>
    </xdr:from>
    <xdr:to>
      <xdr:col>10</xdr:col>
      <xdr:colOff>165100</xdr:colOff>
      <xdr:row>99</xdr:row>
      <xdr:rowOff>37681</xdr:rowOff>
    </xdr:to>
    <xdr:sp macro="" textlink="">
      <xdr:nvSpPr>
        <xdr:cNvPr id="257" name="楕円 256"/>
        <xdr:cNvSpPr/>
      </xdr:nvSpPr>
      <xdr:spPr>
        <a:xfrm>
          <a:off x="1968500" y="169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28808</xdr:rowOff>
    </xdr:from>
    <xdr:ext cx="534377" cy="259045"/>
    <xdr:sp macro="" textlink="">
      <xdr:nvSpPr>
        <xdr:cNvPr id="258" name="テキスト ボックス 257"/>
        <xdr:cNvSpPr txBox="1"/>
      </xdr:nvSpPr>
      <xdr:spPr>
        <a:xfrm>
          <a:off x="1752111" y="170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82765</xdr:rowOff>
    </xdr:from>
    <xdr:to>
      <xdr:col>6</xdr:col>
      <xdr:colOff>38100</xdr:colOff>
      <xdr:row>99</xdr:row>
      <xdr:rowOff>12915</xdr:rowOff>
    </xdr:to>
    <xdr:sp macro="" textlink="">
      <xdr:nvSpPr>
        <xdr:cNvPr id="259" name="楕円 258"/>
        <xdr:cNvSpPr/>
      </xdr:nvSpPr>
      <xdr:spPr>
        <a:xfrm>
          <a:off x="1079500" y="168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4042</xdr:rowOff>
    </xdr:from>
    <xdr:ext cx="534377" cy="259045"/>
    <xdr:sp macro="" textlink="">
      <xdr:nvSpPr>
        <xdr:cNvPr id="260" name="テキスト ボックス 259"/>
        <xdr:cNvSpPr txBox="1"/>
      </xdr:nvSpPr>
      <xdr:spPr>
        <a:xfrm>
          <a:off x="863111" y="169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105494</xdr:rowOff>
    </xdr:from>
    <xdr:to>
      <xdr:col>55</xdr:col>
      <xdr:colOff>0</xdr:colOff>
      <xdr:row>38</xdr:row>
      <xdr:rowOff>47285</xdr:rowOff>
    </xdr:to>
    <xdr:cxnSp macro="">
      <xdr:nvCxnSpPr>
        <xdr:cNvPr id="290" name="直線コネクタ 289"/>
        <xdr:cNvCxnSpPr/>
      </xdr:nvCxnSpPr>
      <xdr:spPr>
        <a:xfrm flipV="1">
          <a:off x="9639300" y="5591894"/>
          <a:ext cx="838200" cy="9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47285</xdr:rowOff>
    </xdr:from>
    <xdr:to>
      <xdr:col>50</xdr:col>
      <xdr:colOff>114300</xdr:colOff>
      <xdr:row>38</xdr:row>
      <xdr:rowOff>129611</xdr:rowOff>
    </xdr:to>
    <xdr:cxnSp macro="">
      <xdr:nvCxnSpPr>
        <xdr:cNvPr id="293" name="直線コネクタ 292"/>
        <xdr:cNvCxnSpPr/>
      </xdr:nvCxnSpPr>
      <xdr:spPr>
        <a:xfrm flipV="1">
          <a:off x="8750300" y="6562385"/>
          <a:ext cx="889000" cy="8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13019</xdr:rowOff>
    </xdr:from>
    <xdr:ext cx="534377" cy="259045"/>
    <xdr:sp macro="" textlink="">
      <xdr:nvSpPr>
        <xdr:cNvPr id="295" name="テキスト ボックス 294"/>
        <xdr:cNvSpPr txBox="1"/>
      </xdr:nvSpPr>
      <xdr:spPr>
        <a:xfrm>
          <a:off x="9372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153363</xdr:rowOff>
    </xdr:from>
    <xdr:to>
      <xdr:col>45</xdr:col>
      <xdr:colOff>177800</xdr:colOff>
      <xdr:row>38</xdr:row>
      <xdr:rowOff>129611</xdr:rowOff>
    </xdr:to>
    <xdr:cxnSp macro="">
      <xdr:nvCxnSpPr>
        <xdr:cNvPr id="296" name="直線コネクタ 295"/>
        <xdr:cNvCxnSpPr/>
      </xdr:nvCxnSpPr>
      <xdr:spPr>
        <a:xfrm>
          <a:off x="7861300" y="6497013"/>
          <a:ext cx="889000" cy="14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36854</xdr:rowOff>
    </xdr:from>
    <xdr:ext cx="534377" cy="259045"/>
    <xdr:sp macro="" textlink="">
      <xdr:nvSpPr>
        <xdr:cNvPr id="298" name="テキスト ボックス 297"/>
        <xdr:cNvSpPr txBox="1"/>
      </xdr:nvSpPr>
      <xdr:spPr>
        <a:xfrm>
          <a:off x="8483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153363</xdr:rowOff>
    </xdr:from>
    <xdr:to>
      <xdr:col>41</xdr:col>
      <xdr:colOff>50800</xdr:colOff>
      <xdr:row>38</xdr:row>
      <xdr:rowOff>11936</xdr:rowOff>
    </xdr:to>
    <xdr:cxnSp macro="">
      <xdr:nvCxnSpPr>
        <xdr:cNvPr id="299" name="直線コネクタ 298"/>
        <xdr:cNvCxnSpPr/>
      </xdr:nvCxnSpPr>
      <xdr:spPr>
        <a:xfrm flipV="1">
          <a:off x="6972300" y="6497013"/>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56964</xdr:rowOff>
    </xdr:from>
    <xdr:ext cx="534377" cy="259045"/>
    <xdr:sp macro="" textlink="">
      <xdr:nvSpPr>
        <xdr:cNvPr id="301" name="テキスト ボックス 300"/>
        <xdr:cNvSpPr txBox="1"/>
      </xdr:nvSpPr>
      <xdr:spPr>
        <a:xfrm>
          <a:off x="7594111" y="67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77957</xdr:rowOff>
    </xdr:from>
    <xdr:ext cx="534377" cy="259045"/>
    <xdr:sp macro="" textlink="">
      <xdr:nvSpPr>
        <xdr:cNvPr id="303" name="テキスト ボックス 302"/>
        <xdr:cNvSpPr txBox="1"/>
      </xdr:nvSpPr>
      <xdr:spPr>
        <a:xfrm>
          <a:off x="6705111" y="6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54694</xdr:rowOff>
    </xdr:from>
    <xdr:to>
      <xdr:col>55</xdr:col>
      <xdr:colOff>50800</xdr:colOff>
      <xdr:row>32</xdr:row>
      <xdr:rowOff>156294</xdr:rowOff>
    </xdr:to>
    <xdr:sp macro="" textlink="">
      <xdr:nvSpPr>
        <xdr:cNvPr id="309" name="楕円 308"/>
        <xdr:cNvSpPr/>
      </xdr:nvSpPr>
      <xdr:spPr>
        <a:xfrm>
          <a:off x="10426700" y="55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77571</xdr:rowOff>
    </xdr:from>
    <xdr:ext cx="599010" cy="259045"/>
    <xdr:sp macro="" textlink="">
      <xdr:nvSpPr>
        <xdr:cNvPr id="310" name="補助費等該当値テキスト"/>
        <xdr:cNvSpPr txBox="1"/>
      </xdr:nvSpPr>
      <xdr:spPr>
        <a:xfrm>
          <a:off x="10528300" y="539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167935</xdr:rowOff>
    </xdr:from>
    <xdr:to>
      <xdr:col>50</xdr:col>
      <xdr:colOff>165100</xdr:colOff>
      <xdr:row>38</xdr:row>
      <xdr:rowOff>98085</xdr:rowOff>
    </xdr:to>
    <xdr:sp macro="" textlink="">
      <xdr:nvSpPr>
        <xdr:cNvPr id="311" name="楕円 310"/>
        <xdr:cNvSpPr/>
      </xdr:nvSpPr>
      <xdr:spPr>
        <a:xfrm>
          <a:off x="9588500" y="651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114612</xdr:rowOff>
    </xdr:from>
    <xdr:ext cx="534377" cy="259045"/>
    <xdr:sp macro="" textlink="">
      <xdr:nvSpPr>
        <xdr:cNvPr id="312" name="テキスト ボックス 311"/>
        <xdr:cNvSpPr txBox="1"/>
      </xdr:nvSpPr>
      <xdr:spPr>
        <a:xfrm>
          <a:off x="9372111" y="62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78811</xdr:rowOff>
    </xdr:from>
    <xdr:to>
      <xdr:col>46</xdr:col>
      <xdr:colOff>38100</xdr:colOff>
      <xdr:row>39</xdr:row>
      <xdr:rowOff>8961</xdr:rowOff>
    </xdr:to>
    <xdr:sp macro="" textlink="">
      <xdr:nvSpPr>
        <xdr:cNvPr id="313" name="楕円 312"/>
        <xdr:cNvSpPr/>
      </xdr:nvSpPr>
      <xdr:spPr>
        <a:xfrm>
          <a:off x="8699500" y="65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25488</xdr:rowOff>
    </xdr:from>
    <xdr:ext cx="534377" cy="259045"/>
    <xdr:sp macro="" textlink="">
      <xdr:nvSpPr>
        <xdr:cNvPr id="314" name="テキスト ボックス 313"/>
        <xdr:cNvSpPr txBox="1"/>
      </xdr:nvSpPr>
      <xdr:spPr>
        <a:xfrm>
          <a:off x="8483111" y="636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102563</xdr:rowOff>
    </xdr:from>
    <xdr:to>
      <xdr:col>41</xdr:col>
      <xdr:colOff>101600</xdr:colOff>
      <xdr:row>38</xdr:row>
      <xdr:rowOff>32713</xdr:rowOff>
    </xdr:to>
    <xdr:sp macro="" textlink="">
      <xdr:nvSpPr>
        <xdr:cNvPr id="315" name="楕円 314"/>
        <xdr:cNvSpPr/>
      </xdr:nvSpPr>
      <xdr:spPr>
        <a:xfrm>
          <a:off x="7810500" y="64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49240</xdr:rowOff>
    </xdr:from>
    <xdr:ext cx="534377" cy="259045"/>
    <xdr:sp macro="" textlink="">
      <xdr:nvSpPr>
        <xdr:cNvPr id="316" name="テキスト ボックス 315"/>
        <xdr:cNvSpPr txBox="1"/>
      </xdr:nvSpPr>
      <xdr:spPr>
        <a:xfrm>
          <a:off x="7594111" y="62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132585</xdr:rowOff>
    </xdr:from>
    <xdr:to>
      <xdr:col>36</xdr:col>
      <xdr:colOff>165100</xdr:colOff>
      <xdr:row>38</xdr:row>
      <xdr:rowOff>62736</xdr:rowOff>
    </xdr:to>
    <xdr:sp macro="" textlink="">
      <xdr:nvSpPr>
        <xdr:cNvPr id="317" name="楕円 316"/>
        <xdr:cNvSpPr/>
      </xdr:nvSpPr>
      <xdr:spPr>
        <a:xfrm>
          <a:off x="6921500" y="6476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79262</xdr:rowOff>
    </xdr:from>
    <xdr:ext cx="534377" cy="259045"/>
    <xdr:sp macro="" textlink="">
      <xdr:nvSpPr>
        <xdr:cNvPr id="318" name="テキスト ボックス 317"/>
        <xdr:cNvSpPr txBox="1"/>
      </xdr:nvSpPr>
      <xdr:spPr>
        <a:xfrm>
          <a:off x="6705111" y="625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86695</xdr:rowOff>
    </xdr:from>
    <xdr:to>
      <xdr:col>55</xdr:col>
      <xdr:colOff>0</xdr:colOff>
      <xdr:row>57</xdr:row>
      <xdr:rowOff>163695</xdr:rowOff>
    </xdr:to>
    <xdr:cxnSp macro="">
      <xdr:nvCxnSpPr>
        <xdr:cNvPr id="347" name="直線コネクタ 346"/>
        <xdr:cNvCxnSpPr/>
      </xdr:nvCxnSpPr>
      <xdr:spPr>
        <a:xfrm flipV="1">
          <a:off x="9639300" y="9859345"/>
          <a:ext cx="8382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8" name="普通建設事業費平均値テキスト"/>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51194</xdr:rowOff>
    </xdr:from>
    <xdr:to>
      <xdr:col>50</xdr:col>
      <xdr:colOff>114300</xdr:colOff>
      <xdr:row>57</xdr:row>
      <xdr:rowOff>163695</xdr:rowOff>
    </xdr:to>
    <xdr:cxnSp macro="">
      <xdr:nvCxnSpPr>
        <xdr:cNvPr id="350" name="直線コネクタ 349"/>
        <xdr:cNvCxnSpPr/>
      </xdr:nvCxnSpPr>
      <xdr:spPr>
        <a:xfrm>
          <a:off x="8750300" y="9823844"/>
          <a:ext cx="889000" cy="11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2" name="テキスト ボックス 351"/>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153645</xdr:rowOff>
    </xdr:from>
    <xdr:to>
      <xdr:col>45</xdr:col>
      <xdr:colOff>177800</xdr:colOff>
      <xdr:row>57</xdr:row>
      <xdr:rowOff>51194</xdr:rowOff>
    </xdr:to>
    <xdr:cxnSp macro="">
      <xdr:nvCxnSpPr>
        <xdr:cNvPr id="353" name="直線コネクタ 352"/>
        <xdr:cNvCxnSpPr/>
      </xdr:nvCxnSpPr>
      <xdr:spPr>
        <a:xfrm>
          <a:off x="7861300" y="9754845"/>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5" name="テキスト ボックス 354"/>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153645</xdr:rowOff>
    </xdr:from>
    <xdr:to>
      <xdr:col>41</xdr:col>
      <xdr:colOff>50800</xdr:colOff>
      <xdr:row>57</xdr:row>
      <xdr:rowOff>140287</xdr:rowOff>
    </xdr:to>
    <xdr:cxnSp macro="">
      <xdr:nvCxnSpPr>
        <xdr:cNvPr id="356" name="直線コネクタ 355"/>
        <xdr:cNvCxnSpPr/>
      </xdr:nvCxnSpPr>
      <xdr:spPr>
        <a:xfrm flipV="1">
          <a:off x="6972300" y="9754845"/>
          <a:ext cx="889000" cy="15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8" name="テキスト ボックス 357"/>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0" name="テキスト ボックス 359"/>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35895</xdr:rowOff>
    </xdr:from>
    <xdr:to>
      <xdr:col>55</xdr:col>
      <xdr:colOff>50800</xdr:colOff>
      <xdr:row>57</xdr:row>
      <xdr:rowOff>137495</xdr:rowOff>
    </xdr:to>
    <xdr:sp macro="" textlink="">
      <xdr:nvSpPr>
        <xdr:cNvPr id="366" name="楕円 365"/>
        <xdr:cNvSpPr/>
      </xdr:nvSpPr>
      <xdr:spPr>
        <a:xfrm>
          <a:off x="10426700" y="98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14322</xdr:rowOff>
    </xdr:from>
    <xdr:ext cx="534377" cy="259045"/>
    <xdr:sp macro="" textlink="">
      <xdr:nvSpPr>
        <xdr:cNvPr id="367" name="普通建設事業費該当値テキスト"/>
        <xdr:cNvSpPr txBox="1"/>
      </xdr:nvSpPr>
      <xdr:spPr>
        <a:xfrm>
          <a:off x="10528300" y="978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112895</xdr:rowOff>
    </xdr:from>
    <xdr:to>
      <xdr:col>50</xdr:col>
      <xdr:colOff>165100</xdr:colOff>
      <xdr:row>58</xdr:row>
      <xdr:rowOff>43045</xdr:rowOff>
    </xdr:to>
    <xdr:sp macro="" textlink="">
      <xdr:nvSpPr>
        <xdr:cNvPr id="368" name="楕円 367"/>
        <xdr:cNvSpPr/>
      </xdr:nvSpPr>
      <xdr:spPr>
        <a:xfrm>
          <a:off x="9588500" y="98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34172</xdr:rowOff>
    </xdr:from>
    <xdr:ext cx="534377" cy="259045"/>
    <xdr:sp macro="" textlink="">
      <xdr:nvSpPr>
        <xdr:cNvPr id="369" name="テキスト ボックス 368"/>
        <xdr:cNvSpPr txBox="1"/>
      </xdr:nvSpPr>
      <xdr:spPr>
        <a:xfrm>
          <a:off x="9372111" y="997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394</xdr:rowOff>
    </xdr:from>
    <xdr:to>
      <xdr:col>46</xdr:col>
      <xdr:colOff>38100</xdr:colOff>
      <xdr:row>57</xdr:row>
      <xdr:rowOff>101994</xdr:rowOff>
    </xdr:to>
    <xdr:sp macro="" textlink="">
      <xdr:nvSpPr>
        <xdr:cNvPr id="370" name="楕円 369"/>
        <xdr:cNvSpPr/>
      </xdr:nvSpPr>
      <xdr:spPr>
        <a:xfrm>
          <a:off x="8699500" y="97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93121</xdr:rowOff>
    </xdr:from>
    <xdr:ext cx="534377" cy="259045"/>
    <xdr:sp macro="" textlink="">
      <xdr:nvSpPr>
        <xdr:cNvPr id="371" name="テキスト ボックス 370"/>
        <xdr:cNvSpPr txBox="1"/>
      </xdr:nvSpPr>
      <xdr:spPr>
        <a:xfrm>
          <a:off x="8483111" y="98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102845</xdr:rowOff>
    </xdr:from>
    <xdr:to>
      <xdr:col>41</xdr:col>
      <xdr:colOff>101600</xdr:colOff>
      <xdr:row>57</xdr:row>
      <xdr:rowOff>32995</xdr:rowOff>
    </xdr:to>
    <xdr:sp macro="" textlink="">
      <xdr:nvSpPr>
        <xdr:cNvPr id="372" name="楕円 371"/>
        <xdr:cNvSpPr/>
      </xdr:nvSpPr>
      <xdr:spPr>
        <a:xfrm>
          <a:off x="7810500" y="97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24122</xdr:rowOff>
    </xdr:from>
    <xdr:ext cx="534377" cy="259045"/>
    <xdr:sp macro="" textlink="">
      <xdr:nvSpPr>
        <xdr:cNvPr id="373" name="テキスト ボックス 372"/>
        <xdr:cNvSpPr txBox="1"/>
      </xdr:nvSpPr>
      <xdr:spPr>
        <a:xfrm>
          <a:off x="7594111" y="97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89487</xdr:rowOff>
    </xdr:from>
    <xdr:to>
      <xdr:col>36</xdr:col>
      <xdr:colOff>165100</xdr:colOff>
      <xdr:row>58</xdr:row>
      <xdr:rowOff>19637</xdr:rowOff>
    </xdr:to>
    <xdr:sp macro="" textlink="">
      <xdr:nvSpPr>
        <xdr:cNvPr id="374" name="楕円 373"/>
        <xdr:cNvSpPr/>
      </xdr:nvSpPr>
      <xdr:spPr>
        <a:xfrm>
          <a:off x="6921500" y="98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10764</xdr:rowOff>
    </xdr:from>
    <xdr:ext cx="534377" cy="259045"/>
    <xdr:sp macro="" textlink="">
      <xdr:nvSpPr>
        <xdr:cNvPr id="375" name="テキスト ボックス 374"/>
        <xdr:cNvSpPr txBox="1"/>
      </xdr:nvSpPr>
      <xdr:spPr>
        <a:xfrm>
          <a:off x="6705111" y="99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104178</xdr:rowOff>
    </xdr:from>
    <xdr:to>
      <xdr:col>55</xdr:col>
      <xdr:colOff>0</xdr:colOff>
      <xdr:row>78</xdr:row>
      <xdr:rowOff>3963</xdr:rowOff>
    </xdr:to>
    <xdr:cxnSp macro="">
      <xdr:nvCxnSpPr>
        <xdr:cNvPr id="404" name="直線コネクタ 403"/>
        <xdr:cNvCxnSpPr/>
      </xdr:nvCxnSpPr>
      <xdr:spPr>
        <a:xfrm flipV="1">
          <a:off x="9639300" y="13305828"/>
          <a:ext cx="838200" cy="7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5" name="普通建設事業費 （ うち新規整備　）平均値テキスト"/>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158038</xdr:rowOff>
    </xdr:from>
    <xdr:to>
      <xdr:col>50</xdr:col>
      <xdr:colOff>114300</xdr:colOff>
      <xdr:row>78</xdr:row>
      <xdr:rowOff>3963</xdr:rowOff>
    </xdr:to>
    <xdr:cxnSp macro="">
      <xdr:nvCxnSpPr>
        <xdr:cNvPr id="407" name="直線コネクタ 406"/>
        <xdr:cNvCxnSpPr/>
      </xdr:nvCxnSpPr>
      <xdr:spPr>
        <a:xfrm>
          <a:off x="8750300" y="13359688"/>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55008</xdr:rowOff>
    </xdr:from>
    <xdr:ext cx="534377" cy="259045"/>
    <xdr:sp macro="" textlink="">
      <xdr:nvSpPr>
        <xdr:cNvPr id="409" name="テキスト ボックス 408"/>
        <xdr:cNvSpPr txBox="1"/>
      </xdr:nvSpPr>
      <xdr:spPr>
        <a:xfrm>
          <a:off x="9372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158038</xdr:rowOff>
    </xdr:from>
    <xdr:to>
      <xdr:col>45</xdr:col>
      <xdr:colOff>177800</xdr:colOff>
      <xdr:row>78</xdr:row>
      <xdr:rowOff>50279</xdr:rowOff>
    </xdr:to>
    <xdr:cxnSp macro="">
      <xdr:nvCxnSpPr>
        <xdr:cNvPr id="410" name="直線コネクタ 409"/>
        <xdr:cNvCxnSpPr/>
      </xdr:nvCxnSpPr>
      <xdr:spPr>
        <a:xfrm flipV="1">
          <a:off x="7861300" y="13359688"/>
          <a:ext cx="889000" cy="6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71759</xdr:rowOff>
    </xdr:from>
    <xdr:ext cx="534377" cy="259045"/>
    <xdr:sp macro="" textlink="">
      <xdr:nvSpPr>
        <xdr:cNvPr id="412" name="テキスト ボックス 411"/>
        <xdr:cNvSpPr txBox="1"/>
      </xdr:nvSpPr>
      <xdr:spPr>
        <a:xfrm>
          <a:off x="8483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50115</xdr:rowOff>
    </xdr:from>
    <xdr:to>
      <xdr:col>41</xdr:col>
      <xdr:colOff>50800</xdr:colOff>
      <xdr:row>78</xdr:row>
      <xdr:rowOff>50279</xdr:rowOff>
    </xdr:to>
    <xdr:cxnSp macro="">
      <xdr:nvCxnSpPr>
        <xdr:cNvPr id="413" name="直線コネクタ 412"/>
        <xdr:cNvCxnSpPr/>
      </xdr:nvCxnSpPr>
      <xdr:spPr>
        <a:xfrm>
          <a:off x="6972300" y="13251765"/>
          <a:ext cx="889000" cy="17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7" name="テキスト ボックス 416"/>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53378</xdr:rowOff>
    </xdr:from>
    <xdr:to>
      <xdr:col>55</xdr:col>
      <xdr:colOff>50800</xdr:colOff>
      <xdr:row>77</xdr:row>
      <xdr:rowOff>154978</xdr:rowOff>
    </xdr:to>
    <xdr:sp macro="" textlink="">
      <xdr:nvSpPr>
        <xdr:cNvPr id="423" name="楕円 422"/>
        <xdr:cNvSpPr/>
      </xdr:nvSpPr>
      <xdr:spPr>
        <a:xfrm>
          <a:off x="10426700" y="132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76255</xdr:rowOff>
    </xdr:from>
    <xdr:ext cx="534377" cy="259045"/>
    <xdr:sp macro="" textlink="">
      <xdr:nvSpPr>
        <xdr:cNvPr id="424" name="普通建設事業費 （ うち新規整備　）該当値テキスト"/>
        <xdr:cNvSpPr txBox="1"/>
      </xdr:nvSpPr>
      <xdr:spPr>
        <a:xfrm>
          <a:off x="10528300" y="131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124613</xdr:rowOff>
    </xdr:from>
    <xdr:to>
      <xdr:col>50</xdr:col>
      <xdr:colOff>165100</xdr:colOff>
      <xdr:row>78</xdr:row>
      <xdr:rowOff>54763</xdr:rowOff>
    </xdr:to>
    <xdr:sp macro="" textlink="">
      <xdr:nvSpPr>
        <xdr:cNvPr id="425" name="楕円 424"/>
        <xdr:cNvSpPr/>
      </xdr:nvSpPr>
      <xdr:spPr>
        <a:xfrm>
          <a:off x="9588500" y="133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71290</xdr:rowOff>
    </xdr:from>
    <xdr:ext cx="534377" cy="259045"/>
    <xdr:sp macro="" textlink="">
      <xdr:nvSpPr>
        <xdr:cNvPr id="426" name="テキスト ボックス 425"/>
        <xdr:cNvSpPr txBox="1"/>
      </xdr:nvSpPr>
      <xdr:spPr>
        <a:xfrm>
          <a:off x="9372111" y="131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107238</xdr:rowOff>
    </xdr:from>
    <xdr:to>
      <xdr:col>46</xdr:col>
      <xdr:colOff>38100</xdr:colOff>
      <xdr:row>78</xdr:row>
      <xdr:rowOff>37388</xdr:rowOff>
    </xdr:to>
    <xdr:sp macro="" textlink="">
      <xdr:nvSpPr>
        <xdr:cNvPr id="427" name="楕円 426"/>
        <xdr:cNvSpPr/>
      </xdr:nvSpPr>
      <xdr:spPr>
        <a:xfrm>
          <a:off x="8699500" y="133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53915</xdr:rowOff>
    </xdr:from>
    <xdr:ext cx="534377" cy="259045"/>
    <xdr:sp macro="" textlink="">
      <xdr:nvSpPr>
        <xdr:cNvPr id="428" name="テキスト ボックス 427"/>
        <xdr:cNvSpPr txBox="1"/>
      </xdr:nvSpPr>
      <xdr:spPr>
        <a:xfrm>
          <a:off x="8483111" y="130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170929</xdr:rowOff>
    </xdr:from>
    <xdr:to>
      <xdr:col>41</xdr:col>
      <xdr:colOff>101600</xdr:colOff>
      <xdr:row>78</xdr:row>
      <xdr:rowOff>101079</xdr:rowOff>
    </xdr:to>
    <xdr:sp macro="" textlink="">
      <xdr:nvSpPr>
        <xdr:cNvPr id="429" name="楕円 428"/>
        <xdr:cNvSpPr/>
      </xdr:nvSpPr>
      <xdr:spPr>
        <a:xfrm>
          <a:off x="7810500" y="133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92206</xdr:rowOff>
    </xdr:from>
    <xdr:ext cx="534377" cy="259045"/>
    <xdr:sp macro="" textlink="">
      <xdr:nvSpPr>
        <xdr:cNvPr id="430" name="テキスト ボックス 429"/>
        <xdr:cNvSpPr txBox="1"/>
      </xdr:nvSpPr>
      <xdr:spPr>
        <a:xfrm>
          <a:off x="7594111" y="134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170765</xdr:rowOff>
    </xdr:from>
    <xdr:to>
      <xdr:col>36</xdr:col>
      <xdr:colOff>165100</xdr:colOff>
      <xdr:row>77</xdr:row>
      <xdr:rowOff>100915</xdr:rowOff>
    </xdr:to>
    <xdr:sp macro="" textlink="">
      <xdr:nvSpPr>
        <xdr:cNvPr id="431" name="楕円 430"/>
        <xdr:cNvSpPr/>
      </xdr:nvSpPr>
      <xdr:spPr>
        <a:xfrm>
          <a:off x="6921500" y="132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117442</xdr:rowOff>
    </xdr:from>
    <xdr:ext cx="534377" cy="259045"/>
    <xdr:sp macro="" textlink="">
      <xdr:nvSpPr>
        <xdr:cNvPr id="432" name="テキスト ボックス 431"/>
        <xdr:cNvSpPr txBox="1"/>
      </xdr:nvSpPr>
      <xdr:spPr>
        <a:xfrm>
          <a:off x="6705111" y="129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100133</xdr:rowOff>
    </xdr:from>
    <xdr:to>
      <xdr:col>55</xdr:col>
      <xdr:colOff>0</xdr:colOff>
      <xdr:row>98</xdr:row>
      <xdr:rowOff>79121</xdr:rowOff>
    </xdr:to>
    <xdr:cxnSp macro="">
      <xdr:nvCxnSpPr>
        <xdr:cNvPr id="461" name="直線コネクタ 460"/>
        <xdr:cNvCxnSpPr/>
      </xdr:nvCxnSpPr>
      <xdr:spPr>
        <a:xfrm flipV="1">
          <a:off x="9639300" y="16730783"/>
          <a:ext cx="838200" cy="15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2" name="普通建設事業費 （ うち更新整備　）平均値テキスト"/>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129336</xdr:rowOff>
    </xdr:from>
    <xdr:to>
      <xdr:col>50</xdr:col>
      <xdr:colOff>114300</xdr:colOff>
      <xdr:row>98</xdr:row>
      <xdr:rowOff>79121</xdr:rowOff>
    </xdr:to>
    <xdr:cxnSp macro="">
      <xdr:nvCxnSpPr>
        <xdr:cNvPr id="464" name="直線コネクタ 463"/>
        <xdr:cNvCxnSpPr/>
      </xdr:nvCxnSpPr>
      <xdr:spPr>
        <a:xfrm>
          <a:off x="8750300" y="16588536"/>
          <a:ext cx="889000" cy="29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6" name="テキスト ボックス 465"/>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51136</xdr:rowOff>
    </xdr:from>
    <xdr:to>
      <xdr:col>45</xdr:col>
      <xdr:colOff>177800</xdr:colOff>
      <xdr:row>96</xdr:row>
      <xdr:rowOff>129336</xdr:rowOff>
    </xdr:to>
    <xdr:cxnSp macro="">
      <xdr:nvCxnSpPr>
        <xdr:cNvPr id="467" name="直線コネクタ 466"/>
        <xdr:cNvCxnSpPr/>
      </xdr:nvCxnSpPr>
      <xdr:spPr>
        <a:xfrm>
          <a:off x="7861300" y="16338886"/>
          <a:ext cx="889000" cy="24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69" name="テキスト ボックス 468"/>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51136</xdr:rowOff>
    </xdr:from>
    <xdr:to>
      <xdr:col>41</xdr:col>
      <xdr:colOff>50800</xdr:colOff>
      <xdr:row>98</xdr:row>
      <xdr:rowOff>143720</xdr:rowOff>
    </xdr:to>
    <xdr:cxnSp macro="">
      <xdr:nvCxnSpPr>
        <xdr:cNvPr id="470" name="直線コネクタ 469"/>
        <xdr:cNvCxnSpPr/>
      </xdr:nvCxnSpPr>
      <xdr:spPr>
        <a:xfrm flipV="1">
          <a:off x="6972300" y="16338886"/>
          <a:ext cx="889000" cy="6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2" name="テキスト ボックス 471"/>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4" name="テキスト ボックス 473"/>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49333</xdr:rowOff>
    </xdr:from>
    <xdr:to>
      <xdr:col>55</xdr:col>
      <xdr:colOff>50800</xdr:colOff>
      <xdr:row>97</xdr:row>
      <xdr:rowOff>150933</xdr:rowOff>
    </xdr:to>
    <xdr:sp macro="" textlink="">
      <xdr:nvSpPr>
        <xdr:cNvPr id="480" name="楕円 479"/>
        <xdr:cNvSpPr/>
      </xdr:nvSpPr>
      <xdr:spPr>
        <a:xfrm>
          <a:off x="10426700" y="166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27760</xdr:rowOff>
    </xdr:from>
    <xdr:ext cx="534377" cy="259045"/>
    <xdr:sp macro="" textlink="">
      <xdr:nvSpPr>
        <xdr:cNvPr id="481" name="普通建設事業費 （ うち更新整備　）該当値テキスト"/>
        <xdr:cNvSpPr txBox="1"/>
      </xdr:nvSpPr>
      <xdr:spPr>
        <a:xfrm>
          <a:off x="10528300" y="1665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28321</xdr:rowOff>
    </xdr:from>
    <xdr:to>
      <xdr:col>50</xdr:col>
      <xdr:colOff>165100</xdr:colOff>
      <xdr:row>98</xdr:row>
      <xdr:rowOff>129921</xdr:rowOff>
    </xdr:to>
    <xdr:sp macro="" textlink="">
      <xdr:nvSpPr>
        <xdr:cNvPr id="482" name="楕円 481"/>
        <xdr:cNvSpPr/>
      </xdr:nvSpPr>
      <xdr:spPr>
        <a:xfrm>
          <a:off x="9588500" y="168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121048</xdr:rowOff>
    </xdr:from>
    <xdr:ext cx="469744" cy="259045"/>
    <xdr:sp macro="" textlink="">
      <xdr:nvSpPr>
        <xdr:cNvPr id="483" name="テキスト ボックス 482"/>
        <xdr:cNvSpPr txBox="1"/>
      </xdr:nvSpPr>
      <xdr:spPr>
        <a:xfrm>
          <a:off x="9404428" y="1692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78536</xdr:rowOff>
    </xdr:from>
    <xdr:to>
      <xdr:col>46</xdr:col>
      <xdr:colOff>38100</xdr:colOff>
      <xdr:row>97</xdr:row>
      <xdr:rowOff>8686</xdr:rowOff>
    </xdr:to>
    <xdr:sp macro="" textlink="">
      <xdr:nvSpPr>
        <xdr:cNvPr id="484" name="楕円 483"/>
        <xdr:cNvSpPr/>
      </xdr:nvSpPr>
      <xdr:spPr>
        <a:xfrm>
          <a:off x="8699500" y="165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171263</xdr:rowOff>
    </xdr:from>
    <xdr:ext cx="534377" cy="259045"/>
    <xdr:sp macro="" textlink="">
      <xdr:nvSpPr>
        <xdr:cNvPr id="485" name="テキスト ボックス 484"/>
        <xdr:cNvSpPr txBox="1"/>
      </xdr:nvSpPr>
      <xdr:spPr>
        <a:xfrm>
          <a:off x="8483111" y="1663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336</xdr:rowOff>
    </xdr:from>
    <xdr:to>
      <xdr:col>41</xdr:col>
      <xdr:colOff>101600</xdr:colOff>
      <xdr:row>95</xdr:row>
      <xdr:rowOff>101936</xdr:rowOff>
    </xdr:to>
    <xdr:sp macro="" textlink="">
      <xdr:nvSpPr>
        <xdr:cNvPr id="486" name="楕円 485"/>
        <xdr:cNvSpPr/>
      </xdr:nvSpPr>
      <xdr:spPr>
        <a:xfrm>
          <a:off x="7810500" y="162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118463</xdr:rowOff>
    </xdr:from>
    <xdr:ext cx="534377" cy="259045"/>
    <xdr:sp macro="" textlink="">
      <xdr:nvSpPr>
        <xdr:cNvPr id="487" name="テキスト ボックス 486"/>
        <xdr:cNvSpPr txBox="1"/>
      </xdr:nvSpPr>
      <xdr:spPr>
        <a:xfrm>
          <a:off x="7594111" y="1606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92920</xdr:rowOff>
    </xdr:from>
    <xdr:to>
      <xdr:col>36</xdr:col>
      <xdr:colOff>165100</xdr:colOff>
      <xdr:row>99</xdr:row>
      <xdr:rowOff>23070</xdr:rowOff>
    </xdr:to>
    <xdr:sp macro="" textlink="">
      <xdr:nvSpPr>
        <xdr:cNvPr id="488" name="楕円 487"/>
        <xdr:cNvSpPr/>
      </xdr:nvSpPr>
      <xdr:spPr>
        <a:xfrm>
          <a:off x="6921500" y="168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14197</xdr:rowOff>
    </xdr:from>
    <xdr:ext cx="469744" cy="259045"/>
    <xdr:sp macro="" textlink="">
      <xdr:nvSpPr>
        <xdr:cNvPr id="489" name="テキスト ボックス 488"/>
        <xdr:cNvSpPr txBox="1"/>
      </xdr:nvSpPr>
      <xdr:spPr>
        <a:xfrm>
          <a:off x="6737428" y="169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23915</xdr:rowOff>
    </xdr:from>
    <xdr:to>
      <xdr:col>85</xdr:col>
      <xdr:colOff>127000</xdr:colOff>
      <xdr:row>76</xdr:row>
      <xdr:rowOff>42920</xdr:rowOff>
    </xdr:to>
    <xdr:cxnSp macro="">
      <xdr:nvCxnSpPr>
        <xdr:cNvPr id="624" name="直線コネクタ 623"/>
        <xdr:cNvCxnSpPr/>
      </xdr:nvCxnSpPr>
      <xdr:spPr>
        <a:xfrm>
          <a:off x="15481300" y="13054115"/>
          <a:ext cx="838200" cy="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166708</xdr:rowOff>
    </xdr:from>
    <xdr:to>
      <xdr:col>81</xdr:col>
      <xdr:colOff>50800</xdr:colOff>
      <xdr:row>76</xdr:row>
      <xdr:rowOff>23915</xdr:rowOff>
    </xdr:to>
    <xdr:cxnSp macro="">
      <xdr:nvCxnSpPr>
        <xdr:cNvPr id="627" name="直線コネクタ 626"/>
        <xdr:cNvCxnSpPr/>
      </xdr:nvCxnSpPr>
      <xdr:spPr>
        <a:xfrm>
          <a:off x="14592300" y="13025458"/>
          <a:ext cx="8890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29" name="テキスト ボックス 628"/>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166708</xdr:rowOff>
    </xdr:from>
    <xdr:to>
      <xdr:col>76</xdr:col>
      <xdr:colOff>114300</xdr:colOff>
      <xdr:row>76</xdr:row>
      <xdr:rowOff>6133</xdr:rowOff>
    </xdr:to>
    <xdr:cxnSp macro="">
      <xdr:nvCxnSpPr>
        <xdr:cNvPr id="630" name="直線コネクタ 629"/>
        <xdr:cNvCxnSpPr/>
      </xdr:nvCxnSpPr>
      <xdr:spPr>
        <a:xfrm flipV="1">
          <a:off x="13703300" y="13025458"/>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2" name="テキスト ボックス 631"/>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6133</xdr:rowOff>
    </xdr:from>
    <xdr:to>
      <xdr:col>71</xdr:col>
      <xdr:colOff>177800</xdr:colOff>
      <xdr:row>76</xdr:row>
      <xdr:rowOff>96380</xdr:rowOff>
    </xdr:to>
    <xdr:cxnSp macro="">
      <xdr:nvCxnSpPr>
        <xdr:cNvPr id="633" name="直線コネクタ 632"/>
        <xdr:cNvCxnSpPr/>
      </xdr:nvCxnSpPr>
      <xdr:spPr>
        <a:xfrm flipV="1">
          <a:off x="12814300" y="13036333"/>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5" name="テキスト ボックス 634"/>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7" name="テキスト ボックス 636"/>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163570</xdr:rowOff>
    </xdr:from>
    <xdr:to>
      <xdr:col>85</xdr:col>
      <xdr:colOff>177800</xdr:colOff>
      <xdr:row>76</xdr:row>
      <xdr:rowOff>93720</xdr:rowOff>
    </xdr:to>
    <xdr:sp macro="" textlink="">
      <xdr:nvSpPr>
        <xdr:cNvPr id="643" name="楕円 642"/>
        <xdr:cNvSpPr/>
      </xdr:nvSpPr>
      <xdr:spPr>
        <a:xfrm>
          <a:off x="16268700" y="130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14998</xdr:rowOff>
    </xdr:from>
    <xdr:ext cx="534377" cy="259045"/>
    <xdr:sp macro="" textlink="">
      <xdr:nvSpPr>
        <xdr:cNvPr id="644" name="公債費該当値テキスト"/>
        <xdr:cNvSpPr txBox="1"/>
      </xdr:nvSpPr>
      <xdr:spPr>
        <a:xfrm>
          <a:off x="16370300" y="128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144564</xdr:rowOff>
    </xdr:from>
    <xdr:to>
      <xdr:col>81</xdr:col>
      <xdr:colOff>101600</xdr:colOff>
      <xdr:row>76</xdr:row>
      <xdr:rowOff>74715</xdr:rowOff>
    </xdr:to>
    <xdr:sp macro="" textlink="">
      <xdr:nvSpPr>
        <xdr:cNvPr id="645" name="楕円 644"/>
        <xdr:cNvSpPr/>
      </xdr:nvSpPr>
      <xdr:spPr>
        <a:xfrm>
          <a:off x="15430500" y="130033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91241</xdr:rowOff>
    </xdr:from>
    <xdr:ext cx="534377" cy="259045"/>
    <xdr:sp macro="" textlink="">
      <xdr:nvSpPr>
        <xdr:cNvPr id="646" name="テキスト ボックス 645"/>
        <xdr:cNvSpPr txBox="1"/>
      </xdr:nvSpPr>
      <xdr:spPr>
        <a:xfrm>
          <a:off x="15214111" y="127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115908</xdr:rowOff>
    </xdr:from>
    <xdr:to>
      <xdr:col>76</xdr:col>
      <xdr:colOff>165100</xdr:colOff>
      <xdr:row>76</xdr:row>
      <xdr:rowOff>46058</xdr:rowOff>
    </xdr:to>
    <xdr:sp macro="" textlink="">
      <xdr:nvSpPr>
        <xdr:cNvPr id="647" name="楕円 646"/>
        <xdr:cNvSpPr/>
      </xdr:nvSpPr>
      <xdr:spPr>
        <a:xfrm>
          <a:off x="14541500" y="129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62585</xdr:rowOff>
    </xdr:from>
    <xdr:ext cx="534377" cy="259045"/>
    <xdr:sp macro="" textlink="">
      <xdr:nvSpPr>
        <xdr:cNvPr id="648" name="テキスト ボックス 647"/>
        <xdr:cNvSpPr txBox="1"/>
      </xdr:nvSpPr>
      <xdr:spPr>
        <a:xfrm>
          <a:off x="14325111" y="127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126782</xdr:rowOff>
    </xdr:from>
    <xdr:to>
      <xdr:col>72</xdr:col>
      <xdr:colOff>38100</xdr:colOff>
      <xdr:row>76</xdr:row>
      <xdr:rowOff>56933</xdr:rowOff>
    </xdr:to>
    <xdr:sp macro="" textlink="">
      <xdr:nvSpPr>
        <xdr:cNvPr id="649" name="楕円 648"/>
        <xdr:cNvSpPr/>
      </xdr:nvSpPr>
      <xdr:spPr>
        <a:xfrm>
          <a:off x="13652500" y="12985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73459</xdr:rowOff>
    </xdr:from>
    <xdr:ext cx="534377" cy="259045"/>
    <xdr:sp macro="" textlink="">
      <xdr:nvSpPr>
        <xdr:cNvPr id="650" name="テキスト ボックス 649"/>
        <xdr:cNvSpPr txBox="1"/>
      </xdr:nvSpPr>
      <xdr:spPr>
        <a:xfrm>
          <a:off x="13436111" y="127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45580</xdr:rowOff>
    </xdr:from>
    <xdr:to>
      <xdr:col>67</xdr:col>
      <xdr:colOff>101600</xdr:colOff>
      <xdr:row>76</xdr:row>
      <xdr:rowOff>147180</xdr:rowOff>
    </xdr:to>
    <xdr:sp macro="" textlink="">
      <xdr:nvSpPr>
        <xdr:cNvPr id="651" name="楕円 650"/>
        <xdr:cNvSpPr/>
      </xdr:nvSpPr>
      <xdr:spPr>
        <a:xfrm>
          <a:off x="12763500" y="130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138307</xdr:rowOff>
    </xdr:from>
    <xdr:ext cx="534377" cy="259045"/>
    <xdr:sp macro="" textlink="">
      <xdr:nvSpPr>
        <xdr:cNvPr id="652" name="テキスト ボックス 651"/>
        <xdr:cNvSpPr txBox="1"/>
      </xdr:nvSpPr>
      <xdr:spPr>
        <a:xfrm>
          <a:off x="12547111" y="1316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154468</xdr:rowOff>
    </xdr:from>
    <xdr:to>
      <xdr:col>85</xdr:col>
      <xdr:colOff>127000</xdr:colOff>
      <xdr:row>98</xdr:row>
      <xdr:rowOff>88867</xdr:rowOff>
    </xdr:to>
    <xdr:cxnSp macro="">
      <xdr:nvCxnSpPr>
        <xdr:cNvPr id="681" name="直線コネクタ 680"/>
        <xdr:cNvCxnSpPr/>
      </xdr:nvCxnSpPr>
      <xdr:spPr>
        <a:xfrm flipV="1">
          <a:off x="15481300" y="16785118"/>
          <a:ext cx="838200" cy="10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2" name="積立金平均値テキスト"/>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88867</xdr:rowOff>
    </xdr:from>
    <xdr:to>
      <xdr:col>81</xdr:col>
      <xdr:colOff>50800</xdr:colOff>
      <xdr:row>98</xdr:row>
      <xdr:rowOff>109555</xdr:rowOff>
    </xdr:to>
    <xdr:cxnSp macro="">
      <xdr:nvCxnSpPr>
        <xdr:cNvPr id="684" name="直線コネクタ 683"/>
        <xdr:cNvCxnSpPr/>
      </xdr:nvCxnSpPr>
      <xdr:spPr>
        <a:xfrm flipV="1">
          <a:off x="14592300" y="16890967"/>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147764</xdr:rowOff>
    </xdr:from>
    <xdr:ext cx="534377" cy="259045"/>
    <xdr:sp macro="" textlink="">
      <xdr:nvSpPr>
        <xdr:cNvPr id="686" name="テキスト ボックス 685"/>
        <xdr:cNvSpPr txBox="1"/>
      </xdr:nvSpPr>
      <xdr:spPr>
        <a:xfrm>
          <a:off x="15214111" y="169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99992</xdr:rowOff>
    </xdr:from>
    <xdr:to>
      <xdr:col>76</xdr:col>
      <xdr:colOff>114300</xdr:colOff>
      <xdr:row>98</xdr:row>
      <xdr:rowOff>109555</xdr:rowOff>
    </xdr:to>
    <xdr:cxnSp macro="">
      <xdr:nvCxnSpPr>
        <xdr:cNvPr id="687" name="直線コネクタ 686"/>
        <xdr:cNvCxnSpPr/>
      </xdr:nvCxnSpPr>
      <xdr:spPr>
        <a:xfrm>
          <a:off x="13703300" y="16902092"/>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80462</xdr:rowOff>
    </xdr:from>
    <xdr:to>
      <xdr:col>71</xdr:col>
      <xdr:colOff>177800</xdr:colOff>
      <xdr:row>98</xdr:row>
      <xdr:rowOff>99992</xdr:rowOff>
    </xdr:to>
    <xdr:cxnSp macro="">
      <xdr:nvCxnSpPr>
        <xdr:cNvPr id="690" name="直線コネクタ 689"/>
        <xdr:cNvCxnSpPr/>
      </xdr:nvCxnSpPr>
      <xdr:spPr>
        <a:xfrm>
          <a:off x="12814300" y="16882562"/>
          <a:ext cx="889000" cy="1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2" name="テキスト ボックス 691"/>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94" name="テキスト ボックス 693"/>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103668</xdr:rowOff>
    </xdr:from>
    <xdr:to>
      <xdr:col>85</xdr:col>
      <xdr:colOff>177800</xdr:colOff>
      <xdr:row>98</xdr:row>
      <xdr:rowOff>33818</xdr:rowOff>
    </xdr:to>
    <xdr:sp macro="" textlink="">
      <xdr:nvSpPr>
        <xdr:cNvPr id="700" name="楕円 699"/>
        <xdr:cNvSpPr/>
      </xdr:nvSpPr>
      <xdr:spPr>
        <a:xfrm>
          <a:off x="16268700" y="1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126545</xdr:rowOff>
    </xdr:from>
    <xdr:ext cx="534377" cy="259045"/>
    <xdr:sp macro="" textlink="">
      <xdr:nvSpPr>
        <xdr:cNvPr id="701" name="積立金該当値テキスト"/>
        <xdr:cNvSpPr txBox="1"/>
      </xdr:nvSpPr>
      <xdr:spPr>
        <a:xfrm>
          <a:off x="16370300" y="1658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38067</xdr:rowOff>
    </xdr:from>
    <xdr:to>
      <xdr:col>81</xdr:col>
      <xdr:colOff>101600</xdr:colOff>
      <xdr:row>98</xdr:row>
      <xdr:rowOff>139667</xdr:rowOff>
    </xdr:to>
    <xdr:sp macro="" textlink="">
      <xdr:nvSpPr>
        <xdr:cNvPr id="702" name="楕円 701"/>
        <xdr:cNvSpPr/>
      </xdr:nvSpPr>
      <xdr:spPr>
        <a:xfrm>
          <a:off x="15430500" y="168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156194</xdr:rowOff>
    </xdr:from>
    <xdr:ext cx="534377" cy="259045"/>
    <xdr:sp macro="" textlink="">
      <xdr:nvSpPr>
        <xdr:cNvPr id="703" name="テキスト ボックス 702"/>
        <xdr:cNvSpPr txBox="1"/>
      </xdr:nvSpPr>
      <xdr:spPr>
        <a:xfrm>
          <a:off x="15214111" y="1661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58755</xdr:rowOff>
    </xdr:from>
    <xdr:to>
      <xdr:col>76</xdr:col>
      <xdr:colOff>165100</xdr:colOff>
      <xdr:row>98</xdr:row>
      <xdr:rowOff>160355</xdr:rowOff>
    </xdr:to>
    <xdr:sp macro="" textlink="">
      <xdr:nvSpPr>
        <xdr:cNvPr id="704" name="楕円 703"/>
        <xdr:cNvSpPr/>
      </xdr:nvSpPr>
      <xdr:spPr>
        <a:xfrm>
          <a:off x="14541500" y="168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151482</xdr:rowOff>
    </xdr:from>
    <xdr:ext cx="534377" cy="259045"/>
    <xdr:sp macro="" textlink="">
      <xdr:nvSpPr>
        <xdr:cNvPr id="705" name="テキスト ボックス 704"/>
        <xdr:cNvSpPr txBox="1"/>
      </xdr:nvSpPr>
      <xdr:spPr>
        <a:xfrm>
          <a:off x="14325111" y="1695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49192</xdr:rowOff>
    </xdr:from>
    <xdr:to>
      <xdr:col>72</xdr:col>
      <xdr:colOff>38100</xdr:colOff>
      <xdr:row>98</xdr:row>
      <xdr:rowOff>150792</xdr:rowOff>
    </xdr:to>
    <xdr:sp macro="" textlink="">
      <xdr:nvSpPr>
        <xdr:cNvPr id="706" name="楕円 705"/>
        <xdr:cNvSpPr/>
      </xdr:nvSpPr>
      <xdr:spPr>
        <a:xfrm>
          <a:off x="13652500" y="1685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167319</xdr:rowOff>
    </xdr:from>
    <xdr:ext cx="534377" cy="259045"/>
    <xdr:sp macro="" textlink="">
      <xdr:nvSpPr>
        <xdr:cNvPr id="707" name="テキスト ボックス 706"/>
        <xdr:cNvSpPr txBox="1"/>
      </xdr:nvSpPr>
      <xdr:spPr>
        <a:xfrm>
          <a:off x="13436111" y="166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29662</xdr:rowOff>
    </xdr:from>
    <xdr:to>
      <xdr:col>67</xdr:col>
      <xdr:colOff>101600</xdr:colOff>
      <xdr:row>98</xdr:row>
      <xdr:rowOff>131262</xdr:rowOff>
    </xdr:to>
    <xdr:sp macro="" textlink="">
      <xdr:nvSpPr>
        <xdr:cNvPr id="708" name="楕円 707"/>
        <xdr:cNvSpPr/>
      </xdr:nvSpPr>
      <xdr:spPr>
        <a:xfrm>
          <a:off x="12763500" y="168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147789</xdr:rowOff>
    </xdr:from>
    <xdr:ext cx="534377" cy="259045"/>
    <xdr:sp macro="" textlink="">
      <xdr:nvSpPr>
        <xdr:cNvPr id="709" name="テキスト ボックス 708"/>
        <xdr:cNvSpPr txBox="1"/>
      </xdr:nvSpPr>
      <xdr:spPr>
        <a:xfrm>
          <a:off x="12547111" y="166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22485</xdr:rowOff>
    </xdr:from>
    <xdr:to>
      <xdr:col>116</xdr:col>
      <xdr:colOff>63500</xdr:colOff>
      <xdr:row>58</xdr:row>
      <xdr:rowOff>23628</xdr:rowOff>
    </xdr:to>
    <xdr:cxnSp macro="">
      <xdr:nvCxnSpPr>
        <xdr:cNvPr id="793" name="直線コネクタ 792"/>
        <xdr:cNvCxnSpPr/>
      </xdr:nvCxnSpPr>
      <xdr:spPr>
        <a:xfrm>
          <a:off x="21323300" y="996658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4"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22485</xdr:rowOff>
    </xdr:from>
    <xdr:to>
      <xdr:col>111</xdr:col>
      <xdr:colOff>177800</xdr:colOff>
      <xdr:row>58</xdr:row>
      <xdr:rowOff>23400</xdr:rowOff>
    </xdr:to>
    <xdr:cxnSp macro="">
      <xdr:nvCxnSpPr>
        <xdr:cNvPr id="796" name="直線コネクタ 795"/>
        <xdr:cNvCxnSpPr/>
      </xdr:nvCxnSpPr>
      <xdr:spPr>
        <a:xfrm flipV="1">
          <a:off x="20434300" y="99665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23114</xdr:rowOff>
    </xdr:from>
    <xdr:to>
      <xdr:col>107</xdr:col>
      <xdr:colOff>50800</xdr:colOff>
      <xdr:row>58</xdr:row>
      <xdr:rowOff>23400</xdr:rowOff>
    </xdr:to>
    <xdr:cxnSp macro="">
      <xdr:nvCxnSpPr>
        <xdr:cNvPr id="799" name="直線コネクタ 798"/>
        <xdr:cNvCxnSpPr/>
      </xdr:nvCxnSpPr>
      <xdr:spPr>
        <a:xfrm>
          <a:off x="19545300" y="9967214"/>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23114</xdr:rowOff>
    </xdr:from>
    <xdr:to>
      <xdr:col>102</xdr:col>
      <xdr:colOff>114300</xdr:colOff>
      <xdr:row>58</xdr:row>
      <xdr:rowOff>24257</xdr:rowOff>
    </xdr:to>
    <xdr:cxnSp macro="">
      <xdr:nvCxnSpPr>
        <xdr:cNvPr id="802" name="直線コネクタ 801"/>
        <xdr:cNvCxnSpPr/>
      </xdr:nvCxnSpPr>
      <xdr:spPr>
        <a:xfrm flipV="1">
          <a:off x="18656300" y="996721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144278</xdr:rowOff>
    </xdr:from>
    <xdr:to>
      <xdr:col>116</xdr:col>
      <xdr:colOff>114300</xdr:colOff>
      <xdr:row>58</xdr:row>
      <xdr:rowOff>74428</xdr:rowOff>
    </xdr:to>
    <xdr:sp macro="" textlink="">
      <xdr:nvSpPr>
        <xdr:cNvPr id="812" name="楕円 811"/>
        <xdr:cNvSpPr/>
      </xdr:nvSpPr>
      <xdr:spPr>
        <a:xfrm>
          <a:off x="22110700" y="99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59205</xdr:rowOff>
    </xdr:from>
    <xdr:ext cx="313932" cy="259045"/>
    <xdr:sp macro="" textlink="">
      <xdr:nvSpPr>
        <xdr:cNvPr id="813" name="貸付金該当値テキスト"/>
        <xdr:cNvSpPr txBox="1"/>
      </xdr:nvSpPr>
      <xdr:spPr>
        <a:xfrm>
          <a:off x="22212300" y="9831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143135</xdr:rowOff>
    </xdr:from>
    <xdr:to>
      <xdr:col>112</xdr:col>
      <xdr:colOff>38100</xdr:colOff>
      <xdr:row>58</xdr:row>
      <xdr:rowOff>73285</xdr:rowOff>
    </xdr:to>
    <xdr:sp macro="" textlink="">
      <xdr:nvSpPr>
        <xdr:cNvPr id="814" name="楕円 813"/>
        <xdr:cNvSpPr/>
      </xdr:nvSpPr>
      <xdr:spPr>
        <a:xfrm>
          <a:off x="21272500" y="9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64412</xdr:rowOff>
    </xdr:from>
    <xdr:ext cx="313932" cy="259045"/>
    <xdr:sp macro="" textlink="">
      <xdr:nvSpPr>
        <xdr:cNvPr id="815" name="テキスト ボックス 814"/>
        <xdr:cNvSpPr txBox="1"/>
      </xdr:nvSpPr>
      <xdr:spPr>
        <a:xfrm>
          <a:off x="21166333" y="10008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144050</xdr:rowOff>
    </xdr:from>
    <xdr:to>
      <xdr:col>107</xdr:col>
      <xdr:colOff>101600</xdr:colOff>
      <xdr:row>58</xdr:row>
      <xdr:rowOff>74200</xdr:rowOff>
    </xdr:to>
    <xdr:sp macro="" textlink="">
      <xdr:nvSpPr>
        <xdr:cNvPr id="816" name="楕円 815"/>
        <xdr:cNvSpPr/>
      </xdr:nvSpPr>
      <xdr:spPr>
        <a:xfrm>
          <a:off x="20383500" y="99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65327</xdr:rowOff>
    </xdr:from>
    <xdr:ext cx="313932" cy="259045"/>
    <xdr:sp macro="" textlink="">
      <xdr:nvSpPr>
        <xdr:cNvPr id="817" name="テキスト ボックス 816"/>
        <xdr:cNvSpPr txBox="1"/>
      </xdr:nvSpPr>
      <xdr:spPr>
        <a:xfrm>
          <a:off x="20277333" y="10009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143764</xdr:rowOff>
    </xdr:from>
    <xdr:to>
      <xdr:col>102</xdr:col>
      <xdr:colOff>165100</xdr:colOff>
      <xdr:row>58</xdr:row>
      <xdr:rowOff>73914</xdr:rowOff>
    </xdr:to>
    <xdr:sp macro="" textlink="">
      <xdr:nvSpPr>
        <xdr:cNvPr id="818" name="楕円 817"/>
        <xdr:cNvSpPr/>
      </xdr:nvSpPr>
      <xdr:spPr>
        <a:xfrm>
          <a:off x="19494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65041</xdr:rowOff>
    </xdr:from>
    <xdr:ext cx="313932" cy="259045"/>
    <xdr:sp macro="" textlink="">
      <xdr:nvSpPr>
        <xdr:cNvPr id="819" name="テキスト ボックス 818"/>
        <xdr:cNvSpPr txBox="1"/>
      </xdr:nvSpPr>
      <xdr:spPr>
        <a:xfrm>
          <a:off x="19388333" y="10009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144907</xdr:rowOff>
    </xdr:from>
    <xdr:to>
      <xdr:col>98</xdr:col>
      <xdr:colOff>38100</xdr:colOff>
      <xdr:row>58</xdr:row>
      <xdr:rowOff>75057</xdr:rowOff>
    </xdr:to>
    <xdr:sp macro="" textlink="">
      <xdr:nvSpPr>
        <xdr:cNvPr id="820" name="楕円 819"/>
        <xdr:cNvSpPr/>
      </xdr:nvSpPr>
      <xdr:spPr>
        <a:xfrm>
          <a:off x="18605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66184</xdr:rowOff>
    </xdr:from>
    <xdr:ext cx="313932" cy="259045"/>
    <xdr:sp macro="" textlink="">
      <xdr:nvSpPr>
        <xdr:cNvPr id="821" name="テキスト ボックス 820"/>
        <xdr:cNvSpPr txBox="1"/>
      </xdr:nvSpPr>
      <xdr:spPr>
        <a:xfrm>
          <a:off x="18499333" y="1001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1912</xdr:rowOff>
    </xdr:from>
    <xdr:to>
      <xdr:col>116</xdr:col>
      <xdr:colOff>63500</xdr:colOff>
      <xdr:row>79</xdr:row>
      <xdr:rowOff>66281</xdr:rowOff>
    </xdr:to>
    <xdr:cxnSp macro="">
      <xdr:nvCxnSpPr>
        <xdr:cNvPr id="851" name="直線コネクタ 850"/>
        <xdr:cNvCxnSpPr/>
      </xdr:nvCxnSpPr>
      <xdr:spPr>
        <a:xfrm>
          <a:off x="21323300" y="13203562"/>
          <a:ext cx="838200" cy="40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2" name="繰出金平均値テキスト"/>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1912</xdr:rowOff>
    </xdr:from>
    <xdr:to>
      <xdr:col>111</xdr:col>
      <xdr:colOff>177800</xdr:colOff>
      <xdr:row>77</xdr:row>
      <xdr:rowOff>9361</xdr:rowOff>
    </xdr:to>
    <xdr:cxnSp macro="">
      <xdr:nvCxnSpPr>
        <xdr:cNvPr id="854" name="直線コネクタ 853"/>
        <xdr:cNvCxnSpPr/>
      </xdr:nvCxnSpPr>
      <xdr:spPr>
        <a:xfrm flipV="1">
          <a:off x="20434300" y="13203562"/>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6" name="テキスト ボックス 855"/>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9361</xdr:rowOff>
    </xdr:from>
    <xdr:to>
      <xdr:col>107</xdr:col>
      <xdr:colOff>50800</xdr:colOff>
      <xdr:row>77</xdr:row>
      <xdr:rowOff>31096</xdr:rowOff>
    </xdr:to>
    <xdr:cxnSp macro="">
      <xdr:nvCxnSpPr>
        <xdr:cNvPr id="857" name="直線コネクタ 856"/>
        <xdr:cNvCxnSpPr/>
      </xdr:nvCxnSpPr>
      <xdr:spPr>
        <a:xfrm flipV="1">
          <a:off x="19545300" y="13211011"/>
          <a:ext cx="889000" cy="2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59" name="テキスト ボックス 858"/>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31096</xdr:rowOff>
    </xdr:from>
    <xdr:to>
      <xdr:col>102</xdr:col>
      <xdr:colOff>114300</xdr:colOff>
      <xdr:row>77</xdr:row>
      <xdr:rowOff>52736</xdr:rowOff>
    </xdr:to>
    <xdr:cxnSp macro="">
      <xdr:nvCxnSpPr>
        <xdr:cNvPr id="860" name="直線コネクタ 859"/>
        <xdr:cNvCxnSpPr/>
      </xdr:nvCxnSpPr>
      <xdr:spPr>
        <a:xfrm flipV="1">
          <a:off x="18656300" y="13232746"/>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2" name="テキスト ボックス 861"/>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4" name="テキスト ボックス 863"/>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15481</xdr:rowOff>
    </xdr:from>
    <xdr:to>
      <xdr:col>116</xdr:col>
      <xdr:colOff>114300</xdr:colOff>
      <xdr:row>79</xdr:row>
      <xdr:rowOff>117081</xdr:rowOff>
    </xdr:to>
    <xdr:sp macro="" textlink="">
      <xdr:nvSpPr>
        <xdr:cNvPr id="870" name="楕円 869"/>
        <xdr:cNvSpPr/>
      </xdr:nvSpPr>
      <xdr:spPr>
        <a:xfrm>
          <a:off x="22110700" y="135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101858</xdr:rowOff>
    </xdr:from>
    <xdr:ext cx="534377" cy="259045"/>
    <xdr:sp macro="" textlink="">
      <xdr:nvSpPr>
        <xdr:cNvPr id="871" name="繰出金該当値テキスト"/>
        <xdr:cNvSpPr txBox="1"/>
      </xdr:nvSpPr>
      <xdr:spPr>
        <a:xfrm>
          <a:off x="22212300" y="134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122562</xdr:rowOff>
    </xdr:from>
    <xdr:to>
      <xdr:col>112</xdr:col>
      <xdr:colOff>38100</xdr:colOff>
      <xdr:row>77</xdr:row>
      <xdr:rowOff>52712</xdr:rowOff>
    </xdr:to>
    <xdr:sp macro="" textlink="">
      <xdr:nvSpPr>
        <xdr:cNvPr id="872" name="楕円 871"/>
        <xdr:cNvSpPr/>
      </xdr:nvSpPr>
      <xdr:spPr>
        <a:xfrm>
          <a:off x="21272500" y="131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43839</xdr:rowOff>
    </xdr:from>
    <xdr:ext cx="534377" cy="259045"/>
    <xdr:sp macro="" textlink="">
      <xdr:nvSpPr>
        <xdr:cNvPr id="873" name="テキスト ボックス 872"/>
        <xdr:cNvSpPr txBox="1"/>
      </xdr:nvSpPr>
      <xdr:spPr>
        <a:xfrm>
          <a:off x="21056111" y="132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130011</xdr:rowOff>
    </xdr:from>
    <xdr:to>
      <xdr:col>107</xdr:col>
      <xdr:colOff>101600</xdr:colOff>
      <xdr:row>77</xdr:row>
      <xdr:rowOff>60161</xdr:rowOff>
    </xdr:to>
    <xdr:sp macro="" textlink="">
      <xdr:nvSpPr>
        <xdr:cNvPr id="874" name="楕円 873"/>
        <xdr:cNvSpPr/>
      </xdr:nvSpPr>
      <xdr:spPr>
        <a:xfrm>
          <a:off x="20383500" y="131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51288</xdr:rowOff>
    </xdr:from>
    <xdr:ext cx="534377" cy="259045"/>
    <xdr:sp macro="" textlink="">
      <xdr:nvSpPr>
        <xdr:cNvPr id="875" name="テキスト ボックス 874"/>
        <xdr:cNvSpPr txBox="1"/>
      </xdr:nvSpPr>
      <xdr:spPr>
        <a:xfrm>
          <a:off x="20167111" y="132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151746</xdr:rowOff>
    </xdr:from>
    <xdr:to>
      <xdr:col>102</xdr:col>
      <xdr:colOff>165100</xdr:colOff>
      <xdr:row>77</xdr:row>
      <xdr:rowOff>81896</xdr:rowOff>
    </xdr:to>
    <xdr:sp macro="" textlink="">
      <xdr:nvSpPr>
        <xdr:cNvPr id="876" name="楕円 875"/>
        <xdr:cNvSpPr/>
      </xdr:nvSpPr>
      <xdr:spPr>
        <a:xfrm>
          <a:off x="19494500" y="131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73023</xdr:rowOff>
    </xdr:from>
    <xdr:ext cx="534377" cy="259045"/>
    <xdr:sp macro="" textlink="">
      <xdr:nvSpPr>
        <xdr:cNvPr id="877" name="テキスト ボックス 876"/>
        <xdr:cNvSpPr txBox="1"/>
      </xdr:nvSpPr>
      <xdr:spPr>
        <a:xfrm>
          <a:off x="19278111" y="132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1936</xdr:rowOff>
    </xdr:from>
    <xdr:to>
      <xdr:col>98</xdr:col>
      <xdr:colOff>38100</xdr:colOff>
      <xdr:row>77</xdr:row>
      <xdr:rowOff>103536</xdr:rowOff>
    </xdr:to>
    <xdr:sp macro="" textlink="">
      <xdr:nvSpPr>
        <xdr:cNvPr id="878" name="楕円 877"/>
        <xdr:cNvSpPr/>
      </xdr:nvSpPr>
      <xdr:spPr>
        <a:xfrm>
          <a:off x="18605500" y="132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94663</xdr:rowOff>
    </xdr:from>
    <xdr:ext cx="534377" cy="259045"/>
    <xdr:sp macro="" textlink="">
      <xdr:nvSpPr>
        <xdr:cNvPr id="879" name="テキスト ボックス 878"/>
        <xdr:cNvSpPr txBox="1"/>
      </xdr:nvSpPr>
      <xdr:spPr>
        <a:xfrm>
          <a:off x="18389111" y="132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歳出総額は、住民一人当たり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3,126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万</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2,913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増となった。主な増加の要因</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補助費等が特別定額給付金事業の実施や令和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年度より公共下水道事業が公営企業会計へ移行したことにより大幅増（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7,361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たことによる。その他の要因としては、人件費が会計年度任用職員制度の開始により増となったことや、積立金がふるさと納税額の増加により指定寄附分の特目基金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（ふるさとよしだ寄附金基金）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額が増となったことが挙げられる。また、普通建設事業費については、「津波防災まちづくり」に関連する防潮堤整備事業費の増加や災害時の指定避難所である町立体育館の空調設備整備事業の実施等により新規整備分が増となり、道路メンテナンス事業の橋梁維持補修事業の事業費増により更新整備分も増となった。</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一方、主な減少の要因は、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公債費が過年度債の償還終了により減となったことや、繰出金が公共下水道事業の公営企業会計移行に伴い減となったこと及び物件費が会計年度任用職員制度の開始に伴い減となったことが挙げられる。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類似団体平均や県平均を下回る項目として、人件費や維持補修費については、ごみ処理業務、し尿処理業務、学校給食業務等を一部事務組合において運営していることに加え、消防救急業務を広域化していること、扶助費については、高齢化率が県全体の数値（※</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ポイント）と比較して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ポイント低いことが要因の一つであると考えられる。</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静岡県公式ホームページ令和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年度高齢者福祉行政の基礎調査結果参照</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29,421
27,718
20.73
15,254,911
14,802,499
442,124
6,927,723
10,917,201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100076</xdr:rowOff>
    </xdr:from>
    <xdr:to>
      <xdr:col>24</xdr:col>
      <xdr:colOff>63500</xdr:colOff>
      <xdr:row>36</xdr:row>
      <xdr:rowOff>113411</xdr:rowOff>
    </xdr:to>
    <xdr:cxnSp macro="">
      <xdr:nvCxnSpPr>
        <xdr:cNvPr id="61" name="直線コネクタ 60"/>
        <xdr:cNvCxnSpPr/>
      </xdr:nvCxnSpPr>
      <xdr:spPr>
        <a:xfrm>
          <a:off x="3797300" y="6272276"/>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100076</xdr:rowOff>
    </xdr:from>
    <xdr:to>
      <xdr:col>19</xdr:col>
      <xdr:colOff>177800</xdr:colOff>
      <xdr:row>36</xdr:row>
      <xdr:rowOff>102362</xdr:rowOff>
    </xdr:to>
    <xdr:cxnSp macro="">
      <xdr:nvCxnSpPr>
        <xdr:cNvPr id="64" name="直線コネクタ 63"/>
        <xdr:cNvCxnSpPr/>
      </xdr:nvCxnSpPr>
      <xdr:spPr>
        <a:xfrm flipV="1">
          <a:off x="2908300" y="62722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42164</xdr:rowOff>
    </xdr:from>
    <xdr:to>
      <xdr:col>15</xdr:col>
      <xdr:colOff>50800</xdr:colOff>
      <xdr:row>36</xdr:row>
      <xdr:rowOff>102362</xdr:rowOff>
    </xdr:to>
    <xdr:cxnSp macro="">
      <xdr:nvCxnSpPr>
        <xdr:cNvPr id="67" name="直線コネクタ 66"/>
        <xdr:cNvCxnSpPr/>
      </xdr:nvCxnSpPr>
      <xdr:spPr>
        <a:xfrm>
          <a:off x="2019300" y="621436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42164</xdr:rowOff>
    </xdr:from>
    <xdr:to>
      <xdr:col>10</xdr:col>
      <xdr:colOff>114300</xdr:colOff>
      <xdr:row>36</xdr:row>
      <xdr:rowOff>89027</xdr:rowOff>
    </xdr:to>
    <xdr:cxnSp macro="">
      <xdr:nvCxnSpPr>
        <xdr:cNvPr id="70" name="直線コネクタ 69"/>
        <xdr:cNvCxnSpPr/>
      </xdr:nvCxnSpPr>
      <xdr:spPr>
        <a:xfrm flipV="1">
          <a:off x="1130300" y="6214364"/>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62611</xdr:rowOff>
    </xdr:from>
    <xdr:to>
      <xdr:col>24</xdr:col>
      <xdr:colOff>114300</xdr:colOff>
      <xdr:row>36</xdr:row>
      <xdr:rowOff>164211</xdr:rowOff>
    </xdr:to>
    <xdr:sp macro="" textlink="">
      <xdr:nvSpPr>
        <xdr:cNvPr id="80" name="楕円 79"/>
        <xdr:cNvSpPr/>
      </xdr:nvSpPr>
      <xdr:spPr>
        <a:xfrm>
          <a:off x="45847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41038</xdr:rowOff>
    </xdr:from>
    <xdr:ext cx="469744" cy="259045"/>
    <xdr:sp macro="" textlink="">
      <xdr:nvSpPr>
        <xdr:cNvPr id="81" name="議会費該当値テキスト"/>
        <xdr:cNvSpPr txBox="1"/>
      </xdr:nvSpPr>
      <xdr:spPr>
        <a:xfrm>
          <a:off x="4686300"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49276</xdr:rowOff>
    </xdr:from>
    <xdr:to>
      <xdr:col>20</xdr:col>
      <xdr:colOff>38100</xdr:colOff>
      <xdr:row>36</xdr:row>
      <xdr:rowOff>150876</xdr:rowOff>
    </xdr:to>
    <xdr:sp macro="" textlink="">
      <xdr:nvSpPr>
        <xdr:cNvPr id="82" name="楕円 81"/>
        <xdr:cNvSpPr/>
      </xdr:nvSpPr>
      <xdr:spPr>
        <a:xfrm>
          <a:off x="3746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142003</xdr:rowOff>
    </xdr:from>
    <xdr:ext cx="469744" cy="259045"/>
    <xdr:sp macro="" textlink="">
      <xdr:nvSpPr>
        <xdr:cNvPr id="83" name="テキスト ボックス 82"/>
        <xdr:cNvSpPr txBox="1"/>
      </xdr:nvSpPr>
      <xdr:spPr>
        <a:xfrm>
          <a:off x="3562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51562</xdr:rowOff>
    </xdr:from>
    <xdr:to>
      <xdr:col>15</xdr:col>
      <xdr:colOff>101600</xdr:colOff>
      <xdr:row>36</xdr:row>
      <xdr:rowOff>153162</xdr:rowOff>
    </xdr:to>
    <xdr:sp macro="" textlink="">
      <xdr:nvSpPr>
        <xdr:cNvPr id="84" name="楕円 83"/>
        <xdr:cNvSpPr/>
      </xdr:nvSpPr>
      <xdr:spPr>
        <a:xfrm>
          <a:off x="2857500" y="62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144289</xdr:rowOff>
    </xdr:from>
    <xdr:ext cx="469744" cy="259045"/>
    <xdr:sp macro="" textlink="">
      <xdr:nvSpPr>
        <xdr:cNvPr id="85" name="テキスト ボックス 84"/>
        <xdr:cNvSpPr txBox="1"/>
      </xdr:nvSpPr>
      <xdr:spPr>
        <a:xfrm>
          <a:off x="2673428"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162814</xdr:rowOff>
    </xdr:from>
    <xdr:to>
      <xdr:col>10</xdr:col>
      <xdr:colOff>165100</xdr:colOff>
      <xdr:row>36</xdr:row>
      <xdr:rowOff>92964</xdr:rowOff>
    </xdr:to>
    <xdr:sp macro="" textlink="">
      <xdr:nvSpPr>
        <xdr:cNvPr id="86" name="楕円 85"/>
        <xdr:cNvSpPr/>
      </xdr:nvSpPr>
      <xdr:spPr>
        <a:xfrm>
          <a:off x="1968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84091</xdr:rowOff>
    </xdr:from>
    <xdr:ext cx="469744" cy="259045"/>
    <xdr:sp macro="" textlink="">
      <xdr:nvSpPr>
        <xdr:cNvPr id="87" name="テキスト ボックス 86"/>
        <xdr:cNvSpPr txBox="1"/>
      </xdr:nvSpPr>
      <xdr:spPr>
        <a:xfrm>
          <a:off x="1784428"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38227</xdr:rowOff>
    </xdr:from>
    <xdr:to>
      <xdr:col>6</xdr:col>
      <xdr:colOff>38100</xdr:colOff>
      <xdr:row>36</xdr:row>
      <xdr:rowOff>139827</xdr:rowOff>
    </xdr:to>
    <xdr:sp macro="" textlink="">
      <xdr:nvSpPr>
        <xdr:cNvPr id="88" name="楕円 87"/>
        <xdr:cNvSpPr/>
      </xdr:nvSpPr>
      <xdr:spPr>
        <a:xfrm>
          <a:off x="10795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130954</xdr:rowOff>
    </xdr:from>
    <xdr:ext cx="469744" cy="259045"/>
    <xdr:sp macro="" textlink="">
      <xdr:nvSpPr>
        <xdr:cNvPr id="89" name="テキスト ボックス 88"/>
        <xdr:cNvSpPr txBox="1"/>
      </xdr:nvSpPr>
      <xdr:spPr>
        <a:xfrm>
          <a:off x="895428" y="63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29917</xdr:rowOff>
    </xdr:from>
    <xdr:to>
      <xdr:col>24</xdr:col>
      <xdr:colOff>63500</xdr:colOff>
      <xdr:row>58</xdr:row>
      <xdr:rowOff>63511</xdr:rowOff>
    </xdr:to>
    <xdr:cxnSp macro="">
      <xdr:nvCxnSpPr>
        <xdr:cNvPr id="120" name="直線コネクタ 119"/>
        <xdr:cNvCxnSpPr/>
      </xdr:nvCxnSpPr>
      <xdr:spPr>
        <a:xfrm flipV="1">
          <a:off x="3797300" y="9631117"/>
          <a:ext cx="838200" cy="37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63511</xdr:rowOff>
    </xdr:from>
    <xdr:to>
      <xdr:col>19</xdr:col>
      <xdr:colOff>177800</xdr:colOff>
      <xdr:row>58</xdr:row>
      <xdr:rowOff>93340</xdr:rowOff>
    </xdr:to>
    <xdr:cxnSp macro="">
      <xdr:nvCxnSpPr>
        <xdr:cNvPr id="123" name="直線コネクタ 122"/>
        <xdr:cNvCxnSpPr/>
      </xdr:nvCxnSpPr>
      <xdr:spPr>
        <a:xfrm flipV="1">
          <a:off x="2908300" y="10007611"/>
          <a:ext cx="889000" cy="2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57822</xdr:rowOff>
    </xdr:from>
    <xdr:to>
      <xdr:col>15</xdr:col>
      <xdr:colOff>50800</xdr:colOff>
      <xdr:row>58</xdr:row>
      <xdr:rowOff>93340</xdr:rowOff>
    </xdr:to>
    <xdr:cxnSp macro="">
      <xdr:nvCxnSpPr>
        <xdr:cNvPr id="126" name="直線コネクタ 125"/>
        <xdr:cNvCxnSpPr/>
      </xdr:nvCxnSpPr>
      <xdr:spPr>
        <a:xfrm>
          <a:off x="2019300" y="10001922"/>
          <a:ext cx="889000" cy="3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39292</xdr:rowOff>
    </xdr:from>
    <xdr:to>
      <xdr:col>10</xdr:col>
      <xdr:colOff>114300</xdr:colOff>
      <xdr:row>58</xdr:row>
      <xdr:rowOff>57822</xdr:rowOff>
    </xdr:to>
    <xdr:cxnSp macro="">
      <xdr:nvCxnSpPr>
        <xdr:cNvPr id="129" name="直線コネクタ 128"/>
        <xdr:cNvCxnSpPr/>
      </xdr:nvCxnSpPr>
      <xdr:spPr>
        <a:xfrm>
          <a:off x="1130300" y="9983392"/>
          <a:ext cx="889000" cy="1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110003</xdr:rowOff>
    </xdr:from>
    <xdr:ext cx="534377" cy="259045"/>
    <xdr:sp macro="" textlink="">
      <xdr:nvSpPr>
        <xdr:cNvPr id="131" name="テキスト ボックス 130"/>
        <xdr:cNvSpPr txBox="1"/>
      </xdr:nvSpPr>
      <xdr:spPr>
        <a:xfrm>
          <a:off x="1752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150567</xdr:rowOff>
    </xdr:from>
    <xdr:to>
      <xdr:col>24</xdr:col>
      <xdr:colOff>114300</xdr:colOff>
      <xdr:row>56</xdr:row>
      <xdr:rowOff>80717</xdr:rowOff>
    </xdr:to>
    <xdr:sp macro="" textlink="">
      <xdr:nvSpPr>
        <xdr:cNvPr id="139" name="楕円 138"/>
        <xdr:cNvSpPr/>
      </xdr:nvSpPr>
      <xdr:spPr>
        <a:xfrm>
          <a:off x="4584700" y="9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1994</xdr:rowOff>
    </xdr:from>
    <xdr:ext cx="599010" cy="259045"/>
    <xdr:sp macro="" textlink="">
      <xdr:nvSpPr>
        <xdr:cNvPr id="140" name="総務費該当値テキスト"/>
        <xdr:cNvSpPr txBox="1"/>
      </xdr:nvSpPr>
      <xdr:spPr>
        <a:xfrm>
          <a:off x="4686300" y="943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12711</xdr:rowOff>
    </xdr:from>
    <xdr:to>
      <xdr:col>20</xdr:col>
      <xdr:colOff>38100</xdr:colOff>
      <xdr:row>58</xdr:row>
      <xdr:rowOff>114311</xdr:rowOff>
    </xdr:to>
    <xdr:sp macro="" textlink="">
      <xdr:nvSpPr>
        <xdr:cNvPr id="141" name="楕円 140"/>
        <xdr:cNvSpPr/>
      </xdr:nvSpPr>
      <xdr:spPr>
        <a:xfrm>
          <a:off x="3746500" y="99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105438</xdr:rowOff>
    </xdr:from>
    <xdr:ext cx="534377" cy="259045"/>
    <xdr:sp macro="" textlink="">
      <xdr:nvSpPr>
        <xdr:cNvPr id="142" name="テキスト ボックス 141"/>
        <xdr:cNvSpPr txBox="1"/>
      </xdr:nvSpPr>
      <xdr:spPr>
        <a:xfrm>
          <a:off x="3530111" y="100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42540</xdr:rowOff>
    </xdr:from>
    <xdr:to>
      <xdr:col>15</xdr:col>
      <xdr:colOff>101600</xdr:colOff>
      <xdr:row>58</xdr:row>
      <xdr:rowOff>144140</xdr:rowOff>
    </xdr:to>
    <xdr:sp macro="" textlink="">
      <xdr:nvSpPr>
        <xdr:cNvPr id="143" name="楕円 142"/>
        <xdr:cNvSpPr/>
      </xdr:nvSpPr>
      <xdr:spPr>
        <a:xfrm>
          <a:off x="2857500" y="99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135267</xdr:rowOff>
    </xdr:from>
    <xdr:ext cx="534377" cy="259045"/>
    <xdr:sp macro="" textlink="">
      <xdr:nvSpPr>
        <xdr:cNvPr id="144" name="テキスト ボックス 143"/>
        <xdr:cNvSpPr txBox="1"/>
      </xdr:nvSpPr>
      <xdr:spPr>
        <a:xfrm>
          <a:off x="2641111" y="100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7022</xdr:rowOff>
    </xdr:from>
    <xdr:to>
      <xdr:col>10</xdr:col>
      <xdr:colOff>165100</xdr:colOff>
      <xdr:row>58</xdr:row>
      <xdr:rowOff>108622</xdr:rowOff>
    </xdr:to>
    <xdr:sp macro="" textlink="">
      <xdr:nvSpPr>
        <xdr:cNvPr id="145" name="楕円 144"/>
        <xdr:cNvSpPr/>
      </xdr:nvSpPr>
      <xdr:spPr>
        <a:xfrm>
          <a:off x="1968500" y="995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125149</xdr:rowOff>
    </xdr:from>
    <xdr:ext cx="534377" cy="259045"/>
    <xdr:sp macro="" textlink="">
      <xdr:nvSpPr>
        <xdr:cNvPr id="146" name="テキスト ボックス 145"/>
        <xdr:cNvSpPr txBox="1"/>
      </xdr:nvSpPr>
      <xdr:spPr>
        <a:xfrm>
          <a:off x="1752111" y="97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159942</xdr:rowOff>
    </xdr:from>
    <xdr:to>
      <xdr:col>6</xdr:col>
      <xdr:colOff>38100</xdr:colOff>
      <xdr:row>58</xdr:row>
      <xdr:rowOff>90092</xdr:rowOff>
    </xdr:to>
    <xdr:sp macro="" textlink="">
      <xdr:nvSpPr>
        <xdr:cNvPr id="147" name="楕円 146"/>
        <xdr:cNvSpPr/>
      </xdr:nvSpPr>
      <xdr:spPr>
        <a:xfrm>
          <a:off x="1079500" y="99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106619</xdr:rowOff>
    </xdr:from>
    <xdr:ext cx="534377" cy="259045"/>
    <xdr:sp macro="" textlink="">
      <xdr:nvSpPr>
        <xdr:cNvPr id="148" name="テキスト ボックス 147"/>
        <xdr:cNvSpPr txBox="1"/>
      </xdr:nvSpPr>
      <xdr:spPr>
        <a:xfrm>
          <a:off x="863111" y="970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122593</xdr:rowOff>
    </xdr:from>
    <xdr:to>
      <xdr:col>24</xdr:col>
      <xdr:colOff>62865</xdr:colOff>
      <xdr:row>78</xdr:row>
      <xdr:rowOff>11836</xdr:rowOff>
    </xdr:to>
    <xdr:cxnSp macro="">
      <xdr:nvCxnSpPr>
        <xdr:cNvPr id="173" name="直線コネクタ 172"/>
        <xdr:cNvCxnSpPr/>
      </xdr:nvCxnSpPr>
      <xdr:spPr>
        <a:xfrm flipV="1">
          <a:off x="4633595" y="12124093"/>
          <a:ext cx="1270" cy="126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15663</xdr:rowOff>
    </xdr:from>
    <xdr:ext cx="599010" cy="259045"/>
    <xdr:sp macro="" textlink="">
      <xdr:nvSpPr>
        <xdr:cNvPr id="174" name="民生費最小値テキスト"/>
        <xdr:cNvSpPr txBox="1"/>
      </xdr:nvSpPr>
      <xdr:spPr>
        <a:xfrm>
          <a:off x="4686300" y="1338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11836</xdr:rowOff>
    </xdr:from>
    <xdr:to>
      <xdr:col>24</xdr:col>
      <xdr:colOff>152400</xdr:colOff>
      <xdr:row>78</xdr:row>
      <xdr:rowOff>11836</xdr:rowOff>
    </xdr:to>
    <xdr:cxnSp macro="">
      <xdr:nvCxnSpPr>
        <xdr:cNvPr id="175" name="直線コネクタ 174"/>
        <xdr:cNvCxnSpPr/>
      </xdr:nvCxnSpPr>
      <xdr:spPr>
        <a:xfrm>
          <a:off x="4546600" y="133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69270</xdr:rowOff>
    </xdr:from>
    <xdr:ext cx="599010" cy="259045"/>
    <xdr:sp macro="" textlink="">
      <xdr:nvSpPr>
        <xdr:cNvPr id="176" name="民生費最大値テキスト"/>
        <xdr:cNvSpPr txBox="1"/>
      </xdr:nvSpPr>
      <xdr:spPr>
        <a:xfrm>
          <a:off x="4686300" y="1189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122593</xdr:rowOff>
    </xdr:from>
    <xdr:to>
      <xdr:col>24</xdr:col>
      <xdr:colOff>152400</xdr:colOff>
      <xdr:row>70</xdr:row>
      <xdr:rowOff>122593</xdr:rowOff>
    </xdr:to>
    <xdr:cxnSp macro="">
      <xdr:nvCxnSpPr>
        <xdr:cNvPr id="177" name="直線コネクタ 176"/>
        <xdr:cNvCxnSpPr/>
      </xdr:nvCxnSpPr>
      <xdr:spPr>
        <a:xfrm>
          <a:off x="4546600" y="12124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11836</xdr:rowOff>
    </xdr:from>
    <xdr:to>
      <xdr:col>24</xdr:col>
      <xdr:colOff>63500</xdr:colOff>
      <xdr:row>78</xdr:row>
      <xdr:rowOff>75070</xdr:rowOff>
    </xdr:to>
    <xdr:cxnSp macro="">
      <xdr:nvCxnSpPr>
        <xdr:cNvPr id="178" name="直線コネクタ 177"/>
        <xdr:cNvCxnSpPr/>
      </xdr:nvCxnSpPr>
      <xdr:spPr>
        <a:xfrm flipV="1">
          <a:off x="3797300" y="13384936"/>
          <a:ext cx="838200" cy="6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154627</xdr:rowOff>
    </xdr:from>
    <xdr:ext cx="599010" cy="259045"/>
    <xdr:sp macro="" textlink="">
      <xdr:nvSpPr>
        <xdr:cNvPr id="179" name="民生費平均値テキスト"/>
        <xdr:cNvSpPr txBox="1"/>
      </xdr:nvSpPr>
      <xdr:spPr>
        <a:xfrm>
          <a:off x="4686300" y="1284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131750</xdr:rowOff>
    </xdr:from>
    <xdr:to>
      <xdr:col>24</xdr:col>
      <xdr:colOff>114300</xdr:colOff>
      <xdr:row>76</xdr:row>
      <xdr:rowOff>61900</xdr:rowOff>
    </xdr:to>
    <xdr:sp macro="" textlink="">
      <xdr:nvSpPr>
        <xdr:cNvPr id="180" name="フローチャート: 判断 179"/>
        <xdr:cNvSpPr/>
      </xdr:nvSpPr>
      <xdr:spPr>
        <a:xfrm>
          <a:off x="4584700" y="129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55538</xdr:rowOff>
    </xdr:from>
    <xdr:to>
      <xdr:col>19</xdr:col>
      <xdr:colOff>177800</xdr:colOff>
      <xdr:row>78</xdr:row>
      <xdr:rowOff>75070</xdr:rowOff>
    </xdr:to>
    <xdr:cxnSp macro="">
      <xdr:nvCxnSpPr>
        <xdr:cNvPr id="181" name="直線コネクタ 180"/>
        <xdr:cNvCxnSpPr/>
      </xdr:nvCxnSpPr>
      <xdr:spPr>
        <a:xfrm>
          <a:off x="2908300" y="13428638"/>
          <a:ext cx="8890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2133</xdr:rowOff>
    </xdr:from>
    <xdr:to>
      <xdr:col>20</xdr:col>
      <xdr:colOff>38100</xdr:colOff>
      <xdr:row>76</xdr:row>
      <xdr:rowOff>103733</xdr:rowOff>
    </xdr:to>
    <xdr:sp macro="" textlink="">
      <xdr:nvSpPr>
        <xdr:cNvPr id="182" name="フローチャート: 判断 181"/>
        <xdr:cNvSpPr/>
      </xdr:nvSpPr>
      <xdr:spPr>
        <a:xfrm>
          <a:off x="37465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120261</xdr:rowOff>
    </xdr:from>
    <xdr:ext cx="599010" cy="259045"/>
    <xdr:sp macro="" textlink="">
      <xdr:nvSpPr>
        <xdr:cNvPr id="183" name="テキスト ボックス 182"/>
        <xdr:cNvSpPr txBox="1"/>
      </xdr:nvSpPr>
      <xdr:spPr>
        <a:xfrm>
          <a:off x="3497795" y="1280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55538</xdr:rowOff>
    </xdr:from>
    <xdr:to>
      <xdr:col>15</xdr:col>
      <xdr:colOff>50800</xdr:colOff>
      <xdr:row>78</xdr:row>
      <xdr:rowOff>143777</xdr:rowOff>
    </xdr:to>
    <xdr:cxnSp macro="">
      <xdr:nvCxnSpPr>
        <xdr:cNvPr id="184" name="直線コネクタ 183"/>
        <xdr:cNvCxnSpPr/>
      </xdr:nvCxnSpPr>
      <xdr:spPr>
        <a:xfrm flipV="1">
          <a:off x="2019300" y="13428638"/>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65506</xdr:rowOff>
    </xdr:from>
    <xdr:to>
      <xdr:col>15</xdr:col>
      <xdr:colOff>101600</xdr:colOff>
      <xdr:row>76</xdr:row>
      <xdr:rowOff>167106</xdr:rowOff>
    </xdr:to>
    <xdr:sp macro="" textlink="">
      <xdr:nvSpPr>
        <xdr:cNvPr id="185" name="フローチャート: 判断 184"/>
        <xdr:cNvSpPr/>
      </xdr:nvSpPr>
      <xdr:spPr>
        <a:xfrm>
          <a:off x="2857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12184</xdr:rowOff>
    </xdr:from>
    <xdr:ext cx="599010" cy="259045"/>
    <xdr:sp macro="" textlink="">
      <xdr:nvSpPr>
        <xdr:cNvPr id="186" name="テキスト ボックス 185"/>
        <xdr:cNvSpPr txBox="1"/>
      </xdr:nvSpPr>
      <xdr:spPr>
        <a:xfrm>
          <a:off x="2608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89839</xdr:rowOff>
    </xdr:from>
    <xdr:to>
      <xdr:col>10</xdr:col>
      <xdr:colOff>114300</xdr:colOff>
      <xdr:row>78</xdr:row>
      <xdr:rowOff>143777</xdr:rowOff>
    </xdr:to>
    <xdr:cxnSp macro="">
      <xdr:nvCxnSpPr>
        <xdr:cNvPr id="187" name="直線コネクタ 186"/>
        <xdr:cNvCxnSpPr/>
      </xdr:nvCxnSpPr>
      <xdr:spPr>
        <a:xfrm>
          <a:off x="1130300" y="13462939"/>
          <a:ext cx="889000" cy="5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9334</xdr:rowOff>
    </xdr:from>
    <xdr:to>
      <xdr:col>10</xdr:col>
      <xdr:colOff>165100</xdr:colOff>
      <xdr:row>76</xdr:row>
      <xdr:rowOff>110934</xdr:rowOff>
    </xdr:to>
    <xdr:sp macro="" textlink="">
      <xdr:nvSpPr>
        <xdr:cNvPr id="188" name="フローチャート: 判断 187"/>
        <xdr:cNvSpPr/>
      </xdr:nvSpPr>
      <xdr:spPr>
        <a:xfrm>
          <a:off x="1968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127461</xdr:rowOff>
    </xdr:from>
    <xdr:ext cx="599010" cy="259045"/>
    <xdr:sp macro="" textlink="">
      <xdr:nvSpPr>
        <xdr:cNvPr id="189" name="テキスト ボックス 188"/>
        <xdr:cNvSpPr txBox="1"/>
      </xdr:nvSpPr>
      <xdr:spPr>
        <a:xfrm>
          <a:off x="1719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38164</xdr:rowOff>
    </xdr:from>
    <xdr:to>
      <xdr:col>6</xdr:col>
      <xdr:colOff>38100</xdr:colOff>
      <xdr:row>75</xdr:row>
      <xdr:rowOff>139764</xdr:rowOff>
    </xdr:to>
    <xdr:sp macro="" textlink="">
      <xdr:nvSpPr>
        <xdr:cNvPr id="190" name="フローチャート: 判断 189"/>
        <xdr:cNvSpPr/>
      </xdr:nvSpPr>
      <xdr:spPr>
        <a:xfrm>
          <a:off x="1079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156291</xdr:rowOff>
    </xdr:from>
    <xdr:ext cx="599010" cy="259045"/>
    <xdr:sp macro="" textlink="">
      <xdr:nvSpPr>
        <xdr:cNvPr id="191" name="テキスト ボックス 190"/>
        <xdr:cNvSpPr txBox="1"/>
      </xdr:nvSpPr>
      <xdr:spPr>
        <a:xfrm>
          <a:off x="830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132486</xdr:rowOff>
    </xdr:from>
    <xdr:to>
      <xdr:col>24</xdr:col>
      <xdr:colOff>114300</xdr:colOff>
      <xdr:row>78</xdr:row>
      <xdr:rowOff>62636</xdr:rowOff>
    </xdr:to>
    <xdr:sp macro="" textlink="">
      <xdr:nvSpPr>
        <xdr:cNvPr id="197" name="楕円 196"/>
        <xdr:cNvSpPr/>
      </xdr:nvSpPr>
      <xdr:spPr>
        <a:xfrm>
          <a:off x="4584700" y="1333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47413</xdr:rowOff>
    </xdr:from>
    <xdr:ext cx="599010" cy="259045"/>
    <xdr:sp macro="" textlink="">
      <xdr:nvSpPr>
        <xdr:cNvPr id="198" name="民生費該当値テキスト"/>
        <xdr:cNvSpPr txBox="1"/>
      </xdr:nvSpPr>
      <xdr:spPr>
        <a:xfrm>
          <a:off x="4686300" y="1324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24270</xdr:rowOff>
    </xdr:from>
    <xdr:to>
      <xdr:col>20</xdr:col>
      <xdr:colOff>38100</xdr:colOff>
      <xdr:row>78</xdr:row>
      <xdr:rowOff>125870</xdr:rowOff>
    </xdr:to>
    <xdr:sp macro="" textlink="">
      <xdr:nvSpPr>
        <xdr:cNvPr id="199" name="楕円 198"/>
        <xdr:cNvSpPr/>
      </xdr:nvSpPr>
      <xdr:spPr>
        <a:xfrm>
          <a:off x="3746500" y="133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116997</xdr:rowOff>
    </xdr:from>
    <xdr:ext cx="599010" cy="259045"/>
    <xdr:sp macro="" textlink="">
      <xdr:nvSpPr>
        <xdr:cNvPr id="200" name="テキスト ボックス 199"/>
        <xdr:cNvSpPr txBox="1"/>
      </xdr:nvSpPr>
      <xdr:spPr>
        <a:xfrm>
          <a:off x="3497795" y="1349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4738</xdr:rowOff>
    </xdr:from>
    <xdr:to>
      <xdr:col>15</xdr:col>
      <xdr:colOff>101600</xdr:colOff>
      <xdr:row>78</xdr:row>
      <xdr:rowOff>106338</xdr:rowOff>
    </xdr:to>
    <xdr:sp macro="" textlink="">
      <xdr:nvSpPr>
        <xdr:cNvPr id="201" name="楕円 200"/>
        <xdr:cNvSpPr/>
      </xdr:nvSpPr>
      <xdr:spPr>
        <a:xfrm>
          <a:off x="2857500" y="133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97465</xdr:rowOff>
    </xdr:from>
    <xdr:ext cx="599010" cy="259045"/>
    <xdr:sp macro="" textlink="">
      <xdr:nvSpPr>
        <xdr:cNvPr id="202" name="テキスト ボックス 201"/>
        <xdr:cNvSpPr txBox="1"/>
      </xdr:nvSpPr>
      <xdr:spPr>
        <a:xfrm>
          <a:off x="2608795" y="1347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92977</xdr:rowOff>
    </xdr:from>
    <xdr:to>
      <xdr:col>10</xdr:col>
      <xdr:colOff>165100</xdr:colOff>
      <xdr:row>79</xdr:row>
      <xdr:rowOff>23127</xdr:rowOff>
    </xdr:to>
    <xdr:sp macro="" textlink="">
      <xdr:nvSpPr>
        <xdr:cNvPr id="203" name="楕円 202"/>
        <xdr:cNvSpPr/>
      </xdr:nvSpPr>
      <xdr:spPr>
        <a:xfrm>
          <a:off x="1968500" y="134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14254</xdr:rowOff>
    </xdr:from>
    <xdr:ext cx="534377" cy="259045"/>
    <xdr:sp macro="" textlink="">
      <xdr:nvSpPr>
        <xdr:cNvPr id="204" name="テキスト ボックス 203"/>
        <xdr:cNvSpPr txBox="1"/>
      </xdr:nvSpPr>
      <xdr:spPr>
        <a:xfrm>
          <a:off x="1752111" y="1355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39039</xdr:rowOff>
    </xdr:from>
    <xdr:to>
      <xdr:col>6</xdr:col>
      <xdr:colOff>38100</xdr:colOff>
      <xdr:row>78</xdr:row>
      <xdr:rowOff>140639</xdr:rowOff>
    </xdr:to>
    <xdr:sp macro="" textlink="">
      <xdr:nvSpPr>
        <xdr:cNvPr id="205" name="楕円 204"/>
        <xdr:cNvSpPr/>
      </xdr:nvSpPr>
      <xdr:spPr>
        <a:xfrm>
          <a:off x="1079500" y="134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131766</xdr:rowOff>
    </xdr:from>
    <xdr:ext cx="534377" cy="259045"/>
    <xdr:sp macro="" textlink="">
      <xdr:nvSpPr>
        <xdr:cNvPr id="206" name="テキスト ボックス 205"/>
        <xdr:cNvSpPr txBox="1"/>
      </xdr:nvSpPr>
      <xdr:spPr>
        <a:xfrm>
          <a:off x="863111" y="135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1" name="直線コネクタ 230"/>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2"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3" name="直線コネクタ 232"/>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4"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5" name="直線コネクタ 234"/>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146883</xdr:rowOff>
    </xdr:from>
    <xdr:to>
      <xdr:col>24</xdr:col>
      <xdr:colOff>63500</xdr:colOff>
      <xdr:row>96</xdr:row>
      <xdr:rowOff>10407</xdr:rowOff>
    </xdr:to>
    <xdr:cxnSp macro="">
      <xdr:nvCxnSpPr>
        <xdr:cNvPr id="236" name="直線コネクタ 235"/>
        <xdr:cNvCxnSpPr/>
      </xdr:nvCxnSpPr>
      <xdr:spPr>
        <a:xfrm flipV="1">
          <a:off x="3797300" y="16434633"/>
          <a:ext cx="838200" cy="3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7" name="衛生費平均値テキスト"/>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38" name="フローチャート: 判断 237"/>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10407</xdr:rowOff>
    </xdr:from>
    <xdr:to>
      <xdr:col>19</xdr:col>
      <xdr:colOff>177800</xdr:colOff>
      <xdr:row>96</xdr:row>
      <xdr:rowOff>41154</xdr:rowOff>
    </xdr:to>
    <xdr:cxnSp macro="">
      <xdr:nvCxnSpPr>
        <xdr:cNvPr id="239" name="直線コネクタ 238"/>
        <xdr:cNvCxnSpPr/>
      </xdr:nvCxnSpPr>
      <xdr:spPr>
        <a:xfrm flipV="1">
          <a:off x="2908300" y="16469607"/>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0" name="フローチャート: 判断 239"/>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1" name="テキスト ボックス 240"/>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41154</xdr:rowOff>
    </xdr:from>
    <xdr:to>
      <xdr:col>15</xdr:col>
      <xdr:colOff>50800</xdr:colOff>
      <xdr:row>96</xdr:row>
      <xdr:rowOff>51899</xdr:rowOff>
    </xdr:to>
    <xdr:cxnSp macro="">
      <xdr:nvCxnSpPr>
        <xdr:cNvPr id="242" name="直線コネクタ 241"/>
        <xdr:cNvCxnSpPr/>
      </xdr:nvCxnSpPr>
      <xdr:spPr>
        <a:xfrm flipV="1">
          <a:off x="2019300" y="16500354"/>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3" name="フローチャート: 判断 242"/>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4" name="テキスト ボックス 243"/>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33649</xdr:rowOff>
    </xdr:from>
    <xdr:to>
      <xdr:col>10</xdr:col>
      <xdr:colOff>114300</xdr:colOff>
      <xdr:row>96</xdr:row>
      <xdr:rowOff>51899</xdr:rowOff>
    </xdr:to>
    <xdr:cxnSp macro="">
      <xdr:nvCxnSpPr>
        <xdr:cNvPr id="245" name="直線コネクタ 244"/>
        <xdr:cNvCxnSpPr/>
      </xdr:nvCxnSpPr>
      <xdr:spPr>
        <a:xfrm>
          <a:off x="1130300" y="16492849"/>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6" name="フローチャート: 判断 245"/>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129888</xdr:rowOff>
    </xdr:from>
    <xdr:ext cx="534377" cy="259045"/>
    <xdr:sp macro="" textlink="">
      <xdr:nvSpPr>
        <xdr:cNvPr id="247" name="テキスト ボックス 246"/>
        <xdr:cNvSpPr txBox="1"/>
      </xdr:nvSpPr>
      <xdr:spPr>
        <a:xfrm>
          <a:off x="1752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48" name="フローチャート: 判断 247"/>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125696</xdr:rowOff>
    </xdr:from>
    <xdr:ext cx="534377" cy="259045"/>
    <xdr:sp macro="" textlink="">
      <xdr:nvSpPr>
        <xdr:cNvPr id="249" name="テキスト ボックス 248"/>
        <xdr:cNvSpPr txBox="1"/>
      </xdr:nvSpPr>
      <xdr:spPr>
        <a:xfrm>
          <a:off x="863111" y="167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96083</xdr:rowOff>
    </xdr:from>
    <xdr:to>
      <xdr:col>24</xdr:col>
      <xdr:colOff>114300</xdr:colOff>
      <xdr:row>96</xdr:row>
      <xdr:rowOff>26233</xdr:rowOff>
    </xdr:to>
    <xdr:sp macro="" textlink="">
      <xdr:nvSpPr>
        <xdr:cNvPr id="255" name="楕円 254"/>
        <xdr:cNvSpPr/>
      </xdr:nvSpPr>
      <xdr:spPr>
        <a:xfrm>
          <a:off x="4584700" y="163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118960</xdr:rowOff>
    </xdr:from>
    <xdr:ext cx="534377" cy="259045"/>
    <xdr:sp macro="" textlink="">
      <xdr:nvSpPr>
        <xdr:cNvPr id="256" name="衛生費該当値テキスト"/>
        <xdr:cNvSpPr txBox="1"/>
      </xdr:nvSpPr>
      <xdr:spPr>
        <a:xfrm>
          <a:off x="4686300" y="162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131057</xdr:rowOff>
    </xdr:from>
    <xdr:to>
      <xdr:col>20</xdr:col>
      <xdr:colOff>38100</xdr:colOff>
      <xdr:row>96</xdr:row>
      <xdr:rowOff>61207</xdr:rowOff>
    </xdr:to>
    <xdr:sp macro="" textlink="">
      <xdr:nvSpPr>
        <xdr:cNvPr id="257" name="楕円 256"/>
        <xdr:cNvSpPr/>
      </xdr:nvSpPr>
      <xdr:spPr>
        <a:xfrm>
          <a:off x="3746500" y="164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77734</xdr:rowOff>
    </xdr:from>
    <xdr:ext cx="534377" cy="259045"/>
    <xdr:sp macro="" textlink="">
      <xdr:nvSpPr>
        <xdr:cNvPr id="258" name="テキスト ボックス 257"/>
        <xdr:cNvSpPr txBox="1"/>
      </xdr:nvSpPr>
      <xdr:spPr>
        <a:xfrm>
          <a:off x="3530111" y="1619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161804</xdr:rowOff>
    </xdr:from>
    <xdr:to>
      <xdr:col>15</xdr:col>
      <xdr:colOff>101600</xdr:colOff>
      <xdr:row>96</xdr:row>
      <xdr:rowOff>91954</xdr:rowOff>
    </xdr:to>
    <xdr:sp macro="" textlink="">
      <xdr:nvSpPr>
        <xdr:cNvPr id="259" name="楕円 258"/>
        <xdr:cNvSpPr/>
      </xdr:nvSpPr>
      <xdr:spPr>
        <a:xfrm>
          <a:off x="2857500" y="16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108481</xdr:rowOff>
    </xdr:from>
    <xdr:ext cx="534377" cy="259045"/>
    <xdr:sp macro="" textlink="">
      <xdr:nvSpPr>
        <xdr:cNvPr id="260" name="テキスト ボックス 259"/>
        <xdr:cNvSpPr txBox="1"/>
      </xdr:nvSpPr>
      <xdr:spPr>
        <a:xfrm>
          <a:off x="2641111" y="162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1099</xdr:rowOff>
    </xdr:from>
    <xdr:to>
      <xdr:col>10</xdr:col>
      <xdr:colOff>165100</xdr:colOff>
      <xdr:row>96</xdr:row>
      <xdr:rowOff>102699</xdr:rowOff>
    </xdr:to>
    <xdr:sp macro="" textlink="">
      <xdr:nvSpPr>
        <xdr:cNvPr id="261" name="楕円 260"/>
        <xdr:cNvSpPr/>
      </xdr:nvSpPr>
      <xdr:spPr>
        <a:xfrm>
          <a:off x="1968500" y="164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119226</xdr:rowOff>
    </xdr:from>
    <xdr:ext cx="534377" cy="259045"/>
    <xdr:sp macro="" textlink="">
      <xdr:nvSpPr>
        <xdr:cNvPr id="262" name="テキスト ボックス 261"/>
        <xdr:cNvSpPr txBox="1"/>
      </xdr:nvSpPr>
      <xdr:spPr>
        <a:xfrm>
          <a:off x="1752111" y="162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154299</xdr:rowOff>
    </xdr:from>
    <xdr:to>
      <xdr:col>6</xdr:col>
      <xdr:colOff>38100</xdr:colOff>
      <xdr:row>96</xdr:row>
      <xdr:rowOff>84449</xdr:rowOff>
    </xdr:to>
    <xdr:sp macro="" textlink="">
      <xdr:nvSpPr>
        <xdr:cNvPr id="263" name="楕円 262"/>
        <xdr:cNvSpPr/>
      </xdr:nvSpPr>
      <xdr:spPr>
        <a:xfrm>
          <a:off x="1079500" y="164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100976</xdr:rowOff>
    </xdr:from>
    <xdr:ext cx="534377" cy="259045"/>
    <xdr:sp macro="" textlink="">
      <xdr:nvSpPr>
        <xdr:cNvPr id="264" name="テキスト ボックス 263"/>
        <xdr:cNvSpPr txBox="1"/>
      </xdr:nvSpPr>
      <xdr:spPr>
        <a:xfrm>
          <a:off x="863111" y="162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88" name="直線コネクタ 287"/>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1"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2" name="直線コネクタ 291"/>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5969</xdr:rowOff>
    </xdr:from>
    <xdr:to>
      <xdr:col>55</xdr:col>
      <xdr:colOff>0</xdr:colOff>
      <xdr:row>39</xdr:row>
      <xdr:rowOff>6350</xdr:rowOff>
    </xdr:to>
    <xdr:cxnSp macro="">
      <xdr:nvCxnSpPr>
        <xdr:cNvPr id="293" name="直線コネクタ 292"/>
        <xdr:cNvCxnSpPr/>
      </xdr:nvCxnSpPr>
      <xdr:spPr>
        <a:xfrm flipV="1">
          <a:off x="9639300" y="66925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4"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5" name="フローチャート: 判断 294"/>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5588</xdr:rowOff>
    </xdr:from>
    <xdr:to>
      <xdr:col>50</xdr:col>
      <xdr:colOff>114300</xdr:colOff>
      <xdr:row>39</xdr:row>
      <xdr:rowOff>6350</xdr:rowOff>
    </xdr:to>
    <xdr:cxnSp macro="">
      <xdr:nvCxnSpPr>
        <xdr:cNvPr id="296" name="直線コネクタ 295"/>
        <xdr:cNvCxnSpPr/>
      </xdr:nvCxnSpPr>
      <xdr:spPr>
        <a:xfrm>
          <a:off x="8750300" y="66921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7" name="フローチャート: 判断 296"/>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298" name="テキスト ボックス 297"/>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1397</xdr:rowOff>
    </xdr:from>
    <xdr:to>
      <xdr:col>45</xdr:col>
      <xdr:colOff>177800</xdr:colOff>
      <xdr:row>39</xdr:row>
      <xdr:rowOff>5588</xdr:rowOff>
    </xdr:to>
    <xdr:cxnSp macro="">
      <xdr:nvCxnSpPr>
        <xdr:cNvPr id="299" name="直線コネクタ 298"/>
        <xdr:cNvCxnSpPr/>
      </xdr:nvCxnSpPr>
      <xdr:spPr>
        <a:xfrm>
          <a:off x="7861300" y="668794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0" name="フローチャート: 判断 299"/>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1" name="テキスト ボックス 300"/>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1397</xdr:rowOff>
    </xdr:from>
    <xdr:to>
      <xdr:col>41</xdr:col>
      <xdr:colOff>50800</xdr:colOff>
      <xdr:row>39</xdr:row>
      <xdr:rowOff>7493</xdr:rowOff>
    </xdr:to>
    <xdr:cxnSp macro="">
      <xdr:nvCxnSpPr>
        <xdr:cNvPr id="302" name="直線コネクタ 301"/>
        <xdr:cNvCxnSpPr/>
      </xdr:nvCxnSpPr>
      <xdr:spPr>
        <a:xfrm flipV="1">
          <a:off x="6972300" y="668794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3" name="フローチャート: 判断 302"/>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4" name="テキスト ボックス 303"/>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5" name="フローチャート: 判断 304"/>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6" name="テキスト ボックス 305"/>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126619</xdr:rowOff>
    </xdr:from>
    <xdr:to>
      <xdr:col>55</xdr:col>
      <xdr:colOff>50800</xdr:colOff>
      <xdr:row>39</xdr:row>
      <xdr:rowOff>56769</xdr:rowOff>
    </xdr:to>
    <xdr:sp macro="" textlink="">
      <xdr:nvSpPr>
        <xdr:cNvPr id="312" name="楕円 311"/>
        <xdr:cNvSpPr/>
      </xdr:nvSpPr>
      <xdr:spPr>
        <a:xfrm>
          <a:off x="104267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41546</xdr:rowOff>
    </xdr:from>
    <xdr:ext cx="378565" cy="259045"/>
    <xdr:sp macro="" textlink="">
      <xdr:nvSpPr>
        <xdr:cNvPr id="313" name="労働費該当値テキスト"/>
        <xdr:cNvSpPr txBox="1"/>
      </xdr:nvSpPr>
      <xdr:spPr>
        <a:xfrm>
          <a:off x="10528300" y="6556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127000</xdr:rowOff>
    </xdr:from>
    <xdr:to>
      <xdr:col>50</xdr:col>
      <xdr:colOff>165100</xdr:colOff>
      <xdr:row>39</xdr:row>
      <xdr:rowOff>57150</xdr:rowOff>
    </xdr:to>
    <xdr:sp macro="" textlink="">
      <xdr:nvSpPr>
        <xdr:cNvPr id="314" name="楕円 313"/>
        <xdr:cNvSpPr/>
      </xdr:nvSpPr>
      <xdr:spPr>
        <a:xfrm>
          <a:off x="9588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48277</xdr:rowOff>
    </xdr:from>
    <xdr:ext cx="378565" cy="259045"/>
    <xdr:sp macro="" textlink="">
      <xdr:nvSpPr>
        <xdr:cNvPr id="315" name="テキスト ボックス 314"/>
        <xdr:cNvSpPr txBox="1"/>
      </xdr:nvSpPr>
      <xdr:spPr>
        <a:xfrm>
          <a:off x="9450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126238</xdr:rowOff>
    </xdr:from>
    <xdr:to>
      <xdr:col>46</xdr:col>
      <xdr:colOff>38100</xdr:colOff>
      <xdr:row>39</xdr:row>
      <xdr:rowOff>56388</xdr:rowOff>
    </xdr:to>
    <xdr:sp macro="" textlink="">
      <xdr:nvSpPr>
        <xdr:cNvPr id="316" name="楕円 315"/>
        <xdr:cNvSpPr/>
      </xdr:nvSpPr>
      <xdr:spPr>
        <a:xfrm>
          <a:off x="8699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47515</xdr:rowOff>
    </xdr:from>
    <xdr:ext cx="378565" cy="259045"/>
    <xdr:sp macro="" textlink="">
      <xdr:nvSpPr>
        <xdr:cNvPr id="317" name="テキスト ボックス 316"/>
        <xdr:cNvSpPr txBox="1"/>
      </xdr:nvSpPr>
      <xdr:spPr>
        <a:xfrm>
          <a:off x="8561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122047</xdr:rowOff>
    </xdr:from>
    <xdr:to>
      <xdr:col>41</xdr:col>
      <xdr:colOff>101600</xdr:colOff>
      <xdr:row>39</xdr:row>
      <xdr:rowOff>52197</xdr:rowOff>
    </xdr:to>
    <xdr:sp macro="" textlink="">
      <xdr:nvSpPr>
        <xdr:cNvPr id="318" name="楕円 317"/>
        <xdr:cNvSpPr/>
      </xdr:nvSpPr>
      <xdr:spPr>
        <a:xfrm>
          <a:off x="7810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43324</xdr:rowOff>
    </xdr:from>
    <xdr:ext cx="378565" cy="259045"/>
    <xdr:sp macro="" textlink="">
      <xdr:nvSpPr>
        <xdr:cNvPr id="319" name="テキスト ボックス 318"/>
        <xdr:cNvSpPr txBox="1"/>
      </xdr:nvSpPr>
      <xdr:spPr>
        <a:xfrm>
          <a:off x="7672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128143</xdr:rowOff>
    </xdr:from>
    <xdr:to>
      <xdr:col>36</xdr:col>
      <xdr:colOff>165100</xdr:colOff>
      <xdr:row>39</xdr:row>
      <xdr:rowOff>58293</xdr:rowOff>
    </xdr:to>
    <xdr:sp macro="" textlink="">
      <xdr:nvSpPr>
        <xdr:cNvPr id="320" name="楕円 319"/>
        <xdr:cNvSpPr/>
      </xdr:nvSpPr>
      <xdr:spPr>
        <a:xfrm>
          <a:off x="6921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49420</xdr:rowOff>
    </xdr:from>
    <xdr:ext cx="313932" cy="259045"/>
    <xdr:sp macro="" textlink="">
      <xdr:nvSpPr>
        <xdr:cNvPr id="321" name="テキスト ボックス 320"/>
        <xdr:cNvSpPr txBox="1"/>
      </xdr:nvSpPr>
      <xdr:spPr>
        <a:xfrm>
          <a:off x="6815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3" name="直線コネクタ 342"/>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4"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5" name="直線コネクタ 344"/>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6"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7" name="直線コネクタ 346"/>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140363</xdr:rowOff>
    </xdr:from>
    <xdr:to>
      <xdr:col>55</xdr:col>
      <xdr:colOff>0</xdr:colOff>
      <xdr:row>57</xdr:row>
      <xdr:rowOff>156502</xdr:rowOff>
    </xdr:to>
    <xdr:cxnSp macro="">
      <xdr:nvCxnSpPr>
        <xdr:cNvPr id="348" name="直線コネクタ 347"/>
        <xdr:cNvCxnSpPr/>
      </xdr:nvCxnSpPr>
      <xdr:spPr>
        <a:xfrm>
          <a:off x="9639300" y="9913013"/>
          <a:ext cx="8382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49"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0" name="フローチャート: 判断 349"/>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96678</xdr:rowOff>
    </xdr:from>
    <xdr:to>
      <xdr:col>50</xdr:col>
      <xdr:colOff>114300</xdr:colOff>
      <xdr:row>57</xdr:row>
      <xdr:rowOff>140363</xdr:rowOff>
    </xdr:to>
    <xdr:cxnSp macro="">
      <xdr:nvCxnSpPr>
        <xdr:cNvPr id="351" name="直線コネクタ 350"/>
        <xdr:cNvCxnSpPr/>
      </xdr:nvCxnSpPr>
      <xdr:spPr>
        <a:xfrm>
          <a:off x="8750300" y="9869328"/>
          <a:ext cx="889000" cy="4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2" name="フローチャート: 判断 351"/>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3" name="テキスト ボックス 352"/>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33424</xdr:rowOff>
    </xdr:from>
    <xdr:to>
      <xdr:col>45</xdr:col>
      <xdr:colOff>177800</xdr:colOff>
      <xdr:row>57</xdr:row>
      <xdr:rowOff>96678</xdr:rowOff>
    </xdr:to>
    <xdr:cxnSp macro="">
      <xdr:nvCxnSpPr>
        <xdr:cNvPr id="354" name="直線コネクタ 353"/>
        <xdr:cNvCxnSpPr/>
      </xdr:nvCxnSpPr>
      <xdr:spPr>
        <a:xfrm>
          <a:off x="7861300" y="9806074"/>
          <a:ext cx="889000" cy="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5" name="フローチャート: 判断 354"/>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6" name="テキスト ボックス 355"/>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165920</xdr:rowOff>
    </xdr:from>
    <xdr:to>
      <xdr:col>41</xdr:col>
      <xdr:colOff>50800</xdr:colOff>
      <xdr:row>57</xdr:row>
      <xdr:rowOff>33424</xdr:rowOff>
    </xdr:to>
    <xdr:cxnSp macro="">
      <xdr:nvCxnSpPr>
        <xdr:cNvPr id="357" name="直線コネクタ 356"/>
        <xdr:cNvCxnSpPr/>
      </xdr:nvCxnSpPr>
      <xdr:spPr>
        <a:xfrm>
          <a:off x="6972300" y="9767120"/>
          <a:ext cx="889000" cy="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58" name="フローチャート: 判断 357"/>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59" name="テキスト ボックス 358"/>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0" name="フローチャート: 判断 359"/>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1" name="テキスト ボックス 360"/>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105702</xdr:rowOff>
    </xdr:from>
    <xdr:to>
      <xdr:col>55</xdr:col>
      <xdr:colOff>50800</xdr:colOff>
      <xdr:row>58</xdr:row>
      <xdr:rowOff>35852</xdr:rowOff>
    </xdr:to>
    <xdr:sp macro="" textlink="">
      <xdr:nvSpPr>
        <xdr:cNvPr id="367" name="楕円 366"/>
        <xdr:cNvSpPr/>
      </xdr:nvSpPr>
      <xdr:spPr>
        <a:xfrm>
          <a:off x="10426700" y="98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20629</xdr:rowOff>
    </xdr:from>
    <xdr:ext cx="469744" cy="259045"/>
    <xdr:sp macro="" textlink="">
      <xdr:nvSpPr>
        <xdr:cNvPr id="368" name="農林水産業費該当値テキスト"/>
        <xdr:cNvSpPr txBox="1"/>
      </xdr:nvSpPr>
      <xdr:spPr>
        <a:xfrm>
          <a:off x="10528300" y="979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89563</xdr:rowOff>
    </xdr:from>
    <xdr:to>
      <xdr:col>50</xdr:col>
      <xdr:colOff>165100</xdr:colOff>
      <xdr:row>58</xdr:row>
      <xdr:rowOff>19713</xdr:rowOff>
    </xdr:to>
    <xdr:sp macro="" textlink="">
      <xdr:nvSpPr>
        <xdr:cNvPr id="369" name="楕円 368"/>
        <xdr:cNvSpPr/>
      </xdr:nvSpPr>
      <xdr:spPr>
        <a:xfrm>
          <a:off x="9588500" y="98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10840</xdr:rowOff>
    </xdr:from>
    <xdr:ext cx="469744" cy="259045"/>
    <xdr:sp macro="" textlink="">
      <xdr:nvSpPr>
        <xdr:cNvPr id="370" name="テキスト ボックス 369"/>
        <xdr:cNvSpPr txBox="1"/>
      </xdr:nvSpPr>
      <xdr:spPr>
        <a:xfrm>
          <a:off x="9404428" y="995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45878</xdr:rowOff>
    </xdr:from>
    <xdr:to>
      <xdr:col>46</xdr:col>
      <xdr:colOff>38100</xdr:colOff>
      <xdr:row>57</xdr:row>
      <xdr:rowOff>147478</xdr:rowOff>
    </xdr:to>
    <xdr:sp macro="" textlink="">
      <xdr:nvSpPr>
        <xdr:cNvPr id="371" name="楕円 370"/>
        <xdr:cNvSpPr/>
      </xdr:nvSpPr>
      <xdr:spPr>
        <a:xfrm>
          <a:off x="8699500" y="98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138605</xdr:rowOff>
    </xdr:from>
    <xdr:ext cx="469744" cy="259045"/>
    <xdr:sp macro="" textlink="">
      <xdr:nvSpPr>
        <xdr:cNvPr id="372" name="テキスト ボックス 371"/>
        <xdr:cNvSpPr txBox="1"/>
      </xdr:nvSpPr>
      <xdr:spPr>
        <a:xfrm>
          <a:off x="8515428" y="99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154074</xdr:rowOff>
    </xdr:from>
    <xdr:to>
      <xdr:col>41</xdr:col>
      <xdr:colOff>101600</xdr:colOff>
      <xdr:row>57</xdr:row>
      <xdr:rowOff>84224</xdr:rowOff>
    </xdr:to>
    <xdr:sp macro="" textlink="">
      <xdr:nvSpPr>
        <xdr:cNvPr id="373" name="楕円 372"/>
        <xdr:cNvSpPr/>
      </xdr:nvSpPr>
      <xdr:spPr>
        <a:xfrm>
          <a:off x="7810500" y="97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75351</xdr:rowOff>
    </xdr:from>
    <xdr:ext cx="534377" cy="259045"/>
    <xdr:sp macro="" textlink="">
      <xdr:nvSpPr>
        <xdr:cNvPr id="374" name="テキスト ボックス 373"/>
        <xdr:cNvSpPr txBox="1"/>
      </xdr:nvSpPr>
      <xdr:spPr>
        <a:xfrm>
          <a:off x="7594111" y="98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115120</xdr:rowOff>
    </xdr:from>
    <xdr:to>
      <xdr:col>36</xdr:col>
      <xdr:colOff>165100</xdr:colOff>
      <xdr:row>57</xdr:row>
      <xdr:rowOff>45270</xdr:rowOff>
    </xdr:to>
    <xdr:sp macro="" textlink="">
      <xdr:nvSpPr>
        <xdr:cNvPr id="375" name="楕円 374"/>
        <xdr:cNvSpPr/>
      </xdr:nvSpPr>
      <xdr:spPr>
        <a:xfrm>
          <a:off x="6921500" y="97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36397</xdr:rowOff>
    </xdr:from>
    <xdr:ext cx="534377" cy="259045"/>
    <xdr:sp macro="" textlink="">
      <xdr:nvSpPr>
        <xdr:cNvPr id="376" name="テキスト ボックス 375"/>
        <xdr:cNvSpPr txBox="1"/>
      </xdr:nvSpPr>
      <xdr:spPr>
        <a:xfrm>
          <a:off x="6705111" y="98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2" name="直線コネクタ 401"/>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3"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4" name="直線コネクタ 403"/>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5"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6" name="直線コネクタ 405"/>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141039</xdr:rowOff>
    </xdr:from>
    <xdr:to>
      <xdr:col>55</xdr:col>
      <xdr:colOff>0</xdr:colOff>
      <xdr:row>78</xdr:row>
      <xdr:rowOff>13350</xdr:rowOff>
    </xdr:to>
    <xdr:cxnSp macro="">
      <xdr:nvCxnSpPr>
        <xdr:cNvPr id="407" name="直線コネクタ 406"/>
        <xdr:cNvCxnSpPr/>
      </xdr:nvCxnSpPr>
      <xdr:spPr>
        <a:xfrm flipV="1">
          <a:off x="9639300" y="13342689"/>
          <a:ext cx="8382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08"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09" name="フローチャート: 判断 408"/>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13350</xdr:rowOff>
    </xdr:from>
    <xdr:to>
      <xdr:col>50</xdr:col>
      <xdr:colOff>114300</xdr:colOff>
      <xdr:row>79</xdr:row>
      <xdr:rowOff>26020</xdr:rowOff>
    </xdr:to>
    <xdr:cxnSp macro="">
      <xdr:nvCxnSpPr>
        <xdr:cNvPr id="410" name="直線コネクタ 409"/>
        <xdr:cNvCxnSpPr/>
      </xdr:nvCxnSpPr>
      <xdr:spPr>
        <a:xfrm flipV="1">
          <a:off x="8750300" y="13386450"/>
          <a:ext cx="889000" cy="18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1" name="フローチャート: 判断 410"/>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2" name="テキスト ボックス 411"/>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56130</xdr:rowOff>
    </xdr:from>
    <xdr:to>
      <xdr:col>45</xdr:col>
      <xdr:colOff>177800</xdr:colOff>
      <xdr:row>79</xdr:row>
      <xdr:rowOff>26020</xdr:rowOff>
    </xdr:to>
    <xdr:cxnSp macro="">
      <xdr:nvCxnSpPr>
        <xdr:cNvPr id="413" name="直線コネクタ 412"/>
        <xdr:cNvCxnSpPr/>
      </xdr:nvCxnSpPr>
      <xdr:spPr>
        <a:xfrm>
          <a:off x="7861300" y="13257780"/>
          <a:ext cx="889000" cy="3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4" name="フローチャート: 判断 413"/>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5" name="テキスト ボックス 414"/>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56130</xdr:rowOff>
    </xdr:from>
    <xdr:to>
      <xdr:col>41</xdr:col>
      <xdr:colOff>50800</xdr:colOff>
      <xdr:row>78</xdr:row>
      <xdr:rowOff>143979</xdr:rowOff>
    </xdr:to>
    <xdr:cxnSp macro="">
      <xdr:nvCxnSpPr>
        <xdr:cNvPr id="416" name="直線コネクタ 415"/>
        <xdr:cNvCxnSpPr/>
      </xdr:nvCxnSpPr>
      <xdr:spPr>
        <a:xfrm flipV="1">
          <a:off x="6972300" y="13257780"/>
          <a:ext cx="889000" cy="2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7" name="フローチャート: 判断 416"/>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18" name="テキスト ボックス 417"/>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19" name="フローチャート: 判断 418"/>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0" name="テキスト ボックス 419"/>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90239</xdr:rowOff>
    </xdr:from>
    <xdr:to>
      <xdr:col>55</xdr:col>
      <xdr:colOff>50800</xdr:colOff>
      <xdr:row>78</xdr:row>
      <xdr:rowOff>20389</xdr:rowOff>
    </xdr:to>
    <xdr:sp macro="" textlink="">
      <xdr:nvSpPr>
        <xdr:cNvPr id="426" name="楕円 425"/>
        <xdr:cNvSpPr/>
      </xdr:nvSpPr>
      <xdr:spPr>
        <a:xfrm>
          <a:off x="10426700" y="132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68666</xdr:rowOff>
    </xdr:from>
    <xdr:ext cx="469744" cy="259045"/>
    <xdr:sp macro="" textlink="">
      <xdr:nvSpPr>
        <xdr:cNvPr id="427" name="商工費該当値テキスト"/>
        <xdr:cNvSpPr txBox="1"/>
      </xdr:nvSpPr>
      <xdr:spPr>
        <a:xfrm>
          <a:off x="10528300" y="1327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134000</xdr:rowOff>
    </xdr:from>
    <xdr:to>
      <xdr:col>50</xdr:col>
      <xdr:colOff>165100</xdr:colOff>
      <xdr:row>78</xdr:row>
      <xdr:rowOff>64150</xdr:rowOff>
    </xdr:to>
    <xdr:sp macro="" textlink="">
      <xdr:nvSpPr>
        <xdr:cNvPr id="428" name="楕円 427"/>
        <xdr:cNvSpPr/>
      </xdr:nvSpPr>
      <xdr:spPr>
        <a:xfrm>
          <a:off x="9588500" y="133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55277</xdr:rowOff>
    </xdr:from>
    <xdr:ext cx="469744" cy="259045"/>
    <xdr:sp macro="" textlink="">
      <xdr:nvSpPr>
        <xdr:cNvPr id="429" name="テキスト ボックス 428"/>
        <xdr:cNvSpPr txBox="1"/>
      </xdr:nvSpPr>
      <xdr:spPr>
        <a:xfrm>
          <a:off x="9404428" y="1342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146670</xdr:rowOff>
    </xdr:from>
    <xdr:to>
      <xdr:col>46</xdr:col>
      <xdr:colOff>38100</xdr:colOff>
      <xdr:row>79</xdr:row>
      <xdr:rowOff>76820</xdr:rowOff>
    </xdr:to>
    <xdr:sp macro="" textlink="">
      <xdr:nvSpPr>
        <xdr:cNvPr id="430" name="楕円 429"/>
        <xdr:cNvSpPr/>
      </xdr:nvSpPr>
      <xdr:spPr>
        <a:xfrm>
          <a:off x="8699500" y="135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67947</xdr:rowOff>
    </xdr:from>
    <xdr:ext cx="469744" cy="259045"/>
    <xdr:sp macro="" textlink="">
      <xdr:nvSpPr>
        <xdr:cNvPr id="431" name="テキスト ボックス 430"/>
        <xdr:cNvSpPr txBox="1"/>
      </xdr:nvSpPr>
      <xdr:spPr>
        <a:xfrm>
          <a:off x="8515428" y="1361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5330</xdr:rowOff>
    </xdr:from>
    <xdr:to>
      <xdr:col>41</xdr:col>
      <xdr:colOff>101600</xdr:colOff>
      <xdr:row>77</xdr:row>
      <xdr:rowOff>106930</xdr:rowOff>
    </xdr:to>
    <xdr:sp macro="" textlink="">
      <xdr:nvSpPr>
        <xdr:cNvPr id="432" name="楕円 431"/>
        <xdr:cNvSpPr/>
      </xdr:nvSpPr>
      <xdr:spPr>
        <a:xfrm>
          <a:off x="7810500" y="132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123457</xdr:rowOff>
    </xdr:from>
    <xdr:ext cx="534377" cy="259045"/>
    <xdr:sp macro="" textlink="">
      <xdr:nvSpPr>
        <xdr:cNvPr id="433" name="テキスト ボックス 432"/>
        <xdr:cNvSpPr txBox="1"/>
      </xdr:nvSpPr>
      <xdr:spPr>
        <a:xfrm>
          <a:off x="7594111" y="129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93179</xdr:rowOff>
    </xdr:from>
    <xdr:to>
      <xdr:col>36</xdr:col>
      <xdr:colOff>165100</xdr:colOff>
      <xdr:row>79</xdr:row>
      <xdr:rowOff>23329</xdr:rowOff>
    </xdr:to>
    <xdr:sp macro="" textlink="">
      <xdr:nvSpPr>
        <xdr:cNvPr id="434" name="楕円 433"/>
        <xdr:cNvSpPr/>
      </xdr:nvSpPr>
      <xdr:spPr>
        <a:xfrm>
          <a:off x="6921500" y="134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14456</xdr:rowOff>
    </xdr:from>
    <xdr:ext cx="469744" cy="259045"/>
    <xdr:sp macro="" textlink="">
      <xdr:nvSpPr>
        <xdr:cNvPr id="435" name="テキスト ボックス 434"/>
        <xdr:cNvSpPr txBox="1"/>
      </xdr:nvSpPr>
      <xdr:spPr>
        <a:xfrm>
          <a:off x="6737428" y="1355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0" name="直線コネクタ 459"/>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1"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2" name="直線コネクタ 461"/>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3"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4" name="直線コネクタ 463"/>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50585</xdr:rowOff>
    </xdr:from>
    <xdr:to>
      <xdr:col>55</xdr:col>
      <xdr:colOff>0</xdr:colOff>
      <xdr:row>97</xdr:row>
      <xdr:rowOff>22580</xdr:rowOff>
    </xdr:to>
    <xdr:cxnSp macro="">
      <xdr:nvCxnSpPr>
        <xdr:cNvPr id="465" name="直線コネクタ 464"/>
        <xdr:cNvCxnSpPr/>
      </xdr:nvCxnSpPr>
      <xdr:spPr>
        <a:xfrm flipV="1">
          <a:off x="9639300" y="16509785"/>
          <a:ext cx="838200" cy="14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6" name="土木費平均値テキスト"/>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7" name="フローチャート: 判断 466"/>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160959</xdr:rowOff>
    </xdr:from>
    <xdr:to>
      <xdr:col>50</xdr:col>
      <xdr:colOff>114300</xdr:colOff>
      <xdr:row>97</xdr:row>
      <xdr:rowOff>22580</xdr:rowOff>
    </xdr:to>
    <xdr:cxnSp macro="">
      <xdr:nvCxnSpPr>
        <xdr:cNvPr id="468" name="直線コネクタ 467"/>
        <xdr:cNvCxnSpPr/>
      </xdr:nvCxnSpPr>
      <xdr:spPr>
        <a:xfrm>
          <a:off x="8750300" y="16620159"/>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69" name="フローチャート: 判断 468"/>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0" name="テキスト ボックス 469"/>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136537</xdr:rowOff>
    </xdr:from>
    <xdr:to>
      <xdr:col>45</xdr:col>
      <xdr:colOff>177800</xdr:colOff>
      <xdr:row>96</xdr:row>
      <xdr:rowOff>160959</xdr:rowOff>
    </xdr:to>
    <xdr:cxnSp macro="">
      <xdr:nvCxnSpPr>
        <xdr:cNvPr id="471" name="直線コネクタ 470"/>
        <xdr:cNvCxnSpPr/>
      </xdr:nvCxnSpPr>
      <xdr:spPr>
        <a:xfrm>
          <a:off x="7861300" y="16595737"/>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2" name="フローチャート: 判断 471"/>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3" name="テキスト ボックス 472"/>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135471</xdr:rowOff>
    </xdr:from>
    <xdr:to>
      <xdr:col>41</xdr:col>
      <xdr:colOff>50800</xdr:colOff>
      <xdr:row>96</xdr:row>
      <xdr:rowOff>136537</xdr:rowOff>
    </xdr:to>
    <xdr:cxnSp macro="">
      <xdr:nvCxnSpPr>
        <xdr:cNvPr id="474" name="直線コネクタ 473"/>
        <xdr:cNvCxnSpPr/>
      </xdr:nvCxnSpPr>
      <xdr:spPr>
        <a:xfrm>
          <a:off x="6972300" y="1659467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5" name="フローチャート: 判断 474"/>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6" name="テキスト ボックス 475"/>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7" name="フローチャート: 判断 476"/>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78" name="テキスト ボックス 477"/>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171235</xdr:rowOff>
    </xdr:from>
    <xdr:to>
      <xdr:col>55</xdr:col>
      <xdr:colOff>50800</xdr:colOff>
      <xdr:row>96</xdr:row>
      <xdr:rowOff>101385</xdr:rowOff>
    </xdr:to>
    <xdr:sp macro="" textlink="">
      <xdr:nvSpPr>
        <xdr:cNvPr id="484" name="楕円 483"/>
        <xdr:cNvSpPr/>
      </xdr:nvSpPr>
      <xdr:spPr>
        <a:xfrm>
          <a:off x="10426700" y="16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22662</xdr:rowOff>
    </xdr:from>
    <xdr:ext cx="534377" cy="259045"/>
    <xdr:sp macro="" textlink="">
      <xdr:nvSpPr>
        <xdr:cNvPr id="485" name="土木費該当値テキスト"/>
        <xdr:cNvSpPr txBox="1"/>
      </xdr:nvSpPr>
      <xdr:spPr>
        <a:xfrm>
          <a:off x="10528300" y="16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143230</xdr:rowOff>
    </xdr:from>
    <xdr:to>
      <xdr:col>50</xdr:col>
      <xdr:colOff>165100</xdr:colOff>
      <xdr:row>97</xdr:row>
      <xdr:rowOff>73380</xdr:rowOff>
    </xdr:to>
    <xdr:sp macro="" textlink="">
      <xdr:nvSpPr>
        <xdr:cNvPr id="486" name="楕円 485"/>
        <xdr:cNvSpPr/>
      </xdr:nvSpPr>
      <xdr:spPr>
        <a:xfrm>
          <a:off x="9588500" y="166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64507</xdr:rowOff>
    </xdr:from>
    <xdr:ext cx="534377" cy="259045"/>
    <xdr:sp macro="" textlink="">
      <xdr:nvSpPr>
        <xdr:cNvPr id="487" name="テキスト ボックス 486"/>
        <xdr:cNvSpPr txBox="1"/>
      </xdr:nvSpPr>
      <xdr:spPr>
        <a:xfrm>
          <a:off x="9372111" y="1669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110159</xdr:rowOff>
    </xdr:from>
    <xdr:to>
      <xdr:col>46</xdr:col>
      <xdr:colOff>38100</xdr:colOff>
      <xdr:row>97</xdr:row>
      <xdr:rowOff>40309</xdr:rowOff>
    </xdr:to>
    <xdr:sp macro="" textlink="">
      <xdr:nvSpPr>
        <xdr:cNvPr id="488" name="楕円 487"/>
        <xdr:cNvSpPr/>
      </xdr:nvSpPr>
      <xdr:spPr>
        <a:xfrm>
          <a:off x="8699500" y="165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56836</xdr:rowOff>
    </xdr:from>
    <xdr:ext cx="534377" cy="259045"/>
    <xdr:sp macro="" textlink="">
      <xdr:nvSpPr>
        <xdr:cNvPr id="489" name="テキスト ボックス 488"/>
        <xdr:cNvSpPr txBox="1"/>
      </xdr:nvSpPr>
      <xdr:spPr>
        <a:xfrm>
          <a:off x="8483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85737</xdr:rowOff>
    </xdr:from>
    <xdr:to>
      <xdr:col>41</xdr:col>
      <xdr:colOff>101600</xdr:colOff>
      <xdr:row>97</xdr:row>
      <xdr:rowOff>15887</xdr:rowOff>
    </xdr:to>
    <xdr:sp macro="" textlink="">
      <xdr:nvSpPr>
        <xdr:cNvPr id="490" name="楕円 489"/>
        <xdr:cNvSpPr/>
      </xdr:nvSpPr>
      <xdr:spPr>
        <a:xfrm>
          <a:off x="7810500" y="165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7014</xdr:rowOff>
    </xdr:from>
    <xdr:ext cx="534377" cy="259045"/>
    <xdr:sp macro="" textlink="">
      <xdr:nvSpPr>
        <xdr:cNvPr id="491" name="テキスト ボックス 490"/>
        <xdr:cNvSpPr txBox="1"/>
      </xdr:nvSpPr>
      <xdr:spPr>
        <a:xfrm>
          <a:off x="7594111" y="1663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84671</xdr:rowOff>
    </xdr:from>
    <xdr:to>
      <xdr:col>36</xdr:col>
      <xdr:colOff>165100</xdr:colOff>
      <xdr:row>97</xdr:row>
      <xdr:rowOff>14821</xdr:rowOff>
    </xdr:to>
    <xdr:sp macro="" textlink="">
      <xdr:nvSpPr>
        <xdr:cNvPr id="492" name="楕円 491"/>
        <xdr:cNvSpPr/>
      </xdr:nvSpPr>
      <xdr:spPr>
        <a:xfrm>
          <a:off x="6921500" y="165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31348</xdr:rowOff>
    </xdr:from>
    <xdr:ext cx="534377" cy="259045"/>
    <xdr:sp macro="" textlink="">
      <xdr:nvSpPr>
        <xdr:cNvPr id="493" name="テキスト ボックス 492"/>
        <xdr:cNvSpPr txBox="1"/>
      </xdr:nvSpPr>
      <xdr:spPr>
        <a:xfrm>
          <a:off x="6705111" y="163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6" name="直線コネクタ 515"/>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7"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18" name="直線コネクタ 517"/>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19"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0" name="直線コネクタ 519"/>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78115</xdr:rowOff>
    </xdr:from>
    <xdr:to>
      <xdr:col>85</xdr:col>
      <xdr:colOff>127000</xdr:colOff>
      <xdr:row>37</xdr:row>
      <xdr:rowOff>14884</xdr:rowOff>
    </xdr:to>
    <xdr:cxnSp macro="">
      <xdr:nvCxnSpPr>
        <xdr:cNvPr id="521" name="直線コネクタ 520"/>
        <xdr:cNvCxnSpPr/>
      </xdr:nvCxnSpPr>
      <xdr:spPr>
        <a:xfrm flipV="1">
          <a:off x="15481300" y="6078865"/>
          <a:ext cx="838200" cy="27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2" name="消防費平均値テキスト"/>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3" name="フローチャート: 判断 522"/>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70206</xdr:rowOff>
    </xdr:from>
    <xdr:to>
      <xdr:col>81</xdr:col>
      <xdr:colOff>50800</xdr:colOff>
      <xdr:row>37</xdr:row>
      <xdr:rowOff>14884</xdr:rowOff>
    </xdr:to>
    <xdr:cxnSp macro="">
      <xdr:nvCxnSpPr>
        <xdr:cNvPr id="524" name="直線コネクタ 523"/>
        <xdr:cNvCxnSpPr/>
      </xdr:nvCxnSpPr>
      <xdr:spPr>
        <a:xfrm>
          <a:off x="14592300" y="6242406"/>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5" name="フローチャート: 判断 524"/>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6" name="テキスト ボックス 525"/>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70206</xdr:rowOff>
    </xdr:from>
    <xdr:to>
      <xdr:col>76</xdr:col>
      <xdr:colOff>114300</xdr:colOff>
      <xdr:row>37</xdr:row>
      <xdr:rowOff>126624</xdr:rowOff>
    </xdr:to>
    <xdr:cxnSp macro="">
      <xdr:nvCxnSpPr>
        <xdr:cNvPr id="527" name="直線コネクタ 526"/>
        <xdr:cNvCxnSpPr/>
      </xdr:nvCxnSpPr>
      <xdr:spPr>
        <a:xfrm flipV="1">
          <a:off x="13703300" y="6242406"/>
          <a:ext cx="889000" cy="2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28" name="フローチャート: 判断 527"/>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29" name="テキスト ボックス 528"/>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126624</xdr:rowOff>
    </xdr:from>
    <xdr:to>
      <xdr:col>71</xdr:col>
      <xdr:colOff>177800</xdr:colOff>
      <xdr:row>38</xdr:row>
      <xdr:rowOff>37744</xdr:rowOff>
    </xdr:to>
    <xdr:cxnSp macro="">
      <xdr:nvCxnSpPr>
        <xdr:cNvPr id="530" name="直線コネクタ 529"/>
        <xdr:cNvCxnSpPr/>
      </xdr:nvCxnSpPr>
      <xdr:spPr>
        <a:xfrm flipV="1">
          <a:off x="12814300" y="6470274"/>
          <a:ext cx="889000" cy="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1" name="フローチャート: 判断 530"/>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2" name="テキスト ボックス 531"/>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3" name="フローチャート: 判断 532"/>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4" name="テキスト ボックス 533"/>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27315</xdr:rowOff>
    </xdr:from>
    <xdr:to>
      <xdr:col>85</xdr:col>
      <xdr:colOff>177800</xdr:colOff>
      <xdr:row>35</xdr:row>
      <xdr:rowOff>128915</xdr:rowOff>
    </xdr:to>
    <xdr:sp macro="" textlink="">
      <xdr:nvSpPr>
        <xdr:cNvPr id="540" name="楕円 539"/>
        <xdr:cNvSpPr/>
      </xdr:nvSpPr>
      <xdr:spPr>
        <a:xfrm>
          <a:off x="16268700" y="60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50192</xdr:rowOff>
    </xdr:from>
    <xdr:ext cx="534377" cy="259045"/>
    <xdr:sp macro="" textlink="">
      <xdr:nvSpPr>
        <xdr:cNvPr id="541" name="消防費該当値テキスト"/>
        <xdr:cNvSpPr txBox="1"/>
      </xdr:nvSpPr>
      <xdr:spPr>
        <a:xfrm>
          <a:off x="16370300" y="58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135534</xdr:rowOff>
    </xdr:from>
    <xdr:to>
      <xdr:col>81</xdr:col>
      <xdr:colOff>101600</xdr:colOff>
      <xdr:row>37</xdr:row>
      <xdr:rowOff>65684</xdr:rowOff>
    </xdr:to>
    <xdr:sp macro="" textlink="">
      <xdr:nvSpPr>
        <xdr:cNvPr id="542" name="楕円 541"/>
        <xdr:cNvSpPr/>
      </xdr:nvSpPr>
      <xdr:spPr>
        <a:xfrm>
          <a:off x="154305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56811</xdr:rowOff>
    </xdr:from>
    <xdr:ext cx="534377" cy="259045"/>
    <xdr:sp macro="" textlink="">
      <xdr:nvSpPr>
        <xdr:cNvPr id="543" name="テキスト ボックス 542"/>
        <xdr:cNvSpPr txBox="1"/>
      </xdr:nvSpPr>
      <xdr:spPr>
        <a:xfrm>
          <a:off x="15214111" y="64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19406</xdr:rowOff>
    </xdr:from>
    <xdr:to>
      <xdr:col>76</xdr:col>
      <xdr:colOff>165100</xdr:colOff>
      <xdr:row>36</xdr:row>
      <xdr:rowOff>121006</xdr:rowOff>
    </xdr:to>
    <xdr:sp macro="" textlink="">
      <xdr:nvSpPr>
        <xdr:cNvPr id="544" name="楕円 543"/>
        <xdr:cNvSpPr/>
      </xdr:nvSpPr>
      <xdr:spPr>
        <a:xfrm>
          <a:off x="14541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112133</xdr:rowOff>
    </xdr:from>
    <xdr:ext cx="534377" cy="259045"/>
    <xdr:sp macro="" textlink="">
      <xdr:nvSpPr>
        <xdr:cNvPr id="545" name="テキスト ボックス 544"/>
        <xdr:cNvSpPr txBox="1"/>
      </xdr:nvSpPr>
      <xdr:spPr>
        <a:xfrm>
          <a:off x="14325111" y="62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75824</xdr:rowOff>
    </xdr:from>
    <xdr:to>
      <xdr:col>72</xdr:col>
      <xdr:colOff>38100</xdr:colOff>
      <xdr:row>38</xdr:row>
      <xdr:rowOff>5974</xdr:rowOff>
    </xdr:to>
    <xdr:sp macro="" textlink="">
      <xdr:nvSpPr>
        <xdr:cNvPr id="546" name="楕円 545"/>
        <xdr:cNvSpPr/>
      </xdr:nvSpPr>
      <xdr:spPr>
        <a:xfrm>
          <a:off x="13652500" y="64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168551</xdr:rowOff>
    </xdr:from>
    <xdr:ext cx="534377" cy="259045"/>
    <xdr:sp macro="" textlink="">
      <xdr:nvSpPr>
        <xdr:cNvPr id="547" name="テキスト ボックス 546"/>
        <xdr:cNvSpPr txBox="1"/>
      </xdr:nvSpPr>
      <xdr:spPr>
        <a:xfrm>
          <a:off x="13436111" y="65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158394</xdr:rowOff>
    </xdr:from>
    <xdr:to>
      <xdr:col>67</xdr:col>
      <xdr:colOff>101600</xdr:colOff>
      <xdr:row>38</xdr:row>
      <xdr:rowOff>88544</xdr:rowOff>
    </xdr:to>
    <xdr:sp macro="" textlink="">
      <xdr:nvSpPr>
        <xdr:cNvPr id="548" name="楕円 547"/>
        <xdr:cNvSpPr/>
      </xdr:nvSpPr>
      <xdr:spPr>
        <a:xfrm>
          <a:off x="12763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79671</xdr:rowOff>
    </xdr:from>
    <xdr:ext cx="534377" cy="259045"/>
    <xdr:sp macro="" textlink="">
      <xdr:nvSpPr>
        <xdr:cNvPr id="549" name="テキスト ボックス 548"/>
        <xdr:cNvSpPr txBox="1"/>
      </xdr:nvSpPr>
      <xdr:spPr>
        <a:xfrm>
          <a:off x="12547111" y="65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4" name="直線コネクタ 573"/>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5"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6" name="直線コネクタ 575"/>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7"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78" name="直線コネクタ 577"/>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94532</xdr:rowOff>
    </xdr:from>
    <xdr:to>
      <xdr:col>85</xdr:col>
      <xdr:colOff>127000</xdr:colOff>
      <xdr:row>57</xdr:row>
      <xdr:rowOff>70282</xdr:rowOff>
    </xdr:to>
    <xdr:cxnSp macro="">
      <xdr:nvCxnSpPr>
        <xdr:cNvPr id="579" name="直線コネクタ 578"/>
        <xdr:cNvCxnSpPr/>
      </xdr:nvCxnSpPr>
      <xdr:spPr>
        <a:xfrm flipV="1">
          <a:off x="15481300" y="9695732"/>
          <a:ext cx="838200" cy="14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0" name="教育費平均値テキスト"/>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1" name="フローチャート: 判断 580"/>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45403</xdr:rowOff>
    </xdr:from>
    <xdr:to>
      <xdr:col>81</xdr:col>
      <xdr:colOff>50800</xdr:colOff>
      <xdr:row>57</xdr:row>
      <xdr:rowOff>70282</xdr:rowOff>
    </xdr:to>
    <xdr:cxnSp macro="">
      <xdr:nvCxnSpPr>
        <xdr:cNvPr id="582" name="直線コネクタ 581"/>
        <xdr:cNvCxnSpPr/>
      </xdr:nvCxnSpPr>
      <xdr:spPr>
        <a:xfrm>
          <a:off x="14592300" y="9818053"/>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3" name="フローチャート: 判断 582"/>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4" name="テキスト ボックス 583"/>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158636</xdr:rowOff>
    </xdr:from>
    <xdr:to>
      <xdr:col>76</xdr:col>
      <xdr:colOff>114300</xdr:colOff>
      <xdr:row>57</xdr:row>
      <xdr:rowOff>45403</xdr:rowOff>
    </xdr:to>
    <xdr:cxnSp macro="">
      <xdr:nvCxnSpPr>
        <xdr:cNvPr id="585" name="直線コネクタ 584"/>
        <xdr:cNvCxnSpPr/>
      </xdr:nvCxnSpPr>
      <xdr:spPr>
        <a:xfrm>
          <a:off x="13703300" y="9588386"/>
          <a:ext cx="889000" cy="2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6" name="フローチャート: 判断 585"/>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7" name="テキスト ボックス 586"/>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158636</xdr:rowOff>
    </xdr:from>
    <xdr:to>
      <xdr:col>71</xdr:col>
      <xdr:colOff>177800</xdr:colOff>
      <xdr:row>58</xdr:row>
      <xdr:rowOff>147282</xdr:rowOff>
    </xdr:to>
    <xdr:cxnSp macro="">
      <xdr:nvCxnSpPr>
        <xdr:cNvPr id="588" name="直線コネクタ 587"/>
        <xdr:cNvCxnSpPr/>
      </xdr:nvCxnSpPr>
      <xdr:spPr>
        <a:xfrm flipV="1">
          <a:off x="12814300" y="9588386"/>
          <a:ext cx="889000" cy="50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89" name="フローチャート: 判断 588"/>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0" name="テキスト ボックス 589"/>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1" name="フローチャート: 判断 590"/>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2" name="テキスト ボックス 591"/>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43732</xdr:rowOff>
    </xdr:from>
    <xdr:to>
      <xdr:col>85</xdr:col>
      <xdr:colOff>177800</xdr:colOff>
      <xdr:row>56</xdr:row>
      <xdr:rowOff>145332</xdr:rowOff>
    </xdr:to>
    <xdr:sp macro="" textlink="">
      <xdr:nvSpPr>
        <xdr:cNvPr id="598" name="楕円 597"/>
        <xdr:cNvSpPr/>
      </xdr:nvSpPr>
      <xdr:spPr>
        <a:xfrm>
          <a:off x="16268700" y="96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22159</xdr:rowOff>
    </xdr:from>
    <xdr:ext cx="534377" cy="259045"/>
    <xdr:sp macro="" textlink="">
      <xdr:nvSpPr>
        <xdr:cNvPr id="599" name="教育費該当値テキスト"/>
        <xdr:cNvSpPr txBox="1"/>
      </xdr:nvSpPr>
      <xdr:spPr>
        <a:xfrm>
          <a:off x="16370300" y="962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19482</xdr:rowOff>
    </xdr:from>
    <xdr:to>
      <xdr:col>81</xdr:col>
      <xdr:colOff>101600</xdr:colOff>
      <xdr:row>57</xdr:row>
      <xdr:rowOff>121082</xdr:rowOff>
    </xdr:to>
    <xdr:sp macro="" textlink="">
      <xdr:nvSpPr>
        <xdr:cNvPr id="600" name="楕円 599"/>
        <xdr:cNvSpPr/>
      </xdr:nvSpPr>
      <xdr:spPr>
        <a:xfrm>
          <a:off x="15430500" y="97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112209</xdr:rowOff>
    </xdr:from>
    <xdr:ext cx="534377" cy="259045"/>
    <xdr:sp macro="" textlink="">
      <xdr:nvSpPr>
        <xdr:cNvPr id="601" name="テキスト ボックス 600"/>
        <xdr:cNvSpPr txBox="1"/>
      </xdr:nvSpPr>
      <xdr:spPr>
        <a:xfrm>
          <a:off x="15214111" y="98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166053</xdr:rowOff>
    </xdr:from>
    <xdr:to>
      <xdr:col>76</xdr:col>
      <xdr:colOff>165100</xdr:colOff>
      <xdr:row>57</xdr:row>
      <xdr:rowOff>96203</xdr:rowOff>
    </xdr:to>
    <xdr:sp macro="" textlink="">
      <xdr:nvSpPr>
        <xdr:cNvPr id="602" name="楕円 601"/>
        <xdr:cNvSpPr/>
      </xdr:nvSpPr>
      <xdr:spPr>
        <a:xfrm>
          <a:off x="14541500" y="97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87330</xdr:rowOff>
    </xdr:from>
    <xdr:ext cx="534377" cy="259045"/>
    <xdr:sp macro="" textlink="">
      <xdr:nvSpPr>
        <xdr:cNvPr id="603" name="テキスト ボックス 602"/>
        <xdr:cNvSpPr txBox="1"/>
      </xdr:nvSpPr>
      <xdr:spPr>
        <a:xfrm>
          <a:off x="14325111" y="985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107836</xdr:rowOff>
    </xdr:from>
    <xdr:to>
      <xdr:col>72</xdr:col>
      <xdr:colOff>38100</xdr:colOff>
      <xdr:row>56</xdr:row>
      <xdr:rowOff>37986</xdr:rowOff>
    </xdr:to>
    <xdr:sp macro="" textlink="">
      <xdr:nvSpPr>
        <xdr:cNvPr id="604" name="楕円 603"/>
        <xdr:cNvSpPr/>
      </xdr:nvSpPr>
      <xdr:spPr>
        <a:xfrm>
          <a:off x="13652500" y="95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54513</xdr:rowOff>
    </xdr:from>
    <xdr:ext cx="534377" cy="259045"/>
    <xdr:sp macro="" textlink="">
      <xdr:nvSpPr>
        <xdr:cNvPr id="605" name="テキスト ボックス 604"/>
        <xdr:cNvSpPr txBox="1"/>
      </xdr:nvSpPr>
      <xdr:spPr>
        <a:xfrm>
          <a:off x="13436111" y="93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96482</xdr:rowOff>
    </xdr:from>
    <xdr:to>
      <xdr:col>67</xdr:col>
      <xdr:colOff>101600</xdr:colOff>
      <xdr:row>59</xdr:row>
      <xdr:rowOff>26632</xdr:rowOff>
    </xdr:to>
    <xdr:sp macro="" textlink="">
      <xdr:nvSpPr>
        <xdr:cNvPr id="606" name="楕円 605"/>
        <xdr:cNvSpPr/>
      </xdr:nvSpPr>
      <xdr:spPr>
        <a:xfrm>
          <a:off x="12763500" y="1004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17759</xdr:rowOff>
    </xdr:from>
    <xdr:ext cx="534377" cy="259045"/>
    <xdr:sp macro="" textlink="">
      <xdr:nvSpPr>
        <xdr:cNvPr id="607" name="テキスト ボックス 606"/>
        <xdr:cNvSpPr txBox="1"/>
      </xdr:nvSpPr>
      <xdr:spPr>
        <a:xfrm>
          <a:off x="12547111" y="101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29" name="直線コネクタ 628"/>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2"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3" name="直線コネクタ 632"/>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5"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6" name="フローチャート: 判断 635"/>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38" name="フローチャート: 判断 637"/>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39" name="テキスト ボックス 638"/>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1" name="フローチャート: 判断 640"/>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2" name="テキスト ボックス 641"/>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4" name="フローチャート: 判断 643"/>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5" name="テキスト ボックス 644"/>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6" name="フローチャート: 判断 645"/>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7" name="テキスト ボックス 646"/>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4"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88" name="直線コネクタ 687"/>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89"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0" name="直線コネクタ 689"/>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1"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2" name="直線コネクタ 691"/>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23915</xdr:rowOff>
    </xdr:from>
    <xdr:to>
      <xdr:col>85</xdr:col>
      <xdr:colOff>127000</xdr:colOff>
      <xdr:row>96</xdr:row>
      <xdr:rowOff>42920</xdr:rowOff>
    </xdr:to>
    <xdr:cxnSp macro="">
      <xdr:nvCxnSpPr>
        <xdr:cNvPr id="693" name="直線コネクタ 692"/>
        <xdr:cNvCxnSpPr/>
      </xdr:nvCxnSpPr>
      <xdr:spPr>
        <a:xfrm>
          <a:off x="15481300" y="16483115"/>
          <a:ext cx="838200" cy="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4" name="公債費平均値テキスト"/>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5" name="フローチャート: 判断 694"/>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166708</xdr:rowOff>
    </xdr:from>
    <xdr:to>
      <xdr:col>81</xdr:col>
      <xdr:colOff>50800</xdr:colOff>
      <xdr:row>96</xdr:row>
      <xdr:rowOff>23915</xdr:rowOff>
    </xdr:to>
    <xdr:cxnSp macro="">
      <xdr:nvCxnSpPr>
        <xdr:cNvPr id="696" name="直線コネクタ 695"/>
        <xdr:cNvCxnSpPr/>
      </xdr:nvCxnSpPr>
      <xdr:spPr>
        <a:xfrm>
          <a:off x="14592300" y="16454458"/>
          <a:ext cx="8890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7" name="フローチャート: 判断 696"/>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698" name="テキスト ボックス 697"/>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166708</xdr:rowOff>
    </xdr:from>
    <xdr:to>
      <xdr:col>76</xdr:col>
      <xdr:colOff>114300</xdr:colOff>
      <xdr:row>96</xdr:row>
      <xdr:rowOff>6133</xdr:rowOff>
    </xdr:to>
    <xdr:cxnSp macro="">
      <xdr:nvCxnSpPr>
        <xdr:cNvPr id="699" name="直線コネクタ 698"/>
        <xdr:cNvCxnSpPr/>
      </xdr:nvCxnSpPr>
      <xdr:spPr>
        <a:xfrm flipV="1">
          <a:off x="13703300" y="16454458"/>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0" name="フローチャート: 判断 699"/>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1" name="テキスト ボックス 700"/>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6133</xdr:rowOff>
    </xdr:from>
    <xdr:to>
      <xdr:col>71</xdr:col>
      <xdr:colOff>177800</xdr:colOff>
      <xdr:row>96</xdr:row>
      <xdr:rowOff>96380</xdr:rowOff>
    </xdr:to>
    <xdr:cxnSp macro="">
      <xdr:nvCxnSpPr>
        <xdr:cNvPr id="702" name="直線コネクタ 701"/>
        <xdr:cNvCxnSpPr/>
      </xdr:nvCxnSpPr>
      <xdr:spPr>
        <a:xfrm flipV="1">
          <a:off x="12814300" y="16465333"/>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3" name="フローチャート: 判断 702"/>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4" name="テキスト ボックス 703"/>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5" name="フローチャート: 判断 704"/>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6" name="テキスト ボックス 705"/>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163570</xdr:rowOff>
    </xdr:from>
    <xdr:to>
      <xdr:col>85</xdr:col>
      <xdr:colOff>177800</xdr:colOff>
      <xdr:row>96</xdr:row>
      <xdr:rowOff>93720</xdr:rowOff>
    </xdr:to>
    <xdr:sp macro="" textlink="">
      <xdr:nvSpPr>
        <xdr:cNvPr id="712" name="楕円 711"/>
        <xdr:cNvSpPr/>
      </xdr:nvSpPr>
      <xdr:spPr>
        <a:xfrm>
          <a:off x="16268700" y="164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14997</xdr:rowOff>
    </xdr:from>
    <xdr:ext cx="534377" cy="259045"/>
    <xdr:sp macro="" textlink="">
      <xdr:nvSpPr>
        <xdr:cNvPr id="713" name="公債費該当値テキスト"/>
        <xdr:cNvSpPr txBox="1"/>
      </xdr:nvSpPr>
      <xdr:spPr>
        <a:xfrm>
          <a:off x="16370300" y="163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144565</xdr:rowOff>
    </xdr:from>
    <xdr:to>
      <xdr:col>81</xdr:col>
      <xdr:colOff>101600</xdr:colOff>
      <xdr:row>96</xdr:row>
      <xdr:rowOff>74715</xdr:rowOff>
    </xdr:to>
    <xdr:sp macro="" textlink="">
      <xdr:nvSpPr>
        <xdr:cNvPr id="714" name="楕円 713"/>
        <xdr:cNvSpPr/>
      </xdr:nvSpPr>
      <xdr:spPr>
        <a:xfrm>
          <a:off x="15430500" y="164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91242</xdr:rowOff>
    </xdr:from>
    <xdr:ext cx="534377" cy="259045"/>
    <xdr:sp macro="" textlink="">
      <xdr:nvSpPr>
        <xdr:cNvPr id="715" name="テキスト ボックス 714"/>
        <xdr:cNvSpPr txBox="1"/>
      </xdr:nvSpPr>
      <xdr:spPr>
        <a:xfrm>
          <a:off x="15214111" y="162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115908</xdr:rowOff>
    </xdr:from>
    <xdr:to>
      <xdr:col>76</xdr:col>
      <xdr:colOff>165100</xdr:colOff>
      <xdr:row>96</xdr:row>
      <xdr:rowOff>46058</xdr:rowOff>
    </xdr:to>
    <xdr:sp macro="" textlink="">
      <xdr:nvSpPr>
        <xdr:cNvPr id="716" name="楕円 715"/>
        <xdr:cNvSpPr/>
      </xdr:nvSpPr>
      <xdr:spPr>
        <a:xfrm>
          <a:off x="14541500" y="164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62585</xdr:rowOff>
    </xdr:from>
    <xdr:ext cx="534377" cy="259045"/>
    <xdr:sp macro="" textlink="">
      <xdr:nvSpPr>
        <xdr:cNvPr id="717" name="テキスト ボックス 716"/>
        <xdr:cNvSpPr txBox="1"/>
      </xdr:nvSpPr>
      <xdr:spPr>
        <a:xfrm>
          <a:off x="14325111" y="16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126783</xdr:rowOff>
    </xdr:from>
    <xdr:to>
      <xdr:col>72</xdr:col>
      <xdr:colOff>38100</xdr:colOff>
      <xdr:row>96</xdr:row>
      <xdr:rowOff>56933</xdr:rowOff>
    </xdr:to>
    <xdr:sp macro="" textlink="">
      <xdr:nvSpPr>
        <xdr:cNvPr id="718" name="楕円 717"/>
        <xdr:cNvSpPr/>
      </xdr:nvSpPr>
      <xdr:spPr>
        <a:xfrm>
          <a:off x="13652500" y="164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73460</xdr:rowOff>
    </xdr:from>
    <xdr:ext cx="534377" cy="259045"/>
    <xdr:sp macro="" textlink="">
      <xdr:nvSpPr>
        <xdr:cNvPr id="719" name="テキスト ボックス 718"/>
        <xdr:cNvSpPr txBox="1"/>
      </xdr:nvSpPr>
      <xdr:spPr>
        <a:xfrm>
          <a:off x="13436111" y="161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45580</xdr:rowOff>
    </xdr:from>
    <xdr:to>
      <xdr:col>67</xdr:col>
      <xdr:colOff>101600</xdr:colOff>
      <xdr:row>96</xdr:row>
      <xdr:rowOff>147180</xdr:rowOff>
    </xdr:to>
    <xdr:sp macro="" textlink="">
      <xdr:nvSpPr>
        <xdr:cNvPr id="720" name="楕円 719"/>
        <xdr:cNvSpPr/>
      </xdr:nvSpPr>
      <xdr:spPr>
        <a:xfrm>
          <a:off x="12763500" y="16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138307</xdr:rowOff>
    </xdr:from>
    <xdr:ext cx="534377" cy="259045"/>
    <xdr:sp macro="" textlink="">
      <xdr:nvSpPr>
        <xdr:cNvPr id="721" name="テキスト ボックス 720"/>
        <xdr:cNvSpPr txBox="1"/>
      </xdr:nvSpPr>
      <xdr:spPr>
        <a:xfrm>
          <a:off x="12547111" y="165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5" name="テキスト ボックス 734"/>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7" name="テキスト ボックス 736"/>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9" name="テキスト ボックス 738"/>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3" name="直線コネクタ 742"/>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4"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6" name="諸支出金最大値テキスト"/>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7" name="直線コネクタ 746"/>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2" name="フローチャート: 判断 751"/>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3" name="テキスト ボックス 752"/>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6" name="テキスト ボックス 755"/>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58" name="フローチャート: 判断 757"/>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59" name="テキスト ボックス 758"/>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0" name="フローチャート: 判断 759"/>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1" name="テキスト ボックス 760"/>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8"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総務費については、特別定額給付金事業の実施等により、前年度と比較し</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万</a:t>
          </a:r>
          <a:r>
            <a:rPr kumimoji="1" lang="en-US" altLang="ja-JP" sz="1100">
              <a:latin typeface="ＭＳ ゴシック" panose="020B0609070205080204" pitchFamily="49" charset="-128"/>
              <a:ea typeface="ＭＳ ゴシック" panose="020B0609070205080204" pitchFamily="49" charset="-128"/>
            </a:rPr>
            <a:t>5,287</a:t>
          </a:r>
          <a:r>
            <a:rPr kumimoji="1" lang="ja-JP" altLang="en-US" sz="1100">
              <a:latin typeface="ＭＳ ゴシック" panose="020B0609070205080204" pitchFamily="49" charset="-128"/>
              <a:ea typeface="ＭＳ ゴシック" panose="020B0609070205080204" pitchFamily="49" charset="-128"/>
            </a:rPr>
            <a:t>円の大幅増となった。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民生費については、幼児教育無償化に伴う扶助費の増などの影響により</a:t>
          </a:r>
          <a:r>
            <a:rPr kumimoji="1" lang="en-US" altLang="ja-JP" sz="1100">
              <a:latin typeface="ＭＳ ゴシック" panose="020B0609070205080204" pitchFamily="49" charset="-128"/>
              <a:ea typeface="ＭＳ ゴシック" panose="020B0609070205080204" pitchFamily="49" charset="-128"/>
            </a:rPr>
            <a:t>4,979</a:t>
          </a:r>
          <a:r>
            <a:rPr kumimoji="1" lang="ja-JP" altLang="en-US" sz="1100">
              <a:latin typeface="ＭＳ ゴシック" panose="020B0609070205080204" pitchFamily="49" charset="-128"/>
              <a:ea typeface="ＭＳ ゴシック" panose="020B0609070205080204" pitchFamily="49" charset="-128"/>
            </a:rPr>
            <a:t>円の増となった。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また、類似団体平均を下回っているが、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これは町内の保育所数が全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園であり、類似団体と比較し少ないと推察され、施設管理コストを抑えることができているためと考えられる。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衛生費については、こども医療費助成の充実により静岡県平均自体が高いが、当町は入院時の食事助成なども行っていることに加え、不妊治療費や予防接種費への単独補助事業を実施していることもあり、類似団体平均を上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土木費については、「津波防災まちづくり」に関連する防潮堤整備事業費の増加や道路メンテナンス事業の橋梁維持補修事業の事業費の増などにより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円の増となり、類似団体平均を上回った。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教育費については、令和元年度以前に整備した小中学校の普通教室及び特別教室、体育館の空調設備等の管理費の増に加え、施設整備として国補正事業のＷｉ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Ｆｉ環境整備事業や指定避難所である町立体育館の空調設備整備事業を実施したことにより、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円の増となった。また、類似団体平均を下回っているが、これは町内の小中学校数が全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校であり、類似団体と比較し少ないと推察されることから、施設管理コストを抑えることができているためと考えられる。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財政調整基金残高は、令和元年度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末と比較し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防潮堤整備や災害時の指定避難所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る町立体育館の空調設備整備等を実施したが、一方で新型コロナウイルス感染症の影響により町単独事業の取り止めや執行留保を行ったことに加え、減収分に対して減収補填債の発行を行ったことで残高の増加に繋がったと考えられる。標準財政規模比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の大型売却可能資産の取引により基金残高が増大した経緯があり、年度間の比率推移が大きくなっている。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また、実質単年度収支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年連続でマイナスとなったが、これは「津波防災まちづくり」の施設整備や近年ではＧＩＧＡスクール構想事業等の教育分野の施策推進など、喫緊の課題に対応してきたことによる。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及び公営企業会計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において赤字は発生していない。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ただし、公共下水道事業会計については、施設整備を現在も進めている状況にあること等を鑑み、一般会計からの繰出金により赤字を発生させていない状況にある。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、「津波防災まちづくり」の一層の推進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に加え、沿岸地域における新たな賑わいの創出を図る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シーガーデンシティ構想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の具現化のため、財政需要の増加が見込まれる。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特別会計においては、安定した運営を継続しているものの、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高齢化率の上昇等により後期高齢者医療事業や介護保険事業における給付費が上昇傾向にある。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営企業会計においては、水道事業は老朽管の更新により漏水件数が減少し有収率が向上していることに加え、起債償還額が減少していることが影響し、標準財政規模比が向上した。公共下水道事業は一般会計からの繰出金により赤字を発生させていない状況であるが、管渠整備の進捗に伴い下水道加入世帯数が増加していることや、起債償還のピークを過ぎたことで今後の繰出金は減少していくものと推測さ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いずれの会計も、今後の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赤字を発生させないための経費の削減に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努めるとともに、新たな収入確保策や収納対策強化等の財源確保を図っていく必要がある。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L6" sqref="L6:V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15254911</v>
      </c>
      <c r="BO4" s="433"/>
      <c r="BP4" s="433"/>
      <c r="BQ4" s="433"/>
      <c r="BR4" s="433"/>
      <c r="BS4" s="433"/>
      <c r="BT4" s="433"/>
      <c r="BU4" s="434"/>
      <c r="BV4" s="432">
        <v>11174724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6.4</v>
      </c>
      <c r="CU4" s="439"/>
      <c r="CV4" s="439"/>
      <c r="CW4" s="439"/>
      <c r="CX4" s="439"/>
      <c r="CY4" s="439"/>
      <c r="CZ4" s="439"/>
      <c r="DA4" s="440"/>
      <c r="DB4" s="438">
        <v>7.5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14802499</v>
      </c>
      <c r="BO5" s="470"/>
      <c r="BP5" s="470"/>
      <c r="BQ5" s="470"/>
      <c r="BR5" s="470"/>
      <c r="BS5" s="470"/>
      <c r="BT5" s="470"/>
      <c r="BU5" s="471"/>
      <c r="BV5" s="469">
        <v>10663744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86.8</v>
      </c>
      <c r="CU5" s="467"/>
      <c r="CV5" s="467"/>
      <c r="CW5" s="467"/>
      <c r="CX5" s="467"/>
      <c r="CY5" s="467"/>
      <c r="CZ5" s="467"/>
      <c r="DA5" s="468"/>
      <c r="DB5" s="466">
        <v>90.4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452412</v>
      </c>
      <c r="BO6" s="470"/>
      <c r="BP6" s="470"/>
      <c r="BQ6" s="470"/>
      <c r="BR6" s="470"/>
      <c r="BS6" s="470"/>
      <c r="BT6" s="470"/>
      <c r="BU6" s="471"/>
      <c r="BV6" s="469">
        <v>510980</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92.1</v>
      </c>
      <c r="CU6" s="507"/>
      <c r="CV6" s="507"/>
      <c r="CW6" s="507"/>
      <c r="CX6" s="507"/>
      <c r="CY6" s="507"/>
      <c r="CZ6" s="507"/>
      <c r="DA6" s="508"/>
      <c r="DB6" s="506">
        <v>94.1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10288</v>
      </c>
      <c r="BO7" s="470"/>
      <c r="BP7" s="470"/>
      <c r="BQ7" s="470"/>
      <c r="BR7" s="470"/>
      <c r="BS7" s="470"/>
      <c r="BT7" s="470"/>
      <c r="BU7" s="471"/>
      <c r="BV7" s="469">
        <v>8088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6927723</v>
      </c>
      <c r="CU7" s="470"/>
      <c r="CV7" s="470"/>
      <c r="CW7" s="470"/>
      <c r="CX7" s="470"/>
      <c r="CY7" s="470"/>
      <c r="CZ7" s="470"/>
      <c r="DA7" s="471"/>
      <c r="DB7" s="469">
        <v>6700579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105</v>
      </c>
      <c r="AV8" s="502"/>
      <c r="AW8" s="502"/>
      <c r="AX8" s="502"/>
      <c r="AY8" s="503" t="s">
        <v>109</v>
      </c>
      <c r="AZ8" s="504"/>
      <c r="BA8" s="504"/>
      <c r="BB8" s="504"/>
      <c r="BC8" s="504"/>
      <c r="BD8" s="504"/>
      <c r="BE8" s="504"/>
      <c r="BF8" s="504"/>
      <c r="BG8" s="504"/>
      <c r="BH8" s="504"/>
      <c r="BI8" s="504"/>
      <c r="BJ8" s="504"/>
      <c r="BK8" s="504"/>
      <c r="BL8" s="504"/>
      <c r="BM8" s="505"/>
      <c r="BN8" s="469">
        <v>442124</v>
      </c>
      <c r="BO8" s="470"/>
      <c r="BP8" s="470"/>
      <c r="BQ8" s="470"/>
      <c r="BR8" s="470"/>
      <c r="BS8" s="470"/>
      <c r="BT8" s="470"/>
      <c r="BU8" s="471"/>
      <c r="BV8" s="469">
        <v>502892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0.94</v>
      </c>
      <c r="CU8" s="510"/>
      <c r="CV8" s="510"/>
      <c r="CW8" s="510"/>
      <c r="CX8" s="510"/>
      <c r="CY8" s="510"/>
      <c r="CZ8" s="510"/>
      <c r="DA8" s="511"/>
      <c r="DB8" s="509">
        <v>0.94</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28919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-60768</v>
      </c>
      <c r="BO9" s="470"/>
      <c r="BP9" s="470"/>
      <c r="BQ9" s="470"/>
      <c r="BR9" s="470"/>
      <c r="BS9" s="470"/>
      <c r="BT9" s="470"/>
      <c r="BU9" s="471"/>
      <c r="BV9" s="469">
        <v>-26468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11.2</v>
      </c>
      <c r="CU9" s="467"/>
      <c r="CV9" s="467"/>
      <c r="CW9" s="467"/>
      <c r="CX9" s="467"/>
      <c r="CY9" s="467"/>
      <c r="CZ9" s="467"/>
      <c r="DA9" s="468"/>
      <c r="DB9" s="466">
        <v>12.4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29093</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670085</v>
      </c>
      <c r="BO10" s="470"/>
      <c r="BP10" s="470"/>
      <c r="BQ10" s="470"/>
      <c r="BR10" s="470"/>
      <c r="BS10" s="470"/>
      <c r="BT10" s="470"/>
      <c r="BU10" s="471"/>
      <c r="BV10" s="469">
        <v>338182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29421</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105</v>
      </c>
      <c r="AV12" s="502"/>
      <c r="AW12" s="502"/>
      <c r="AX12" s="502"/>
      <c r="AY12" s="503" t="s">
        <v>135</v>
      </c>
      <c r="AZ12" s="504"/>
      <c r="BA12" s="504"/>
      <c r="BB12" s="504"/>
      <c r="BC12" s="504"/>
      <c r="BD12" s="504"/>
      <c r="BE12" s="504"/>
      <c r="BF12" s="504"/>
      <c r="BG12" s="504"/>
      <c r="BH12" s="504"/>
      <c r="BI12" s="504"/>
      <c r="BJ12" s="504"/>
      <c r="BK12" s="504"/>
      <c r="BL12" s="504"/>
      <c r="BM12" s="505"/>
      <c r="BN12" s="469">
        <v>619837</v>
      </c>
      <c r="BO12" s="470"/>
      <c r="BP12" s="470"/>
      <c r="BQ12" s="470"/>
      <c r="BR12" s="470"/>
      <c r="BS12" s="470"/>
      <c r="BT12" s="470"/>
      <c r="BU12" s="471"/>
      <c r="BV12" s="469">
        <v>460869</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27718</v>
      </c>
      <c r="S13" s="554"/>
      <c r="T13" s="554"/>
      <c r="U13" s="554"/>
      <c r="V13" s="555"/>
      <c r="W13" s="485" t="s">
        <v>139</v>
      </c>
      <c r="X13" s="486"/>
      <c r="Y13" s="486"/>
      <c r="Z13" s="486"/>
      <c r="AA13" s="486"/>
      <c r="AB13" s="476"/>
      <c r="AC13" s="520">
        <v>581</v>
      </c>
      <c r="AD13" s="521"/>
      <c r="AE13" s="521"/>
      <c r="AF13" s="521"/>
      <c r="AG13" s="563"/>
      <c r="AH13" s="520">
        <v>621</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-10520</v>
      </c>
      <c r="BO13" s="470"/>
      <c r="BP13" s="470"/>
      <c r="BQ13" s="470"/>
      <c r="BR13" s="470"/>
      <c r="BS13" s="470"/>
      <c r="BT13" s="470"/>
      <c r="BU13" s="471"/>
      <c r="BV13" s="469">
        <v>-149155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11.5</v>
      </c>
      <c r="CU13" s="467"/>
      <c r="CV13" s="467"/>
      <c r="CW13" s="467"/>
      <c r="CX13" s="467"/>
      <c r="CY13" s="467"/>
      <c r="CZ13" s="467"/>
      <c r="DA13" s="468"/>
      <c r="DB13" s="466">
        <v>12.1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29604</v>
      </c>
      <c r="S14" s="554"/>
      <c r="T14" s="554"/>
      <c r="U14" s="554"/>
      <c r="V14" s="555"/>
      <c r="W14" s="459"/>
      <c r="X14" s="460"/>
      <c r="Y14" s="460"/>
      <c r="Z14" s="460"/>
      <c r="AA14" s="460"/>
      <c r="AB14" s="449"/>
      <c r="AC14" s="556">
        <v>3.7</v>
      </c>
      <c r="AD14" s="557"/>
      <c r="AE14" s="557"/>
      <c r="AF14" s="557"/>
      <c r="AG14" s="558"/>
      <c r="AH14" s="556">
        <v>3.9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59.5</v>
      </c>
      <c r="CU14" s="568"/>
      <c r="CV14" s="568"/>
      <c r="CW14" s="568"/>
      <c r="CX14" s="568"/>
      <c r="CY14" s="568"/>
      <c r="CZ14" s="568"/>
      <c r="DA14" s="569"/>
      <c r="DB14" s="567">
        <v>68.900000000000006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27934</v>
      </c>
      <c r="S15" s="554"/>
      <c r="T15" s="554"/>
      <c r="U15" s="554"/>
      <c r="V15" s="555"/>
      <c r="W15" s="485" t="s">
        <v>147</v>
      </c>
      <c r="X15" s="486"/>
      <c r="Y15" s="486"/>
      <c r="Z15" s="486"/>
      <c r="AA15" s="486"/>
      <c r="AB15" s="476"/>
      <c r="AC15" s="520">
        <v>7412</v>
      </c>
      <c r="AD15" s="521"/>
      <c r="AE15" s="521"/>
      <c r="AF15" s="521"/>
      <c r="AG15" s="563"/>
      <c r="AH15" s="520">
        <v>7642</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4822161</v>
      </c>
      <c r="BO15" s="433"/>
      <c r="BP15" s="433"/>
      <c r="BQ15" s="433"/>
      <c r="BR15" s="433"/>
      <c r="BS15" s="433"/>
      <c r="BT15" s="433"/>
      <c r="BU15" s="434"/>
      <c r="BV15" s="432">
        <v>4802264</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47.5</v>
      </c>
      <c r="AD16" s="557"/>
      <c r="AE16" s="557"/>
      <c r="AF16" s="557"/>
      <c r="AG16" s="558"/>
      <c r="AH16" s="556">
        <v>48.5</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5221814</v>
      </c>
      <c r="BO16" s="470"/>
      <c r="BP16" s="470"/>
      <c r="BQ16" s="470"/>
      <c r="BR16" s="470"/>
      <c r="BS16" s="470"/>
      <c r="BT16" s="470"/>
      <c r="BU16" s="471"/>
      <c r="BV16" s="469">
        <v>5069995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7607</v>
      </c>
      <c r="AD17" s="521"/>
      <c r="AE17" s="521"/>
      <c r="AF17" s="521"/>
      <c r="AG17" s="563"/>
      <c r="AH17" s="520">
        <v>7499</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6167780</v>
      </c>
      <c r="BO17" s="470"/>
      <c r="BP17" s="470"/>
      <c r="BQ17" s="470"/>
      <c r="BR17" s="470"/>
      <c r="BS17" s="470"/>
      <c r="BT17" s="470"/>
      <c r="BU17" s="471"/>
      <c r="BV17" s="469">
        <v>6175976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20.73</v>
      </c>
      <c r="M18" s="585"/>
      <c r="N18" s="585"/>
      <c r="O18" s="585"/>
      <c r="P18" s="585"/>
      <c r="Q18" s="585"/>
      <c r="R18" s="586"/>
      <c r="S18" s="586"/>
      <c r="T18" s="586"/>
      <c r="U18" s="586"/>
      <c r="V18" s="587"/>
      <c r="W18" s="487"/>
      <c r="X18" s="488"/>
      <c r="Y18" s="488"/>
      <c r="Z18" s="488"/>
      <c r="AA18" s="488"/>
      <c r="AB18" s="479"/>
      <c r="AC18" s="588">
        <v>48.8</v>
      </c>
      <c r="AD18" s="589"/>
      <c r="AE18" s="589"/>
      <c r="AF18" s="589"/>
      <c r="AG18" s="590"/>
      <c r="AH18" s="588">
        <v>47.6</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6056026</v>
      </c>
      <c r="BO18" s="470"/>
      <c r="BP18" s="470"/>
      <c r="BQ18" s="470"/>
      <c r="BR18" s="470"/>
      <c r="BS18" s="470"/>
      <c r="BT18" s="470"/>
      <c r="BU18" s="471"/>
      <c r="BV18" s="469">
        <v>6058410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1395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9203313</v>
      </c>
      <c r="BO19" s="470"/>
      <c r="BP19" s="470"/>
      <c r="BQ19" s="470"/>
      <c r="BR19" s="470"/>
      <c r="BS19" s="470"/>
      <c r="BT19" s="470"/>
      <c r="BU19" s="471"/>
      <c r="BV19" s="469">
        <v>8595057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11265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10917201</v>
      </c>
      <c r="BO23" s="470"/>
      <c r="BP23" s="470"/>
      <c r="BQ23" s="470"/>
      <c r="BR23" s="470"/>
      <c r="BS23" s="470"/>
      <c r="BT23" s="470"/>
      <c r="BU23" s="471"/>
      <c r="BV23" s="469">
        <v>10815174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7900</v>
      </c>
      <c r="R24" s="521"/>
      <c r="S24" s="521"/>
      <c r="T24" s="521"/>
      <c r="U24" s="521"/>
      <c r="V24" s="563"/>
      <c r="W24" s="622"/>
      <c r="X24" s="610"/>
      <c r="Y24" s="611"/>
      <c r="Z24" s="519" t="s">
        <v>171</v>
      </c>
      <c r="AA24" s="499"/>
      <c r="AB24" s="499"/>
      <c r="AC24" s="499"/>
      <c r="AD24" s="499"/>
      <c r="AE24" s="499"/>
      <c r="AF24" s="499"/>
      <c r="AG24" s="500"/>
      <c r="AH24" s="520">
        <v>206</v>
      </c>
      <c r="AI24" s="521"/>
      <c r="AJ24" s="521"/>
      <c r="AK24" s="521"/>
      <c r="AL24" s="563"/>
      <c r="AM24" s="520">
        <v>589160</v>
      </c>
      <c r="AN24" s="521"/>
      <c r="AO24" s="521"/>
      <c r="AP24" s="521"/>
      <c r="AQ24" s="521"/>
      <c r="AR24" s="563"/>
      <c r="AS24" s="520">
        <v>2860</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10167068</v>
      </c>
      <c r="BO24" s="470"/>
      <c r="BP24" s="470"/>
      <c r="BQ24" s="470"/>
      <c r="BR24" s="470"/>
      <c r="BS24" s="470"/>
      <c r="BT24" s="470"/>
      <c r="BU24" s="471"/>
      <c r="BV24" s="469">
        <v>10348356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6300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175</v>
      </c>
      <c r="AN25" s="521"/>
      <c r="AO25" s="521"/>
      <c r="AP25" s="521"/>
      <c r="AQ25" s="521"/>
      <c r="AR25" s="563"/>
      <c r="AS25" s="520" t="s">
        <v>175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257356</v>
      </c>
      <c r="BO25" s="433"/>
      <c r="BP25" s="433"/>
      <c r="BQ25" s="433"/>
      <c r="BR25" s="433"/>
      <c r="BS25" s="433"/>
      <c r="BT25" s="433"/>
      <c r="BU25" s="434"/>
      <c r="BV25" s="432">
        <v>305471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5600</v>
      </c>
      <c r="R26" s="521"/>
      <c r="S26" s="521"/>
      <c r="T26" s="521"/>
      <c r="U26" s="521"/>
      <c r="V26" s="563"/>
      <c r="W26" s="622"/>
      <c r="X26" s="610"/>
      <c r="Y26" s="611"/>
      <c r="Z26" s="519" t="s">
        <v>178</v>
      </c>
      <c r="AA26" s="632"/>
      <c r="AB26" s="632"/>
      <c r="AC26" s="632"/>
      <c r="AD26" s="632"/>
      <c r="AE26" s="632"/>
      <c r="AF26" s="632"/>
      <c r="AG26" s="633"/>
      <c r="AH26" s="520">
        <v>4</v>
      </c>
      <c r="AI26" s="521"/>
      <c r="AJ26" s="521"/>
      <c r="AK26" s="521"/>
      <c r="AL26" s="563"/>
      <c r="AM26" s="520">
        <v>11532</v>
      </c>
      <c r="AN26" s="521"/>
      <c r="AO26" s="521"/>
      <c r="AP26" s="521"/>
      <c r="AQ26" s="521"/>
      <c r="AR26" s="563"/>
      <c r="AS26" s="520">
        <v>2883</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3200</v>
      </c>
      <c r="R27" s="521"/>
      <c r="S27" s="521"/>
      <c r="T27" s="521"/>
      <c r="U27" s="521"/>
      <c r="V27" s="563"/>
      <c r="W27" s="622"/>
      <c r="X27" s="610"/>
      <c r="Y27" s="611"/>
      <c r="Z27" s="519" t="s">
        <v>181</v>
      </c>
      <c r="AA27" s="499"/>
      <c r="AB27" s="499"/>
      <c r="AC27" s="499"/>
      <c r="AD27" s="499"/>
      <c r="AE27" s="499"/>
      <c r="AF27" s="499"/>
      <c r="AG27" s="500"/>
      <c r="AH27" s="520">
        <v>2</v>
      </c>
      <c r="AI27" s="521"/>
      <c r="AJ27" s="521"/>
      <c r="AK27" s="521"/>
      <c r="AL27" s="563"/>
      <c r="AM27" s="520" t="s">
        <v>182</v>
      </c>
      <c r="AN27" s="521"/>
      <c r="AO27" s="521"/>
      <c r="AP27" s="521"/>
      <c r="AQ27" s="521"/>
      <c r="AR27" s="563"/>
      <c r="AS27" s="520" t="s">
        <v>182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1184825</v>
      </c>
      <c r="BO27" s="646"/>
      <c r="BP27" s="646"/>
      <c r="BQ27" s="646"/>
      <c r="BR27" s="646"/>
      <c r="BS27" s="646"/>
      <c r="BT27" s="646"/>
      <c r="BU27" s="647"/>
      <c r="BV27" s="645">
        <v>1184807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2600</v>
      </c>
      <c r="R28" s="521"/>
      <c r="S28" s="521"/>
      <c r="T28" s="521"/>
      <c r="U28" s="521"/>
      <c r="V28" s="563"/>
      <c r="W28" s="622"/>
      <c r="X28" s="610"/>
      <c r="Y28" s="611"/>
      <c r="Z28" s="519" t="s">
        <v>185</v>
      </c>
      <c r="AA28" s="499"/>
      <c r="AB28" s="499"/>
      <c r="AC28" s="499"/>
      <c r="AD28" s="499"/>
      <c r="AE28" s="499"/>
      <c r="AF28" s="499"/>
      <c r="AG28" s="500"/>
      <c r="AH28" s="520" t="s">
        <v>137</v>
      </c>
      <c r="AI28" s="521"/>
      <c r="AJ28" s="521"/>
      <c r="AK28" s="521"/>
      <c r="AL28" s="563"/>
      <c r="AM28" s="520" t="s">
        <v>175</v>
      </c>
      <c r="AN28" s="521"/>
      <c r="AO28" s="521"/>
      <c r="AP28" s="521"/>
      <c r="AQ28" s="521"/>
      <c r="AR28" s="563"/>
      <c r="AS28" s="520" t="s">
        <v>175</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1528533</v>
      </c>
      <c r="BO28" s="433"/>
      <c r="BP28" s="433"/>
      <c r="BQ28" s="433"/>
      <c r="BR28" s="433"/>
      <c r="BS28" s="433"/>
      <c r="BT28" s="433"/>
      <c r="BU28" s="434"/>
      <c r="BV28" s="432">
        <v>1478285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11</v>
      </c>
      <c r="M29" s="521"/>
      <c r="N29" s="521"/>
      <c r="O29" s="521"/>
      <c r="P29" s="563"/>
      <c r="Q29" s="520">
        <v>2400</v>
      </c>
      <c r="R29" s="521"/>
      <c r="S29" s="521"/>
      <c r="T29" s="521"/>
      <c r="U29" s="521"/>
      <c r="V29" s="563"/>
      <c r="W29" s="623"/>
      <c r="X29" s="624"/>
      <c r="Y29" s="625"/>
      <c r="Z29" s="519" t="s">
        <v>188</v>
      </c>
      <c r="AA29" s="499"/>
      <c r="AB29" s="499"/>
      <c r="AC29" s="499"/>
      <c r="AD29" s="499"/>
      <c r="AE29" s="499"/>
      <c r="AF29" s="499"/>
      <c r="AG29" s="500"/>
      <c r="AH29" s="520">
        <v>208</v>
      </c>
      <c r="AI29" s="521"/>
      <c r="AJ29" s="521"/>
      <c r="AK29" s="521"/>
      <c r="AL29" s="563"/>
      <c r="AM29" s="520">
        <v>596878</v>
      </c>
      <c r="AN29" s="521"/>
      <c r="AO29" s="521"/>
      <c r="AP29" s="521"/>
      <c r="AQ29" s="521"/>
      <c r="AR29" s="563"/>
      <c r="AS29" s="520">
        <v>2870</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30736</v>
      </c>
      <c r="BO29" s="470"/>
      <c r="BP29" s="470"/>
      <c r="BQ29" s="470"/>
      <c r="BR29" s="470"/>
      <c r="BS29" s="470"/>
      <c r="BT29" s="470"/>
      <c r="BU29" s="471"/>
      <c r="BV29" s="469">
        <v>30733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582747</v>
      </c>
      <c r="BO30" s="646"/>
      <c r="BP30" s="646"/>
      <c r="BQ30" s="646"/>
      <c r="BR30" s="646"/>
      <c r="BS30" s="646"/>
      <c r="BT30" s="646"/>
      <c r="BU30" s="647"/>
      <c r="BV30" s="645">
        <v>494751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t="str">
        <f>IF(BY34="","",MAX(C34:D43,U34:V43,AM34:AN43,BE34:BF43)+1)</f>
        <v/>
      </c>
      <c r="BX34" s="658"/>
      <c r="BY34" s="659" t="str">
        <f>IF('各会計、関係団体の財政状況及び健全化判断比率'!B68="","",'各会計、関係団体の財政状況及び健全化判断比率'!B68)</f>
        <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t="str">
        <f t="shared" ref="BW35:BW43" si="2">IF(BY35="","",BW34+1)</f>
        <v/>
      </c>
      <c r="BX35" s="658"/>
      <c r="BY35" s="659" t="str">
        <f>IF('各会計、関係団体の財政状況及び健全化判断比率'!B69="","",'各会計、関係団体の財政状況及び健全化判断比率'!B69)</f>
        <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Q+BSZ7OHSR7oj1fKd+ZxQgiMBMjuzaDYUjbFyUcDhupo/rVJyv88f/ZnoiZ3yjF6MDVSKVLfvCZ80kkg1jnkiA==" saltValue="x70XvWKIjhzZVAay/lhO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41" sqref="C41:E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574</v>
      </c>
      <c r="D34" s="1250"/>
      <c r="E34" s="1251"/>
      <c r="F34" s="32">
        <v>8.26</v>
      </c>
      <c r="G34" s="33">
        <v>8.39</v>
      </c>
      <c r="H34" s="33">
        <v>8.4600000000000009</v>
      </c>
      <c r="I34" s="33">
        <v>8.9600000000000009</v>
      </c>
      <c r="J34" s="34">
        <v>9.07</v>
      </c>
      <c r="K34" s="22"/>
      <c r="L34" s="22"/>
      <c r="M34" s="22"/>
      <c r="N34" s="22"/>
      <c r="O34" s="22"/>
      <c r="P34" s="22"/>
    </row>
    <row r="35" spans="1:16" ht="39" customHeight="1" x14ac:dyDescent="0.15">
      <c r="A35" s="22"/>
      <c r="B35" s="35"/>
      <c r="C35" s="1244" t="s">
        <v>575</v>
      </c>
      <c r="D35" s="1245"/>
      <c r="E35" s="1246"/>
      <c r="F35" s="36">
        <v>7.46</v>
      </c>
      <c r="G35" s="37">
        <v>9.3000000000000007</v>
      </c>
      <c r="H35" s="37">
        <v>7.99</v>
      </c>
      <c r="I35" s="37">
        <v>7.5</v>
      </c>
      <c r="J35" s="38">
        <v>6.38</v>
      </c>
      <c r="K35" s="22"/>
      <c r="L35" s="22"/>
      <c r="M35" s="22"/>
      <c r="N35" s="22"/>
      <c r="O35" s="22"/>
      <c r="P35" s="22"/>
    </row>
    <row r="36" spans="1:16" ht="39" customHeight="1" x14ac:dyDescent="0.15">
      <c r="A36" s="22"/>
      <c r="B36" s="35"/>
      <c r="C36" s="1244" t="s">
        <v>576</v>
      </c>
      <c r="D36" s="1245"/>
      <c r="E36" s="1246"/>
      <c r="F36" s="36">
        <v>2.77</v>
      </c>
      <c r="G36" s="37">
        <v>0.37</v>
      </c>
      <c r="H36" s="37">
        <v>0.38</v>
      </c>
      <c r="I36" s="37">
        <v>1.1200000000000001</v>
      </c>
      <c r="J36" s="38">
        <v>1.86</v>
      </c>
      <c r="K36" s="22"/>
      <c r="L36" s="22"/>
      <c r="M36" s="22"/>
      <c r="N36" s="22"/>
      <c r="O36" s="22"/>
      <c r="P36" s="22"/>
    </row>
    <row r="37" spans="1:16" ht="39" customHeight="1" x14ac:dyDescent="0.15">
      <c r="A37" s="22"/>
      <c r="B37" s="35"/>
      <c r="C37" s="1244" t="s">
        <v>577</v>
      </c>
      <c r="D37" s="1245"/>
      <c r="E37" s="1246"/>
      <c r="F37" s="36">
        <v>3.07</v>
      </c>
      <c r="G37" s="37">
        <v>2.9</v>
      </c>
      <c r="H37" s="37">
        <v>1.26</v>
      </c>
      <c r="I37" s="37">
        <v>1.07</v>
      </c>
      <c r="J37" s="38">
        <v>1.08</v>
      </c>
      <c r="K37" s="22"/>
      <c r="L37" s="22"/>
      <c r="M37" s="22"/>
      <c r="N37" s="22"/>
      <c r="O37" s="22"/>
      <c r="P37" s="22"/>
    </row>
    <row r="38" spans="1:16" ht="39" customHeight="1" x14ac:dyDescent="0.15">
      <c r="A38" s="22"/>
      <c r="B38" s="35"/>
      <c r="C38" s="1244" t="s">
        <v>578</v>
      </c>
      <c r="D38" s="1245"/>
      <c r="E38" s="1246"/>
      <c r="F38" s="36" t="s">
        <v>523</v>
      </c>
      <c r="G38" s="37" t="s">
        <v>523</v>
      </c>
      <c r="H38" s="37" t="s">
        <v>523</v>
      </c>
      <c r="I38" s="37" t="s">
        <v>523</v>
      </c>
      <c r="J38" s="38">
        <v>0.96</v>
      </c>
      <c r="K38" s="22"/>
      <c r="L38" s="22"/>
      <c r="M38" s="22"/>
      <c r="N38" s="22"/>
      <c r="O38" s="22"/>
      <c r="P38" s="22"/>
    </row>
    <row r="39" spans="1:16" ht="39" customHeight="1" x14ac:dyDescent="0.15">
      <c r="A39" s="22"/>
      <c r="B39" s="35"/>
      <c r="C39" s="1244" t="s">
        <v>579</v>
      </c>
      <c r="D39" s="1245"/>
      <c r="E39" s="1246"/>
      <c r="F39" s="36">
        <v>0</v>
      </c>
      <c r="G39" s="37">
        <v>0</v>
      </c>
      <c r="H39" s="37">
        <v>0.01</v>
      </c>
      <c r="I39" s="37">
        <v>0.05</v>
      </c>
      <c r="J39" s="38">
        <v>0</v>
      </c>
      <c r="K39" s="22"/>
      <c r="L39" s="22"/>
      <c r="M39" s="22"/>
      <c r="N39" s="22"/>
      <c r="O39" s="22"/>
      <c r="P39" s="22"/>
    </row>
    <row r="40" spans="1:16" ht="39" customHeight="1" x14ac:dyDescent="0.15">
      <c r="A40" s="22"/>
      <c r="B40" s="35"/>
      <c r="C40" s="1244" t="s">
        <v>580</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581</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582</v>
      </c>
      <c r="D43" s="1248"/>
      <c r="E43" s="1249"/>
      <c r="F43" s="41">
        <v>0.43</v>
      </c>
      <c r="G43" s="42">
        <v>0.37</v>
      </c>
      <c r="H43" s="42">
        <v>0.25</v>
      </c>
      <c r="I43" s="42">
        <v>0.53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JqxybW8P26bdkF4+cVlq9NnWHqzRZ+dxLvkHQrSyAI5zHFTBTKS51/XMov75tyXof0fBXCzNVCUCMAGgtp47g==" saltValue="71AGETrbAZ7yafuAm6hO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940</v>
      </c>
      <c r="L45" s="60">
        <v>1104</v>
      </c>
      <c r="M45" s="60">
        <v>1123</v>
      </c>
      <c r="N45" s="60">
        <v>1068</v>
      </c>
      <c r="O45" s="61">
        <v>1028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523</v>
      </c>
      <c r="L46" s="64" t="s">
        <v>523</v>
      </c>
      <c r="M46" s="64" t="s">
        <v>523</v>
      </c>
      <c r="N46" s="64" t="s">
        <v>523</v>
      </c>
      <c r="O46" s="65" t="s">
        <v>523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523</v>
      </c>
      <c r="L47" s="64" t="s">
        <v>523</v>
      </c>
      <c r="M47" s="64" t="s">
        <v>523</v>
      </c>
      <c r="N47" s="64" t="s">
        <v>523</v>
      </c>
      <c r="O47" s="65" t="s">
        <v>523</v>
      </c>
      <c r="P47" s="48"/>
      <c r="Q47" s="48"/>
      <c r="R47" s="48"/>
      <c r="S47" s="48"/>
      <c r="T47" s="48"/>
      <c r="U47" s="48"/>
    </row>
    <row r="48" spans="1:21" ht="30.75" customHeight="1" x14ac:dyDescent="0.15">
      <c r="A48" s="48"/>
      <c r="B48" s="1254"/>
      <c r="C48" s="1255"/>
      <c r="D48" s="62"/>
      <c r="E48" s="1260" t="s">
        <v>15</v>
      </c>
      <c r="F48" s="1260"/>
      <c r="G48" s="1260"/>
      <c r="H48" s="1260"/>
      <c r="I48" s="1260"/>
      <c r="J48" s="1261"/>
      <c r="K48" s="63">
        <v>508</v>
      </c>
      <c r="L48" s="64">
        <v>544</v>
      </c>
      <c r="M48" s="64">
        <v>555</v>
      </c>
      <c r="N48" s="64">
        <v>554</v>
      </c>
      <c r="O48" s="65">
        <v>537</v>
      </c>
      <c r="P48" s="48"/>
      <c r="Q48" s="48"/>
      <c r="R48" s="48"/>
      <c r="S48" s="48"/>
      <c r="T48" s="48"/>
      <c r="U48" s="48"/>
    </row>
    <row r="49" spans="1:21" ht="30.75" customHeight="1" x14ac:dyDescent="0.15">
      <c r="A49" s="48"/>
      <c r="B49" s="1254"/>
      <c r="C49" s="1255"/>
      <c r="D49" s="62"/>
      <c r="E49" s="1260" t="s">
        <v>16</v>
      </c>
      <c r="F49" s="1260"/>
      <c r="G49" s="1260"/>
      <c r="H49" s="1260"/>
      <c r="I49" s="1260"/>
      <c r="J49" s="1261"/>
      <c r="K49" s="63">
        <v>193</v>
      </c>
      <c r="L49" s="64">
        <v>194</v>
      </c>
      <c r="M49" s="64">
        <v>200</v>
      </c>
      <c r="N49" s="64">
        <v>212</v>
      </c>
      <c r="O49" s="65">
        <v>228</v>
      </c>
      <c r="P49" s="48"/>
      <c r="Q49" s="48"/>
      <c r="R49" s="48"/>
      <c r="S49" s="48"/>
      <c r="T49" s="48"/>
      <c r="U49" s="48"/>
    </row>
    <row r="50" spans="1:21" ht="30.75" customHeight="1" x14ac:dyDescent="0.15">
      <c r="A50" s="48"/>
      <c r="B50" s="1254"/>
      <c r="C50" s="1255"/>
      <c r="D50" s="62"/>
      <c r="E50" s="1260" t="s">
        <v>17</v>
      </c>
      <c r="F50" s="1260"/>
      <c r="G50" s="1260"/>
      <c r="H50" s="1260"/>
      <c r="I50" s="1260"/>
      <c r="J50" s="1261"/>
      <c r="K50" s="63">
        <v>17</v>
      </c>
      <c r="L50" s="64">
        <v>17</v>
      </c>
      <c r="M50" s="64">
        <v>17</v>
      </c>
      <c r="N50" s="64">
        <v>17</v>
      </c>
      <c r="O50" s="65">
        <v>30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523</v>
      </c>
      <c r="L51" s="64" t="s">
        <v>523</v>
      </c>
      <c r="M51" s="64" t="s">
        <v>523</v>
      </c>
      <c r="N51" s="64" t="s">
        <v>523</v>
      </c>
      <c r="O51" s="65" t="s">
        <v>523</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1118</v>
      </c>
      <c r="L52" s="64">
        <v>1176</v>
      </c>
      <c r="M52" s="64">
        <v>1184</v>
      </c>
      <c r="N52" s="64">
        <v>1197</v>
      </c>
      <c r="O52" s="65">
        <v>1204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540</v>
      </c>
      <c r="L53" s="69">
        <v>683</v>
      </c>
      <c r="M53" s="69">
        <v>711</v>
      </c>
      <c r="N53" s="69">
        <v>654</v>
      </c>
      <c r="O53" s="70">
        <v>619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PpjF/SKO08pqDb+gEUObgkwcr+boW8M0ZUqHKMIlC+7fq/wkQDjNb9N6ZzvzhcuANNN0aOxkkTNdQrwTYLlew==" saltValue="sMKGuU9a+9vg6QVuAXpj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L50" sqref="L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8" t="s">
        <v>30</v>
      </c>
      <c r="C41" s="1279"/>
      <c r="D41" s="102"/>
      <c r="E41" s="1284" t="s">
        <v>31</v>
      </c>
      <c r="F41" s="1284"/>
      <c r="G41" s="1284"/>
      <c r="H41" s="1285"/>
      <c r="I41" s="103">
        <v>11308</v>
      </c>
      <c r="J41" s="104">
        <v>11203</v>
      </c>
      <c r="K41" s="104">
        <v>11079</v>
      </c>
      <c r="L41" s="104">
        <v>10815</v>
      </c>
      <c r="M41" s="105">
        <v>10917</v>
      </c>
    </row>
    <row r="42" spans="2:13" ht="27.75" customHeight="1" x14ac:dyDescent="0.15">
      <c r="B42" s="1280"/>
      <c r="C42" s="1281"/>
      <c r="D42" s="106"/>
      <c r="E42" s="1286" t="s">
        <v>32</v>
      </c>
      <c r="F42" s="1286"/>
      <c r="G42" s="1286"/>
      <c r="H42" s="1287"/>
      <c r="I42" s="107">
        <v>164</v>
      </c>
      <c r="J42" s="108">
        <v>143</v>
      </c>
      <c r="K42" s="108">
        <v>318</v>
      </c>
      <c r="L42" s="108">
        <v>294</v>
      </c>
      <c r="M42" s="109">
        <v>257</v>
      </c>
    </row>
    <row r="43" spans="2:13" ht="27.75" customHeight="1" x14ac:dyDescent="0.15">
      <c r="B43" s="1280"/>
      <c r="C43" s="1281"/>
      <c r="D43" s="106"/>
      <c r="E43" s="1286" t="s">
        <v>33</v>
      </c>
      <c r="F43" s="1286"/>
      <c r="G43" s="1286"/>
      <c r="H43" s="1287"/>
      <c r="I43" s="107">
        <v>5359</v>
      </c>
      <c r="J43" s="108">
        <v>5422</v>
      </c>
      <c r="K43" s="108">
        <v>5368</v>
      </c>
      <c r="L43" s="108">
        <v>5314</v>
      </c>
      <c r="M43" s="109">
        <v>5175</v>
      </c>
    </row>
    <row r="44" spans="2:13" ht="27.75" customHeight="1" x14ac:dyDescent="0.15">
      <c r="B44" s="1280"/>
      <c r="C44" s="1281"/>
      <c r="D44" s="106"/>
      <c r="E44" s="1286" t="s">
        <v>34</v>
      </c>
      <c r="F44" s="1286"/>
      <c r="G44" s="1286"/>
      <c r="H44" s="1287"/>
      <c r="I44" s="107">
        <v>2491</v>
      </c>
      <c r="J44" s="108">
        <v>2473</v>
      </c>
      <c r="K44" s="108">
        <v>2289</v>
      </c>
      <c r="L44" s="108">
        <v>2166</v>
      </c>
      <c r="M44" s="109">
        <v>2061</v>
      </c>
    </row>
    <row r="45" spans="2:13" ht="27.75" customHeight="1" x14ac:dyDescent="0.15">
      <c r="B45" s="1280"/>
      <c r="C45" s="1281"/>
      <c r="D45" s="106"/>
      <c r="E45" s="1286" t="s">
        <v>35</v>
      </c>
      <c r="F45" s="1286"/>
      <c r="G45" s="1286"/>
      <c r="H45" s="1287"/>
      <c r="I45" s="107">
        <v>1179</v>
      </c>
      <c r="J45" s="108">
        <v>1198</v>
      </c>
      <c r="K45" s="108">
        <v>1182</v>
      </c>
      <c r="L45" s="108">
        <v>1274</v>
      </c>
      <c r="M45" s="109">
        <v>1154</v>
      </c>
    </row>
    <row r="46" spans="2:13" ht="27.75" customHeight="1" x14ac:dyDescent="0.15">
      <c r="B46" s="1280"/>
      <c r="C46" s="1281"/>
      <c r="D46" s="110"/>
      <c r="E46" s="1286" t="s">
        <v>36</v>
      </c>
      <c r="F46" s="1286"/>
      <c r="G46" s="1286"/>
      <c r="H46" s="1287"/>
      <c r="I46" s="107" t="s">
        <v>523</v>
      </c>
      <c r="J46" s="108" t="s">
        <v>523</v>
      </c>
      <c r="K46" s="108" t="s">
        <v>523</v>
      </c>
      <c r="L46" s="108" t="s">
        <v>523</v>
      </c>
      <c r="M46" s="109" t="s">
        <v>523</v>
      </c>
    </row>
    <row r="47" spans="2:13" ht="27.75" customHeight="1" x14ac:dyDescent="0.15">
      <c r="B47" s="1280"/>
      <c r="C47" s="1281"/>
      <c r="D47" s="111"/>
      <c r="E47" s="1288" t="s">
        <v>37</v>
      </c>
      <c r="F47" s="1289"/>
      <c r="G47" s="1289"/>
      <c r="H47" s="1290"/>
      <c r="I47" s="107" t="s">
        <v>523</v>
      </c>
      <c r="J47" s="108" t="s">
        <v>523</v>
      </c>
      <c r="K47" s="108" t="s">
        <v>523</v>
      </c>
      <c r="L47" s="108" t="s">
        <v>523</v>
      </c>
      <c r="M47" s="109" t="s">
        <v>523</v>
      </c>
    </row>
    <row r="48" spans="2:13" ht="27.75" customHeight="1" x14ac:dyDescent="0.15">
      <c r="B48" s="1280"/>
      <c r="C48" s="1281"/>
      <c r="D48" s="106"/>
      <c r="E48" s="1286" t="s">
        <v>38</v>
      </c>
      <c r="F48" s="1286"/>
      <c r="G48" s="1286"/>
      <c r="H48" s="1287"/>
      <c r="I48" s="107" t="s">
        <v>523</v>
      </c>
      <c r="J48" s="108" t="s">
        <v>523</v>
      </c>
      <c r="K48" s="108" t="s">
        <v>523</v>
      </c>
      <c r="L48" s="108" t="s">
        <v>523</v>
      </c>
      <c r="M48" s="109" t="s">
        <v>523</v>
      </c>
    </row>
    <row r="49" spans="2:13" ht="27.75" customHeight="1" x14ac:dyDescent="0.15">
      <c r="B49" s="1282"/>
      <c r="C49" s="1283"/>
      <c r="D49" s="106"/>
      <c r="E49" s="1286" t="s">
        <v>39</v>
      </c>
      <c r="F49" s="1286"/>
      <c r="G49" s="1286"/>
      <c r="H49" s="1287"/>
      <c r="I49" s="107" t="s">
        <v>523</v>
      </c>
      <c r="J49" s="108" t="s">
        <v>523</v>
      </c>
      <c r="K49" s="108" t="s">
        <v>523</v>
      </c>
      <c r="L49" s="108" t="s">
        <v>523</v>
      </c>
      <c r="M49" s="109" t="s">
        <v>523</v>
      </c>
    </row>
    <row r="50" spans="2:13" ht="27.75" customHeight="1" x14ac:dyDescent="0.15">
      <c r="B50" s="1291" t="s">
        <v>40</v>
      </c>
      <c r="C50" s="1292"/>
      <c r="D50" s="112"/>
      <c r="E50" s="1286" t="s">
        <v>41</v>
      </c>
      <c r="F50" s="1286"/>
      <c r="G50" s="1286"/>
      <c r="H50" s="1287"/>
      <c r="I50" s="107">
        <v>3073</v>
      </c>
      <c r="J50" s="108">
        <v>2960</v>
      </c>
      <c r="K50" s="108">
        <v>3053</v>
      </c>
      <c r="L50" s="108">
        <v>2966</v>
      </c>
      <c r="M50" s="109">
        <v>3093</v>
      </c>
    </row>
    <row r="51" spans="2:13" ht="27.75" customHeight="1" x14ac:dyDescent="0.15">
      <c r="B51" s="1280"/>
      <c r="C51" s="1281"/>
      <c r="D51" s="106"/>
      <c r="E51" s="1286" t="s">
        <v>42</v>
      </c>
      <c r="F51" s="1286"/>
      <c r="G51" s="1286"/>
      <c r="H51" s="1287"/>
      <c r="I51" s="107">
        <v>1966</v>
      </c>
      <c r="J51" s="108">
        <v>1875</v>
      </c>
      <c r="K51" s="108">
        <v>1959</v>
      </c>
      <c r="L51" s="108">
        <v>2055</v>
      </c>
      <c r="M51" s="109">
        <v>1982</v>
      </c>
    </row>
    <row r="52" spans="2:13" ht="27.75" customHeight="1" x14ac:dyDescent="0.15">
      <c r="B52" s="1282"/>
      <c r="C52" s="1283"/>
      <c r="D52" s="106"/>
      <c r="E52" s="1286" t="s">
        <v>43</v>
      </c>
      <c r="F52" s="1286"/>
      <c r="G52" s="1286"/>
      <c r="H52" s="1287"/>
      <c r="I52" s="107">
        <v>11455</v>
      </c>
      <c r="J52" s="108">
        <v>11507</v>
      </c>
      <c r="K52" s="108">
        <v>11232</v>
      </c>
      <c r="L52" s="108">
        <v>10907</v>
      </c>
      <c r="M52" s="109">
        <v>10967</v>
      </c>
    </row>
    <row r="53" spans="2:13" ht="27.75" customHeight="1" thickBot="1" x14ac:dyDescent="0.2">
      <c r="B53" s="1293" t="s">
        <v>44</v>
      </c>
      <c r="C53" s="1294"/>
      <c r="D53" s="113"/>
      <c r="E53" s="1295" t="s">
        <v>45</v>
      </c>
      <c r="F53" s="1295"/>
      <c r="G53" s="1295"/>
      <c r="H53" s="1296"/>
      <c r="I53" s="114">
        <v>4007</v>
      </c>
      <c r="J53" s="115">
        <v>4098</v>
      </c>
      <c r="K53" s="115">
        <v>3991</v>
      </c>
      <c r="L53" s="115">
        <v>3935</v>
      </c>
      <c r="M53" s="116">
        <v>3523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TT2I+2iTz8fM5SxIn2GeLQa7K2UjxGL2zbmR3/UJ1/CrsDp3+b0Y49IIHAENe+1JlXasHIuOIVF7U40VgAr6g==" saltValue="SmUBXmXUn9gUkVK6yQ3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1601</v>
      </c>
      <c r="G55" s="128">
        <v>1478</v>
      </c>
      <c r="H55" s="129">
        <v>1529</v>
      </c>
    </row>
    <row r="56" spans="2:8" ht="52.5" customHeight="1" x14ac:dyDescent="0.15">
      <c r="B56" s="130"/>
      <c r="C56" s="1307" t="s">
        <v>49</v>
      </c>
      <c r="D56" s="1307"/>
      <c r="E56" s="1308"/>
      <c r="F56" s="131">
        <v>31</v>
      </c>
      <c r="G56" s="131">
        <v>31</v>
      </c>
      <c r="H56" s="132">
        <v>31</v>
      </c>
    </row>
    <row r="57" spans="2:8" ht="53.25" customHeight="1" x14ac:dyDescent="0.15">
      <c r="B57" s="130"/>
      <c r="C57" s="1309" t="s">
        <v>50</v>
      </c>
      <c r="D57" s="1309"/>
      <c r="E57" s="1310"/>
      <c r="F57" s="133">
        <v>457</v>
      </c>
      <c r="G57" s="133">
        <v>495</v>
      </c>
      <c r="H57" s="134">
        <v>583</v>
      </c>
    </row>
    <row r="58" spans="2:8" ht="45.75" customHeight="1" x14ac:dyDescent="0.15">
      <c r="B58" s="135"/>
      <c r="C58" s="1297" t="s">
        <v>589</v>
      </c>
      <c r="D58" s="1298"/>
      <c r="E58" s="1299"/>
      <c r="F58" s="136">
        <v>168</v>
      </c>
      <c r="G58" s="136">
        <v>207</v>
      </c>
      <c r="H58" s="137">
        <v>293</v>
      </c>
    </row>
    <row r="59" spans="2:8" ht="45.75" customHeight="1" x14ac:dyDescent="0.15">
      <c r="B59" s="135"/>
      <c r="C59" s="1297" t="s">
        <v>590</v>
      </c>
      <c r="D59" s="1298"/>
      <c r="E59" s="1299"/>
      <c r="F59" s="136">
        <v>190</v>
      </c>
      <c r="G59" s="136">
        <v>190</v>
      </c>
      <c r="H59" s="137">
        <v>190</v>
      </c>
    </row>
    <row r="60" spans="2:8" ht="45.75" customHeight="1" x14ac:dyDescent="0.15">
      <c r="B60" s="135"/>
      <c r="C60" s="1297" t="s">
        <v>591</v>
      </c>
      <c r="D60" s="1298"/>
      <c r="E60" s="1299"/>
      <c r="F60" s="136">
        <v>62</v>
      </c>
      <c r="G60" s="136">
        <v>60</v>
      </c>
      <c r="H60" s="137">
        <v>60</v>
      </c>
    </row>
    <row r="61" spans="2:8" ht="45.75" customHeight="1" x14ac:dyDescent="0.15">
      <c r="B61" s="135"/>
      <c r="C61" s="1297" t="s">
        <v>592</v>
      </c>
      <c r="D61" s="1298"/>
      <c r="E61" s="1299"/>
      <c r="F61" s="136">
        <v>20</v>
      </c>
      <c r="G61" s="136">
        <v>20</v>
      </c>
      <c r="H61" s="137">
        <v>20</v>
      </c>
    </row>
    <row r="62" spans="2:8" ht="45.75" customHeight="1" thickBot="1" x14ac:dyDescent="0.2">
      <c r="B62" s="138"/>
      <c r="C62" s="1300" t="s">
        <v>593</v>
      </c>
      <c r="D62" s="1301"/>
      <c r="E62" s="1302"/>
      <c r="F62" s="139">
        <v>10</v>
      </c>
      <c r="G62" s="139">
        <v>10</v>
      </c>
      <c r="H62" s="140">
        <v>10</v>
      </c>
    </row>
    <row r="63" spans="2:8" ht="52.5" customHeight="1" thickBot="1" x14ac:dyDescent="0.2">
      <c r="B63" s="141"/>
      <c r="C63" s="1303" t="s">
        <v>51</v>
      </c>
      <c r="D63" s="1303"/>
      <c r="E63" s="1304"/>
      <c r="F63" s="142">
        <v>2089</v>
      </c>
      <c r="G63" s="142">
        <v>2004</v>
      </c>
      <c r="H63" s="143">
        <v>2142</v>
      </c>
    </row>
    <row r="64" spans="2:8" ht="15" customHeight="1" x14ac:dyDescent="0.15"/>
  </sheetData>
  <sheetProtection algorithmName="SHA-512" hashValue="9cQpzCT7k8d6zeVac/3tucVt/2jMR7S+EfNTlOQmFZkid1vV7yGCn1ct78hsmAubj3XLfH7IRDiqz85R7WbkfQ==" saltValue="ksI4cFfMMatByCc5gYXo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K11" zoomScale="90" zoomScaleNormal="90" zoomScaleSheetLayoutView="55" workbookViewId="0">
      <selection activeCell="CG17" sqref="CG1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604</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597</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564</v>
      </c>
      <c r="BQ50" s="1325"/>
      <c r="BR50" s="1325"/>
      <c r="BS50" s="1325"/>
      <c r="BT50" s="1325"/>
      <c r="BU50" s="1325"/>
      <c r="BV50" s="1325"/>
      <c r="BW50" s="1325"/>
      <c r="BX50" s="1325" t="s">
        <v>565</v>
      </c>
      <c r="BY50" s="1325"/>
      <c r="BZ50" s="1325"/>
      <c r="CA50" s="1325"/>
      <c r="CB50" s="1325"/>
      <c r="CC50" s="1325"/>
      <c r="CD50" s="1325"/>
      <c r="CE50" s="1325"/>
      <c r="CF50" s="1325" t="s">
        <v>566</v>
      </c>
      <c r="CG50" s="1325"/>
      <c r="CH50" s="1325"/>
      <c r="CI50" s="1325"/>
      <c r="CJ50" s="1325"/>
      <c r="CK50" s="1325"/>
      <c r="CL50" s="1325"/>
      <c r="CM50" s="1325"/>
      <c r="CN50" s="1325" t="s">
        <v>567</v>
      </c>
      <c r="CO50" s="1325"/>
      <c r="CP50" s="1325"/>
      <c r="CQ50" s="1325"/>
      <c r="CR50" s="1325"/>
      <c r="CS50" s="1325"/>
      <c r="CT50" s="1325"/>
      <c r="CU50" s="1325"/>
      <c r="CV50" s="1325" t="s">
        <v>568</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598</v>
      </c>
      <c r="AO51" s="1328"/>
      <c r="AP51" s="1328"/>
      <c r="AQ51" s="1328"/>
      <c r="AR51" s="1328"/>
      <c r="AS51" s="1328"/>
      <c r="AT51" s="1328"/>
      <c r="AU51" s="1328"/>
      <c r="AV51" s="1328"/>
      <c r="AW51" s="1328"/>
      <c r="AX51" s="1328"/>
      <c r="AY51" s="1328"/>
      <c r="AZ51" s="1328"/>
      <c r="BA51" s="1328"/>
      <c r="BB51" s="1328" t="s">
        <v>599</v>
      </c>
      <c r="BC51" s="1328"/>
      <c r="BD51" s="1328"/>
      <c r="BE51" s="1328"/>
      <c r="BF51" s="1328"/>
      <c r="BG51" s="1328"/>
      <c r="BH51" s="1328"/>
      <c r="BI51" s="1328"/>
      <c r="BJ51" s="1328"/>
      <c r="BK51" s="1328"/>
      <c r="BL51" s="1328"/>
      <c r="BM51" s="1328"/>
      <c r="BN51" s="1328"/>
      <c r="BO51" s="1328"/>
      <c r="BP51" s="1311">
        <v>72.3</v>
      </c>
      <c r="BQ51" s="1311"/>
      <c r="BR51" s="1311"/>
      <c r="BS51" s="1311"/>
      <c r="BT51" s="1311"/>
      <c r="BU51" s="1311"/>
      <c r="BV51" s="1311"/>
      <c r="BW51" s="1311"/>
      <c r="BX51" s="1311">
        <v>73.900000000000006</v>
      </c>
      <c r="BY51" s="1311"/>
      <c r="BZ51" s="1311"/>
      <c r="CA51" s="1311"/>
      <c r="CB51" s="1311"/>
      <c r="CC51" s="1311"/>
      <c r="CD51" s="1311"/>
      <c r="CE51" s="1311"/>
      <c r="CF51" s="1311">
        <v>70.8</v>
      </c>
      <c r="CG51" s="1311"/>
      <c r="CH51" s="1311"/>
      <c r="CI51" s="1311"/>
      <c r="CJ51" s="1311"/>
      <c r="CK51" s="1311"/>
      <c r="CL51" s="1311"/>
      <c r="CM51" s="1311"/>
      <c r="CN51" s="1311">
        <v>68.900000000000006</v>
      </c>
      <c r="CO51" s="1311"/>
      <c r="CP51" s="1311"/>
      <c r="CQ51" s="1311"/>
      <c r="CR51" s="1311"/>
      <c r="CS51" s="1311"/>
      <c r="CT51" s="1311"/>
      <c r="CU51" s="1311"/>
      <c r="CV51" s="1311">
        <v>59.5</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600</v>
      </c>
      <c r="BC53" s="1328"/>
      <c r="BD53" s="1328"/>
      <c r="BE53" s="1328"/>
      <c r="BF53" s="1328"/>
      <c r="BG53" s="1328"/>
      <c r="BH53" s="1328"/>
      <c r="BI53" s="1328"/>
      <c r="BJ53" s="1328"/>
      <c r="BK53" s="1328"/>
      <c r="BL53" s="1328"/>
      <c r="BM53" s="1328"/>
      <c r="BN53" s="1328"/>
      <c r="BO53" s="1328"/>
      <c r="BP53" s="1311">
        <v>44.8</v>
      </c>
      <c r="BQ53" s="1311"/>
      <c r="BR53" s="1311"/>
      <c r="BS53" s="1311"/>
      <c r="BT53" s="1311"/>
      <c r="BU53" s="1311"/>
      <c r="BV53" s="1311"/>
      <c r="BW53" s="1311"/>
      <c r="BX53" s="1311">
        <v>46.1</v>
      </c>
      <c r="BY53" s="1311"/>
      <c r="BZ53" s="1311"/>
      <c r="CA53" s="1311"/>
      <c r="CB53" s="1311"/>
      <c r="CC53" s="1311"/>
      <c r="CD53" s="1311"/>
      <c r="CE53" s="1311"/>
      <c r="CF53" s="1311">
        <v>47.4</v>
      </c>
      <c r="CG53" s="1311"/>
      <c r="CH53" s="1311"/>
      <c r="CI53" s="1311"/>
      <c r="CJ53" s="1311"/>
      <c r="CK53" s="1311"/>
      <c r="CL53" s="1311"/>
      <c r="CM53" s="1311"/>
      <c r="CN53" s="1311">
        <v>49.1</v>
      </c>
      <c r="CO53" s="1311"/>
      <c r="CP53" s="1311"/>
      <c r="CQ53" s="1311"/>
      <c r="CR53" s="1311"/>
      <c r="CS53" s="1311"/>
      <c r="CT53" s="1311"/>
      <c r="CU53" s="1311"/>
      <c r="CV53" s="1311">
        <v>50.7</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601</v>
      </c>
      <c r="AO55" s="1325"/>
      <c r="AP55" s="1325"/>
      <c r="AQ55" s="1325"/>
      <c r="AR55" s="1325"/>
      <c r="AS55" s="1325"/>
      <c r="AT55" s="1325"/>
      <c r="AU55" s="1325"/>
      <c r="AV55" s="1325"/>
      <c r="AW55" s="1325"/>
      <c r="AX55" s="1325"/>
      <c r="AY55" s="1325"/>
      <c r="AZ55" s="1325"/>
      <c r="BA55" s="1325"/>
      <c r="BB55" s="1328" t="s">
        <v>599</v>
      </c>
      <c r="BC55" s="1328"/>
      <c r="BD55" s="1328"/>
      <c r="BE55" s="1328"/>
      <c r="BF55" s="1328"/>
      <c r="BG55" s="1328"/>
      <c r="BH55" s="1328"/>
      <c r="BI55" s="1328"/>
      <c r="BJ55" s="1328"/>
      <c r="BK55" s="1328"/>
      <c r="BL55" s="1328"/>
      <c r="BM55" s="1328"/>
      <c r="BN55" s="1328"/>
      <c r="BO55" s="1328"/>
      <c r="BP55" s="1311">
        <v>15.5</v>
      </c>
      <c r="BQ55" s="1311"/>
      <c r="BR55" s="1311"/>
      <c r="BS55" s="1311"/>
      <c r="BT55" s="1311"/>
      <c r="BU55" s="1311"/>
      <c r="BV55" s="1311"/>
      <c r="BW55" s="1311"/>
      <c r="BX55" s="1311">
        <v>14</v>
      </c>
      <c r="BY55" s="1311"/>
      <c r="BZ55" s="1311"/>
      <c r="CA55" s="1311"/>
      <c r="CB55" s="1311"/>
      <c r="CC55" s="1311"/>
      <c r="CD55" s="1311"/>
      <c r="CE55" s="1311"/>
      <c r="CF55" s="1311">
        <v>11.4</v>
      </c>
      <c r="CG55" s="1311"/>
      <c r="CH55" s="1311"/>
      <c r="CI55" s="1311"/>
      <c r="CJ55" s="1311"/>
      <c r="CK55" s="1311"/>
      <c r="CL55" s="1311"/>
      <c r="CM55" s="1311"/>
      <c r="CN55" s="1311">
        <v>10.4</v>
      </c>
      <c r="CO55" s="1311"/>
      <c r="CP55" s="1311"/>
      <c r="CQ55" s="1311"/>
      <c r="CR55" s="1311"/>
      <c r="CS55" s="1311"/>
      <c r="CT55" s="1311"/>
      <c r="CU55" s="1311"/>
      <c r="CV55" s="1311">
        <v>10.9</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600</v>
      </c>
      <c r="BC57" s="1328"/>
      <c r="BD57" s="1328"/>
      <c r="BE57" s="1328"/>
      <c r="BF57" s="1328"/>
      <c r="BG57" s="1328"/>
      <c r="BH57" s="1328"/>
      <c r="BI57" s="1328"/>
      <c r="BJ57" s="1328"/>
      <c r="BK57" s="1328"/>
      <c r="BL57" s="1328"/>
      <c r="BM57" s="1328"/>
      <c r="BN57" s="1328"/>
      <c r="BO57" s="1328"/>
      <c r="BP57" s="1311">
        <v>57.7</v>
      </c>
      <c r="BQ57" s="1311"/>
      <c r="BR57" s="1311"/>
      <c r="BS57" s="1311"/>
      <c r="BT57" s="1311"/>
      <c r="BU57" s="1311"/>
      <c r="BV57" s="1311"/>
      <c r="BW57" s="1311"/>
      <c r="BX57" s="1311">
        <v>58</v>
      </c>
      <c r="BY57" s="1311"/>
      <c r="BZ57" s="1311"/>
      <c r="CA57" s="1311"/>
      <c r="CB57" s="1311"/>
      <c r="CC57" s="1311"/>
      <c r="CD57" s="1311"/>
      <c r="CE57" s="1311"/>
      <c r="CF57" s="1311">
        <v>59.7</v>
      </c>
      <c r="CG57" s="1311"/>
      <c r="CH57" s="1311"/>
      <c r="CI57" s="1311"/>
      <c r="CJ57" s="1311"/>
      <c r="CK57" s="1311"/>
      <c r="CL57" s="1311"/>
      <c r="CM57" s="1311"/>
      <c r="CN57" s="1311">
        <v>60.8</v>
      </c>
      <c r="CO57" s="1311"/>
      <c r="CP57" s="1311"/>
      <c r="CQ57" s="1311"/>
      <c r="CR57" s="1311"/>
      <c r="CS57" s="1311"/>
      <c r="CT57" s="1311"/>
      <c r="CU57" s="1311"/>
      <c r="CV57" s="1311">
        <v>62</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602</v>
      </c>
    </row>
    <row r="64" spans="1:109" x14ac:dyDescent="0.15">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605</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597</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564</v>
      </c>
      <c r="BQ72" s="1325"/>
      <c r="BR72" s="1325"/>
      <c r="BS72" s="1325"/>
      <c r="BT72" s="1325"/>
      <c r="BU72" s="1325"/>
      <c r="BV72" s="1325"/>
      <c r="BW72" s="1325"/>
      <c r="BX72" s="1325" t="s">
        <v>565</v>
      </c>
      <c r="BY72" s="1325"/>
      <c r="BZ72" s="1325"/>
      <c r="CA72" s="1325"/>
      <c r="CB72" s="1325"/>
      <c r="CC72" s="1325"/>
      <c r="CD72" s="1325"/>
      <c r="CE72" s="1325"/>
      <c r="CF72" s="1325" t="s">
        <v>566</v>
      </c>
      <c r="CG72" s="1325"/>
      <c r="CH72" s="1325"/>
      <c r="CI72" s="1325"/>
      <c r="CJ72" s="1325"/>
      <c r="CK72" s="1325"/>
      <c r="CL72" s="1325"/>
      <c r="CM72" s="1325"/>
      <c r="CN72" s="1325" t="s">
        <v>567</v>
      </c>
      <c r="CO72" s="1325"/>
      <c r="CP72" s="1325"/>
      <c r="CQ72" s="1325"/>
      <c r="CR72" s="1325"/>
      <c r="CS72" s="1325"/>
      <c r="CT72" s="1325"/>
      <c r="CU72" s="1325"/>
      <c r="CV72" s="1325" t="s">
        <v>568</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598</v>
      </c>
      <c r="AO73" s="1328"/>
      <c r="AP73" s="1328"/>
      <c r="AQ73" s="1328"/>
      <c r="AR73" s="1328"/>
      <c r="AS73" s="1328"/>
      <c r="AT73" s="1328"/>
      <c r="AU73" s="1328"/>
      <c r="AV73" s="1328"/>
      <c r="AW73" s="1328"/>
      <c r="AX73" s="1328"/>
      <c r="AY73" s="1328"/>
      <c r="AZ73" s="1328"/>
      <c r="BA73" s="1328"/>
      <c r="BB73" s="1328" t="s">
        <v>599</v>
      </c>
      <c r="BC73" s="1328"/>
      <c r="BD73" s="1328"/>
      <c r="BE73" s="1328"/>
      <c r="BF73" s="1328"/>
      <c r="BG73" s="1328"/>
      <c r="BH73" s="1328"/>
      <c r="BI73" s="1328"/>
      <c r="BJ73" s="1328"/>
      <c r="BK73" s="1328"/>
      <c r="BL73" s="1328"/>
      <c r="BM73" s="1328"/>
      <c r="BN73" s="1328"/>
      <c r="BO73" s="1328"/>
      <c r="BP73" s="1311">
        <v>72.3</v>
      </c>
      <c r="BQ73" s="1311"/>
      <c r="BR73" s="1311"/>
      <c r="BS73" s="1311"/>
      <c r="BT73" s="1311"/>
      <c r="BU73" s="1311"/>
      <c r="BV73" s="1311"/>
      <c r="BW73" s="1311"/>
      <c r="BX73" s="1311">
        <v>73.900000000000006</v>
      </c>
      <c r="BY73" s="1311"/>
      <c r="BZ73" s="1311"/>
      <c r="CA73" s="1311"/>
      <c r="CB73" s="1311"/>
      <c r="CC73" s="1311"/>
      <c r="CD73" s="1311"/>
      <c r="CE73" s="1311"/>
      <c r="CF73" s="1311">
        <v>70.8</v>
      </c>
      <c r="CG73" s="1311"/>
      <c r="CH73" s="1311"/>
      <c r="CI73" s="1311"/>
      <c r="CJ73" s="1311"/>
      <c r="CK73" s="1311"/>
      <c r="CL73" s="1311"/>
      <c r="CM73" s="1311"/>
      <c r="CN73" s="1311">
        <v>68.900000000000006</v>
      </c>
      <c r="CO73" s="1311"/>
      <c r="CP73" s="1311"/>
      <c r="CQ73" s="1311"/>
      <c r="CR73" s="1311"/>
      <c r="CS73" s="1311"/>
      <c r="CT73" s="1311"/>
      <c r="CU73" s="1311"/>
      <c r="CV73" s="1311">
        <v>59.5</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603</v>
      </c>
      <c r="BC75" s="1328"/>
      <c r="BD75" s="1328"/>
      <c r="BE75" s="1328"/>
      <c r="BF75" s="1328"/>
      <c r="BG75" s="1328"/>
      <c r="BH75" s="1328"/>
      <c r="BI75" s="1328"/>
      <c r="BJ75" s="1328"/>
      <c r="BK75" s="1328"/>
      <c r="BL75" s="1328"/>
      <c r="BM75" s="1328"/>
      <c r="BN75" s="1328"/>
      <c r="BO75" s="1328"/>
      <c r="BP75" s="1311">
        <v>10.1</v>
      </c>
      <c r="BQ75" s="1311"/>
      <c r="BR75" s="1311"/>
      <c r="BS75" s="1311"/>
      <c r="BT75" s="1311"/>
      <c r="BU75" s="1311"/>
      <c r="BV75" s="1311"/>
      <c r="BW75" s="1311"/>
      <c r="BX75" s="1311">
        <v>10.8</v>
      </c>
      <c r="BY75" s="1311"/>
      <c r="BZ75" s="1311"/>
      <c r="CA75" s="1311"/>
      <c r="CB75" s="1311"/>
      <c r="CC75" s="1311"/>
      <c r="CD75" s="1311"/>
      <c r="CE75" s="1311"/>
      <c r="CF75" s="1311">
        <v>11.5</v>
      </c>
      <c r="CG75" s="1311"/>
      <c r="CH75" s="1311"/>
      <c r="CI75" s="1311"/>
      <c r="CJ75" s="1311"/>
      <c r="CK75" s="1311"/>
      <c r="CL75" s="1311"/>
      <c r="CM75" s="1311"/>
      <c r="CN75" s="1311">
        <v>12.1</v>
      </c>
      <c r="CO75" s="1311"/>
      <c r="CP75" s="1311"/>
      <c r="CQ75" s="1311"/>
      <c r="CR75" s="1311"/>
      <c r="CS75" s="1311"/>
      <c r="CT75" s="1311"/>
      <c r="CU75" s="1311"/>
      <c r="CV75" s="1311">
        <v>11.5</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601</v>
      </c>
      <c r="AO77" s="1325"/>
      <c r="AP77" s="1325"/>
      <c r="AQ77" s="1325"/>
      <c r="AR77" s="1325"/>
      <c r="AS77" s="1325"/>
      <c r="AT77" s="1325"/>
      <c r="AU77" s="1325"/>
      <c r="AV77" s="1325"/>
      <c r="AW77" s="1325"/>
      <c r="AX77" s="1325"/>
      <c r="AY77" s="1325"/>
      <c r="AZ77" s="1325"/>
      <c r="BA77" s="1325"/>
      <c r="BB77" s="1328" t="s">
        <v>599</v>
      </c>
      <c r="BC77" s="1328"/>
      <c r="BD77" s="1328"/>
      <c r="BE77" s="1328"/>
      <c r="BF77" s="1328"/>
      <c r="BG77" s="1328"/>
      <c r="BH77" s="1328"/>
      <c r="BI77" s="1328"/>
      <c r="BJ77" s="1328"/>
      <c r="BK77" s="1328"/>
      <c r="BL77" s="1328"/>
      <c r="BM77" s="1328"/>
      <c r="BN77" s="1328"/>
      <c r="BO77" s="1328"/>
      <c r="BP77" s="1311">
        <v>15.5</v>
      </c>
      <c r="BQ77" s="1311"/>
      <c r="BR77" s="1311"/>
      <c r="BS77" s="1311"/>
      <c r="BT77" s="1311"/>
      <c r="BU77" s="1311"/>
      <c r="BV77" s="1311"/>
      <c r="BW77" s="1311"/>
      <c r="BX77" s="1311">
        <v>14</v>
      </c>
      <c r="BY77" s="1311"/>
      <c r="BZ77" s="1311"/>
      <c r="CA77" s="1311"/>
      <c r="CB77" s="1311"/>
      <c r="CC77" s="1311"/>
      <c r="CD77" s="1311"/>
      <c r="CE77" s="1311"/>
      <c r="CF77" s="1311">
        <v>11.4</v>
      </c>
      <c r="CG77" s="1311"/>
      <c r="CH77" s="1311"/>
      <c r="CI77" s="1311"/>
      <c r="CJ77" s="1311"/>
      <c r="CK77" s="1311"/>
      <c r="CL77" s="1311"/>
      <c r="CM77" s="1311"/>
      <c r="CN77" s="1311">
        <v>10.4</v>
      </c>
      <c r="CO77" s="1311"/>
      <c r="CP77" s="1311"/>
      <c r="CQ77" s="1311"/>
      <c r="CR77" s="1311"/>
      <c r="CS77" s="1311"/>
      <c r="CT77" s="1311"/>
      <c r="CU77" s="1311"/>
      <c r="CV77" s="1311">
        <v>10.9</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603</v>
      </c>
      <c r="BC79" s="1328"/>
      <c r="BD79" s="1328"/>
      <c r="BE79" s="1328"/>
      <c r="BF79" s="1328"/>
      <c r="BG79" s="1328"/>
      <c r="BH79" s="1328"/>
      <c r="BI79" s="1328"/>
      <c r="BJ79" s="1328"/>
      <c r="BK79" s="1328"/>
      <c r="BL79" s="1328"/>
      <c r="BM79" s="1328"/>
      <c r="BN79" s="1328"/>
      <c r="BO79" s="1328"/>
      <c r="BP79" s="1311">
        <v>6.6</v>
      </c>
      <c r="BQ79" s="1311"/>
      <c r="BR79" s="1311"/>
      <c r="BS79" s="1311"/>
      <c r="BT79" s="1311"/>
      <c r="BU79" s="1311"/>
      <c r="BV79" s="1311"/>
      <c r="BW79" s="1311"/>
      <c r="BX79" s="1311">
        <v>6.5</v>
      </c>
      <c r="BY79" s="1311"/>
      <c r="BZ79" s="1311"/>
      <c r="CA79" s="1311"/>
      <c r="CB79" s="1311"/>
      <c r="CC79" s="1311"/>
      <c r="CD79" s="1311"/>
      <c r="CE79" s="1311"/>
      <c r="CF79" s="1311">
        <v>6.7</v>
      </c>
      <c r="CG79" s="1311"/>
      <c r="CH79" s="1311"/>
      <c r="CI79" s="1311"/>
      <c r="CJ79" s="1311"/>
      <c r="CK79" s="1311"/>
      <c r="CL79" s="1311"/>
      <c r="CM79" s="1311"/>
      <c r="CN79" s="1311">
        <v>6.6</v>
      </c>
      <c r="CO79" s="1311"/>
      <c r="CP79" s="1311"/>
      <c r="CQ79" s="1311"/>
      <c r="CR79" s="1311"/>
      <c r="CS79" s="1311"/>
      <c r="CT79" s="1311"/>
      <c r="CU79" s="1311"/>
      <c r="CV79" s="1311">
        <v>5.9</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ORi2kgyMcKJ5WM18yCgjuDppH25XnG+gldu+VBNongx/2r53z+7fIgJg/kqsrLV+/Qma4O68A4HF4piV/9nvw==" saltValue="Zn25UHA7+Ff7Snj57Rl/N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115" zoomScaleNormal="115" zoomScaleSheetLayoutView="70" workbookViewId="0">
      <selection activeCell="CP113" sqref="CP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1VaeJY1cD4nyTgD4N+ABGnlQVimHf/yxrUFdxGqxSjLthxV490bzcs/M0Q2nS/qJBzYga9pupYOAPXcZryhXow==" saltValue="5b7j8rQFpgKrZac3pjX3J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100" zoomScale="70" zoomScaleNormal="70" zoomScaleSheetLayoutView="55" workbookViewId="0">
      <selection activeCell="AN43" sqref="AN4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PbNG72nQdj26uKjxa/ktV9CmW7vVpZQSREykrCDK+0O50r9MNt0EMGLFe+NWk7rwSAol9vKGy6DdRTpuUbORNQ==" saltValue="rc015snxnL+SB/1KwmL0u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32423</v>
      </c>
      <c r="E3" s="162"/>
      <c r="F3" s="163">
        <v>57122</v>
      </c>
      <c r="G3" s="164"/>
      <c r="H3" s="165"/>
    </row>
    <row r="4" spans="1:8" x14ac:dyDescent="0.15">
      <c r="A4" s="166"/>
      <c r="B4" s="167"/>
      <c r="C4" s="168"/>
      <c r="D4" s="169">
        <v>17545</v>
      </c>
      <c r="E4" s="170"/>
      <c r="F4" s="171">
        <v>36191</v>
      </c>
      <c r="G4" s="172"/>
      <c r="H4" s="173"/>
    </row>
    <row r="5" spans="1:8" x14ac:dyDescent="0.15">
      <c r="A5" s="154" t="s">
        <v>556</v>
      </c>
      <c r="B5" s="159"/>
      <c r="C5" s="160"/>
      <c r="D5" s="161">
        <v>53170</v>
      </c>
      <c r="E5" s="162"/>
      <c r="F5" s="163">
        <v>53655</v>
      </c>
      <c r="G5" s="164"/>
      <c r="H5" s="165"/>
    </row>
    <row r="6" spans="1:8" x14ac:dyDescent="0.15">
      <c r="A6" s="166"/>
      <c r="B6" s="167"/>
      <c r="C6" s="168"/>
      <c r="D6" s="169">
        <v>28815</v>
      </c>
      <c r="E6" s="170"/>
      <c r="F6" s="171">
        <v>32719</v>
      </c>
      <c r="G6" s="172"/>
      <c r="H6" s="173"/>
    </row>
    <row r="7" spans="1:8" x14ac:dyDescent="0.15">
      <c r="A7" s="154" t="s">
        <v>557</v>
      </c>
      <c r="B7" s="159"/>
      <c r="C7" s="160"/>
      <c r="D7" s="161">
        <v>44115</v>
      </c>
      <c r="E7" s="162"/>
      <c r="F7" s="163">
        <v>53869</v>
      </c>
      <c r="G7" s="164"/>
      <c r="H7" s="165"/>
    </row>
    <row r="8" spans="1:8" x14ac:dyDescent="0.15">
      <c r="A8" s="166"/>
      <c r="B8" s="167"/>
      <c r="C8" s="168"/>
      <c r="D8" s="169">
        <v>20569</v>
      </c>
      <c r="E8" s="170"/>
      <c r="F8" s="171">
        <v>35046</v>
      </c>
      <c r="G8" s="172"/>
      <c r="H8" s="173"/>
    </row>
    <row r="9" spans="1:8" x14ac:dyDescent="0.15">
      <c r="A9" s="154" t="s">
        <v>558</v>
      </c>
      <c r="B9" s="159"/>
      <c r="C9" s="160"/>
      <c r="D9" s="161">
        <v>29351</v>
      </c>
      <c r="E9" s="162"/>
      <c r="F9" s="163">
        <v>59119</v>
      </c>
      <c r="G9" s="164"/>
      <c r="H9" s="165"/>
    </row>
    <row r="10" spans="1:8" x14ac:dyDescent="0.15">
      <c r="A10" s="166"/>
      <c r="B10" s="167"/>
      <c r="C10" s="168"/>
      <c r="D10" s="169">
        <v>22891</v>
      </c>
      <c r="E10" s="170"/>
      <c r="F10" s="171">
        <v>29900</v>
      </c>
      <c r="G10" s="172"/>
      <c r="H10" s="173"/>
    </row>
    <row r="11" spans="1:8" x14ac:dyDescent="0.15">
      <c r="A11" s="154" t="s">
        <v>559</v>
      </c>
      <c r="B11" s="159"/>
      <c r="C11" s="160"/>
      <c r="D11" s="161">
        <v>39456</v>
      </c>
      <c r="E11" s="162"/>
      <c r="F11" s="163">
        <v>53895</v>
      </c>
      <c r="G11" s="164"/>
      <c r="H11" s="165"/>
    </row>
    <row r="12" spans="1:8" x14ac:dyDescent="0.15">
      <c r="A12" s="166"/>
      <c r="B12" s="167"/>
      <c r="C12" s="174"/>
      <c r="D12" s="169">
        <v>30740</v>
      </c>
      <c r="E12" s="170"/>
      <c r="F12" s="171">
        <v>31224</v>
      </c>
      <c r="G12" s="172"/>
      <c r="H12" s="173"/>
    </row>
    <row r="13" spans="1:8" x14ac:dyDescent="0.15">
      <c r="A13" s="154"/>
      <c r="B13" s="159"/>
      <c r="C13" s="175"/>
      <c r="D13" s="176">
        <v>39703</v>
      </c>
      <c r="E13" s="177"/>
      <c r="F13" s="178">
        <v>55532</v>
      </c>
      <c r="G13" s="179"/>
      <c r="H13" s="165"/>
    </row>
    <row r="14" spans="1:8" x14ac:dyDescent="0.15">
      <c r="A14" s="166"/>
      <c r="B14" s="167"/>
      <c r="C14" s="168"/>
      <c r="D14" s="169">
        <v>24112</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7.46</v>
      </c>
      <c r="C19" s="180">
        <f>ROUND(VALUE(SUBSTITUTE(実質収支比率等に係る経年分析!G$48,"▲","-")),2)</f>
        <v>9.3000000000000007</v>
      </c>
      <c r="D19" s="180">
        <f>ROUND(VALUE(SUBSTITUTE(実質収支比率等に係る経年分析!H$48,"▲","-")),2)</f>
        <v>7.99</v>
      </c>
      <c r="E19" s="180">
        <f>ROUND(VALUE(SUBSTITUTE(実質収支比率等に係る経年分析!I$48,"▲","-")),2)</f>
        <v>7.51</v>
      </c>
      <c r="F19" s="180">
        <f>ROUND(VALUE(SUBSTITUTE(実質収支比率等に係る経年分析!J$48,"▲","-")),2)</f>
        <v>6.38</v>
      </c>
    </row>
    <row r="20" spans="1:11" x14ac:dyDescent="0.15">
      <c r="A20" s="180" t="s">
        <v>55</v>
      </c>
      <c r="B20" s="180">
        <f>ROUND(VALUE(SUBSTITUTE(実質収支比率等に係る経年分析!F$47,"▲","-")),2)</f>
        <v>30.95</v>
      </c>
      <c r="C20" s="180">
        <f>ROUND(VALUE(SUBSTITUTE(実質収支比率等に係る経年分析!G$47,"▲","-")),2)</f>
        <v>24.68</v>
      </c>
      <c r="D20" s="180">
        <f>ROUND(VALUE(SUBSTITUTE(実質収支比率等に係る経年分析!H$47,"▲","-")),2)</f>
        <v>24.17</v>
      </c>
      <c r="E20" s="180">
        <f>ROUND(VALUE(SUBSTITUTE(実質収支比率等に係る経年分析!I$47,"▲","-")),2)</f>
        <v>22.06</v>
      </c>
      <c r="F20" s="180">
        <f>ROUND(VALUE(SUBSTITUTE(実質収支比率等に係る経年分析!J$47,"▲","-")),2)</f>
        <v>22.06</v>
      </c>
    </row>
    <row r="21" spans="1:11" x14ac:dyDescent="0.15">
      <c r="A21" s="180" t="s">
        <v>56</v>
      </c>
      <c r="B21" s="180">
        <f>IF(ISNUMBER(VALUE(SUBSTITUTE(実質収支比率等に係る経年分析!F$49,"▲","-"))),ROUND(VALUE(SUBSTITUTE(実質収支比率等に係る経年分析!F$49,"▲","-")),2),NA())</f>
        <v>-0.96</v>
      </c>
      <c r="C21" s="180">
        <f>IF(ISNUMBER(VALUE(SUBSTITUTE(実質収支比率等に係る経年分析!G$49,"▲","-"))),ROUND(VALUE(SUBSTITUTE(実質収支比率等に係る経年分析!G$49,"▲","-")),2),NA())</f>
        <v>-4.3</v>
      </c>
      <c r="D21" s="180">
        <f>IF(ISNUMBER(VALUE(SUBSTITUTE(実質収支比率等に係る経年分析!H$49,"▲","-"))),ROUND(VALUE(SUBSTITUTE(実質収支比率等に係る経年分析!H$49,"▲","-")),2),NA())</f>
        <v>-1.33</v>
      </c>
      <c r="E21" s="180">
        <f>IF(ISNUMBER(VALUE(SUBSTITUTE(実質収支比率等に係る経年分析!I$49,"▲","-"))),ROUND(VALUE(SUBSTITUTE(実質収支比率等に係る経年分析!I$49,"▲","-")),2),NA())</f>
        <v>-2.23</v>
      </c>
      <c r="F21" s="180">
        <f>IF(ISNUMBER(VALUE(SUBSTITUTE(実質収支比率等に係る経年分析!J$49,"▲","-"))),ROUND(VALUE(SUBSTITUTE(実質収支比率等に係る経年分析!J$49,"▲","-")),2),NA())</f>
        <v>-0.15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0.96</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1.08</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9.3000000000000007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8.4600000000000009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1118</v>
      </c>
      <c r="E42" s="182"/>
      <c r="F42" s="182"/>
      <c r="G42" s="182">
        <f>'実質公債費比率（分子）の構造'!L$52</f>
        <v>1176</v>
      </c>
      <c r="H42" s="182"/>
      <c r="I42" s="182"/>
      <c r="J42" s="182">
        <f>'実質公債費比率（分子）の構造'!M$52</f>
        <v>1184</v>
      </c>
      <c r="K42" s="182"/>
      <c r="L42" s="182"/>
      <c r="M42" s="182">
        <f>'実質公債費比率（分子）の構造'!N$52</f>
        <v>1197</v>
      </c>
      <c r="N42" s="182"/>
      <c r="O42" s="182"/>
      <c r="P42" s="182">
        <f>'実質公債費比率（分子）の構造'!O$52</f>
        <v>1204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17</v>
      </c>
      <c r="C44" s="182"/>
      <c r="D44" s="182"/>
      <c r="E44" s="182">
        <f>'実質公債費比率（分子）の構造'!L$50</f>
        <v>17</v>
      </c>
      <c r="F44" s="182"/>
      <c r="G44" s="182"/>
      <c r="H44" s="182">
        <f>'実質公債費比率（分子）の構造'!M$50</f>
        <v>17</v>
      </c>
      <c r="I44" s="182"/>
      <c r="J44" s="182"/>
      <c r="K44" s="182">
        <f>'実質公債費比率（分子）の構造'!N$50</f>
        <v>17</v>
      </c>
      <c r="L44" s="182"/>
      <c r="M44" s="182"/>
      <c r="N44" s="182">
        <f>'実質公債費比率（分子）の構造'!O$50</f>
        <v>30</v>
      </c>
      <c r="O44" s="182"/>
      <c r="P44" s="182"/>
    </row>
    <row r="45" spans="1:16" x14ac:dyDescent="0.15">
      <c r="A45" s="182" t="s">
        <v>66</v>
      </c>
      <c r="B45" s="182">
        <f>'実質公債費比率（分子）の構造'!K$49</f>
        <v>193</v>
      </c>
      <c r="C45" s="182"/>
      <c r="D45" s="182"/>
      <c r="E45" s="182">
        <f>'実質公債費比率（分子）の構造'!L$49</f>
        <v>194</v>
      </c>
      <c r="F45" s="182"/>
      <c r="G45" s="182"/>
      <c r="H45" s="182">
        <f>'実質公債費比率（分子）の構造'!M$49</f>
        <v>200</v>
      </c>
      <c r="I45" s="182"/>
      <c r="J45" s="182"/>
      <c r="K45" s="182">
        <f>'実質公債費比率（分子）の構造'!N$49</f>
        <v>212</v>
      </c>
      <c r="L45" s="182"/>
      <c r="M45" s="182"/>
      <c r="N45" s="182">
        <f>'実質公債費比率（分子）の構造'!O$49</f>
        <v>228</v>
      </c>
      <c r="O45" s="182"/>
      <c r="P45" s="182"/>
    </row>
    <row r="46" spans="1:16" x14ac:dyDescent="0.15">
      <c r="A46" s="182" t="s">
        <v>67</v>
      </c>
      <c r="B46" s="182">
        <f>'実質公債費比率（分子）の構造'!K$48</f>
        <v>508</v>
      </c>
      <c r="C46" s="182"/>
      <c r="D46" s="182"/>
      <c r="E46" s="182">
        <f>'実質公債費比率（分子）の構造'!L$48</f>
        <v>544</v>
      </c>
      <c r="F46" s="182"/>
      <c r="G46" s="182"/>
      <c r="H46" s="182">
        <f>'実質公債費比率（分子）の構造'!M$48</f>
        <v>555</v>
      </c>
      <c r="I46" s="182"/>
      <c r="J46" s="182"/>
      <c r="K46" s="182">
        <f>'実質公債費比率（分子）の構造'!N$48</f>
        <v>554</v>
      </c>
      <c r="L46" s="182"/>
      <c r="M46" s="182"/>
      <c r="N46" s="182">
        <f>'実質公債費比率（分子）の構造'!O$48</f>
        <v>537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940</v>
      </c>
      <c r="C49" s="182"/>
      <c r="D49" s="182"/>
      <c r="E49" s="182">
        <f>'実質公債費比率（分子）の構造'!L$45</f>
        <v>1104</v>
      </c>
      <c r="F49" s="182"/>
      <c r="G49" s="182"/>
      <c r="H49" s="182">
        <f>'実質公債費比率（分子）の構造'!M$45</f>
        <v>1123</v>
      </c>
      <c r="I49" s="182"/>
      <c r="J49" s="182"/>
      <c r="K49" s="182">
        <f>'実質公債費比率（分子）の構造'!N$45</f>
        <v>1068</v>
      </c>
      <c r="L49" s="182"/>
      <c r="M49" s="182"/>
      <c r="N49" s="182">
        <f>'実質公債費比率（分子）の構造'!O$45</f>
        <v>1028</v>
      </c>
      <c r="O49" s="182"/>
      <c r="P49" s="182"/>
    </row>
    <row r="50" spans="1:16" x14ac:dyDescent="0.15">
      <c r="A50" s="182" t="s">
        <v>71</v>
      </c>
      <c r="B50" s="182" t="e">
        <f>NA()</f>
        <v>#N/A</v>
      </c>
      <c r="C50" s="182">
        <f>IF(ISNUMBER('実質公債費比率（分子）の構造'!K$53),'実質公債費比率（分子）の構造'!K$53,NA())</f>
        <v>540</v>
      </c>
      <c r="D50" s="182" t="e">
        <f>NA()</f>
        <v>#N/A</v>
      </c>
      <c r="E50" s="182" t="e">
        <f>NA()</f>
        <v>#N/A</v>
      </c>
      <c r="F50" s="182">
        <f>IF(ISNUMBER('実質公債費比率（分子）の構造'!L$53),'実質公債費比率（分子）の構造'!L$53,NA())</f>
        <v>683</v>
      </c>
      <c r="G50" s="182" t="e">
        <f>NA()</f>
        <v>#N/A</v>
      </c>
      <c r="H50" s="182" t="e">
        <f>NA()</f>
        <v>#N/A</v>
      </c>
      <c r="I50" s="182">
        <f>IF(ISNUMBER('実質公債費比率（分子）の構造'!M$53),'実質公債費比率（分子）の構造'!M$53,NA())</f>
        <v>711</v>
      </c>
      <c r="J50" s="182" t="e">
        <f>NA()</f>
        <v>#N/A</v>
      </c>
      <c r="K50" s="182" t="e">
        <f>NA()</f>
        <v>#N/A</v>
      </c>
      <c r="L50" s="182">
        <f>IF(ISNUMBER('実質公債費比率（分子）の構造'!N$53),'実質公債費比率（分子）の構造'!N$53,NA())</f>
        <v>654</v>
      </c>
      <c r="M50" s="182" t="e">
        <f>NA()</f>
        <v>#N/A</v>
      </c>
      <c r="N50" s="182" t="e">
        <f>NA()</f>
        <v>#N/A</v>
      </c>
      <c r="O50" s="182">
        <f>IF(ISNUMBER('実質公債費比率（分子）の構造'!O$53),'実質公債費比率（分子）の構造'!O$53,NA())</f>
        <v>619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11455</v>
      </c>
      <c r="E56" s="181"/>
      <c r="F56" s="181"/>
      <c r="G56" s="181">
        <f>'将来負担比率（分子）の構造'!J$52</f>
        <v>11507</v>
      </c>
      <c r="H56" s="181"/>
      <c r="I56" s="181"/>
      <c r="J56" s="181">
        <f>'将来負担比率（分子）の構造'!K$52</f>
        <v>11232</v>
      </c>
      <c r="K56" s="181"/>
      <c r="L56" s="181"/>
      <c r="M56" s="181">
        <f>'将来負担比率（分子）の構造'!L$52</f>
        <v>10907</v>
      </c>
      <c r="N56" s="181"/>
      <c r="O56" s="181"/>
      <c r="P56" s="181">
        <f>'将来負担比率（分子）の構造'!M$52</f>
        <v>10967</v>
      </c>
    </row>
    <row r="57" spans="1:16" x14ac:dyDescent="0.15">
      <c r="A57" s="181" t="s">
        <v>42</v>
      </c>
      <c r="B57" s="181"/>
      <c r="C57" s="181"/>
      <c r="D57" s="181">
        <f>'将来負担比率（分子）の構造'!I$51</f>
        <v>1966</v>
      </c>
      <c r="E57" s="181"/>
      <c r="F57" s="181"/>
      <c r="G57" s="181">
        <f>'将来負担比率（分子）の構造'!J$51</f>
        <v>1875</v>
      </c>
      <c r="H57" s="181"/>
      <c r="I57" s="181"/>
      <c r="J57" s="181">
        <f>'将来負担比率（分子）の構造'!K$51</f>
        <v>1959</v>
      </c>
      <c r="K57" s="181"/>
      <c r="L57" s="181"/>
      <c r="M57" s="181">
        <f>'将来負担比率（分子）の構造'!L$51</f>
        <v>2055</v>
      </c>
      <c r="N57" s="181"/>
      <c r="O57" s="181"/>
      <c r="P57" s="181">
        <f>'将来負担比率（分子）の構造'!M$51</f>
        <v>1982</v>
      </c>
    </row>
    <row r="58" spans="1:16" x14ac:dyDescent="0.15">
      <c r="A58" s="181" t="s">
        <v>41</v>
      </c>
      <c r="B58" s="181"/>
      <c r="C58" s="181"/>
      <c r="D58" s="181">
        <f>'将来負担比率（分子）の構造'!I$50</f>
        <v>3073</v>
      </c>
      <c r="E58" s="181"/>
      <c r="F58" s="181"/>
      <c r="G58" s="181">
        <f>'将来負担比率（分子）の構造'!J$50</f>
        <v>2960</v>
      </c>
      <c r="H58" s="181"/>
      <c r="I58" s="181"/>
      <c r="J58" s="181">
        <f>'将来負担比率（分子）の構造'!K$50</f>
        <v>3053</v>
      </c>
      <c r="K58" s="181"/>
      <c r="L58" s="181"/>
      <c r="M58" s="181">
        <f>'将来負担比率（分子）の構造'!L$50</f>
        <v>2966</v>
      </c>
      <c r="N58" s="181"/>
      <c r="O58" s="181"/>
      <c r="P58" s="181">
        <f>'将来負担比率（分子）の構造'!M$50</f>
        <v>3093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1179</v>
      </c>
      <c r="C62" s="181"/>
      <c r="D62" s="181"/>
      <c r="E62" s="181">
        <f>'将来負担比率（分子）の構造'!J$45</f>
        <v>1198</v>
      </c>
      <c r="F62" s="181"/>
      <c r="G62" s="181"/>
      <c r="H62" s="181">
        <f>'将来負担比率（分子）の構造'!K$45</f>
        <v>1182</v>
      </c>
      <c r="I62" s="181"/>
      <c r="J62" s="181"/>
      <c r="K62" s="181">
        <f>'将来負担比率（分子）の構造'!L$45</f>
        <v>1274</v>
      </c>
      <c r="L62" s="181"/>
      <c r="M62" s="181"/>
      <c r="N62" s="181">
        <f>'将来負担比率（分子）の構造'!M$45</f>
        <v>1154</v>
      </c>
      <c r="O62" s="181"/>
      <c r="P62" s="181"/>
    </row>
    <row r="63" spans="1:16" x14ac:dyDescent="0.15">
      <c r="A63" s="181" t="s">
        <v>34</v>
      </c>
      <c r="B63" s="181">
        <f>'将来負担比率（分子）の構造'!I$44</f>
        <v>2491</v>
      </c>
      <c r="C63" s="181"/>
      <c r="D63" s="181"/>
      <c r="E63" s="181">
        <f>'将来負担比率（分子）の構造'!J$44</f>
        <v>2473</v>
      </c>
      <c r="F63" s="181"/>
      <c r="G63" s="181"/>
      <c r="H63" s="181">
        <f>'将来負担比率（分子）の構造'!K$44</f>
        <v>2289</v>
      </c>
      <c r="I63" s="181"/>
      <c r="J63" s="181"/>
      <c r="K63" s="181">
        <f>'将来負担比率（分子）の構造'!L$44</f>
        <v>2166</v>
      </c>
      <c r="L63" s="181"/>
      <c r="M63" s="181"/>
      <c r="N63" s="181">
        <f>'将来負担比率（分子）の構造'!M$44</f>
        <v>2061</v>
      </c>
      <c r="O63" s="181"/>
      <c r="P63" s="181"/>
    </row>
    <row r="64" spans="1:16" x14ac:dyDescent="0.15">
      <c r="A64" s="181" t="s">
        <v>33</v>
      </c>
      <c r="B64" s="181">
        <f>'将来負担比率（分子）の構造'!I$43</f>
        <v>5359</v>
      </c>
      <c r="C64" s="181"/>
      <c r="D64" s="181"/>
      <c r="E64" s="181">
        <f>'将来負担比率（分子）の構造'!J$43</f>
        <v>5422</v>
      </c>
      <c r="F64" s="181"/>
      <c r="G64" s="181"/>
      <c r="H64" s="181">
        <f>'将来負担比率（分子）の構造'!K$43</f>
        <v>5368</v>
      </c>
      <c r="I64" s="181"/>
      <c r="J64" s="181"/>
      <c r="K64" s="181">
        <f>'将来負担比率（分子）の構造'!L$43</f>
        <v>5314</v>
      </c>
      <c r="L64" s="181"/>
      <c r="M64" s="181"/>
      <c r="N64" s="181">
        <f>'将来負担比率（分子）の構造'!M$43</f>
        <v>5175</v>
      </c>
      <c r="O64" s="181"/>
      <c r="P64" s="181"/>
    </row>
    <row r="65" spans="1:16" x14ac:dyDescent="0.15">
      <c r="A65" s="181" t="s">
        <v>32</v>
      </c>
      <c r="B65" s="181">
        <f>'将来負担比率（分子）の構造'!I$42</f>
        <v>164</v>
      </c>
      <c r="C65" s="181"/>
      <c r="D65" s="181"/>
      <c r="E65" s="181">
        <f>'将来負担比率（分子）の構造'!J$42</f>
        <v>143</v>
      </c>
      <c r="F65" s="181"/>
      <c r="G65" s="181"/>
      <c r="H65" s="181">
        <f>'将来負担比率（分子）の構造'!K$42</f>
        <v>318</v>
      </c>
      <c r="I65" s="181"/>
      <c r="J65" s="181"/>
      <c r="K65" s="181">
        <f>'将来負担比率（分子）の構造'!L$42</f>
        <v>294</v>
      </c>
      <c r="L65" s="181"/>
      <c r="M65" s="181"/>
      <c r="N65" s="181">
        <f>'将来負担比率（分子）の構造'!M$42</f>
        <v>257</v>
      </c>
      <c r="O65" s="181"/>
      <c r="P65" s="181"/>
    </row>
    <row r="66" spans="1:16" x14ac:dyDescent="0.15">
      <c r="A66" s="181" t="s">
        <v>31</v>
      </c>
      <c r="B66" s="181">
        <f>'将来負担比率（分子）の構造'!I$41</f>
        <v>11308</v>
      </c>
      <c r="C66" s="181"/>
      <c r="D66" s="181"/>
      <c r="E66" s="181">
        <f>'将来負担比率（分子）の構造'!J$41</f>
        <v>11203</v>
      </c>
      <c r="F66" s="181"/>
      <c r="G66" s="181"/>
      <c r="H66" s="181">
        <f>'将来負担比率（分子）の構造'!K$41</f>
        <v>11079</v>
      </c>
      <c r="I66" s="181"/>
      <c r="J66" s="181"/>
      <c r="K66" s="181">
        <f>'将来負担比率（分子）の構造'!L$41</f>
        <v>10815</v>
      </c>
      <c r="L66" s="181"/>
      <c r="M66" s="181"/>
      <c r="N66" s="181">
        <f>'将来負担比率（分子）の構造'!M$41</f>
        <v>10917</v>
      </c>
      <c r="O66" s="181"/>
      <c r="P66" s="181"/>
    </row>
    <row r="67" spans="1:16" x14ac:dyDescent="0.15">
      <c r="A67" s="181" t="s">
        <v>75</v>
      </c>
      <c r="B67" s="181" t="e">
        <f>NA()</f>
        <v>#N/A</v>
      </c>
      <c r="C67" s="181">
        <f>IF(ISNUMBER('将来負担比率（分子）の構造'!I$53), IF('将来負担比率（分子）の構造'!I$53 &lt; 0, 0, '将来負担比率（分子）の構造'!I$53), NA())</f>
        <v>4007</v>
      </c>
      <c r="D67" s="181" t="e">
        <f>NA()</f>
        <v>#N/A</v>
      </c>
      <c r="E67" s="181" t="e">
        <f>NA()</f>
        <v>#N/A</v>
      </c>
      <c r="F67" s="181">
        <f>IF(ISNUMBER('将来負担比率（分子）の構造'!J$53), IF('将来負担比率（分子）の構造'!J$53 &lt; 0, 0, '将来負担比率（分子）の構造'!J$53), NA())</f>
        <v>4098</v>
      </c>
      <c r="G67" s="181" t="e">
        <f>NA()</f>
        <v>#N/A</v>
      </c>
      <c r="H67" s="181" t="e">
        <f>NA()</f>
        <v>#N/A</v>
      </c>
      <c r="I67" s="181">
        <f>IF(ISNUMBER('将来負担比率（分子）の構造'!K$53), IF('将来負担比率（分子）の構造'!K$53 &lt; 0, 0, '将来負担比率（分子）の構造'!K$53), NA())</f>
        <v>3991</v>
      </c>
      <c r="J67" s="181" t="e">
        <f>NA()</f>
        <v>#N/A</v>
      </c>
      <c r="K67" s="181" t="e">
        <f>NA()</f>
        <v>#N/A</v>
      </c>
      <c r="L67" s="181">
        <f>IF(ISNUMBER('将来負担比率（分子）の構造'!L$53), IF('将来負担比率（分子）の構造'!L$53 &lt; 0, 0, '将来負担比率（分子）の構造'!L$53), NA())</f>
        <v>3935</v>
      </c>
      <c r="M67" s="181" t="e">
        <f>NA()</f>
        <v>#N/A</v>
      </c>
      <c r="N67" s="181" t="e">
        <f>NA()</f>
        <v>#N/A</v>
      </c>
      <c r="O67" s="181">
        <f>IF(ISNUMBER('将来負担比率（分子）の構造'!M$53), IF('将来負担比率（分子）の構造'!M$53 &lt; 0, 0, '将来負担比率（分子）の構造'!M$53), NA())</f>
        <v>3523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1601</v>
      </c>
      <c r="C72" s="185">
        <f>基金残高に係る経年分析!G55</f>
        <v>1478</v>
      </c>
      <c r="D72" s="185">
        <f>基金残高に係る経年分析!H55</f>
        <v>1529</v>
      </c>
    </row>
    <row r="73" spans="1:16" x14ac:dyDescent="0.15">
      <c r="A73" s="184" t="s">
        <v>78</v>
      </c>
      <c r="B73" s="185">
        <f>基金残高に係る経年分析!F56</f>
        <v>31</v>
      </c>
      <c r="C73" s="185">
        <f>基金残高に係る経年分析!G56</f>
        <v>31</v>
      </c>
      <c r="D73" s="185">
        <f>基金残高に係る経年分析!H56</f>
        <v>31</v>
      </c>
    </row>
    <row r="74" spans="1:16" x14ac:dyDescent="0.15">
      <c r="A74" s="184" t="s">
        <v>79</v>
      </c>
      <c r="B74" s="185">
        <f>基金残高に係る経年分析!F57</f>
        <v>457</v>
      </c>
      <c r="C74" s="185">
        <f>基金残高に係る経年分析!G57</f>
        <v>495</v>
      </c>
      <c r="D74" s="185">
        <f>基金残高に係る経年分析!H57</f>
        <v>583</v>
      </c>
    </row>
  </sheetData>
  <sheetProtection algorithmName="SHA-512" hashValue="SOw7UfCJqp96pWFXRzIWi6Z/v1wYnqTlQQSf7qJyFmV/4UKaYU9UgumaslbdbXhqtPnV4x4eduXwmkw9/EeqVQ==" saltValue="SzvF9k1jA1hnvIGkinU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5434765</v>
      </c>
      <c r="S5" s="675"/>
      <c r="T5" s="675"/>
      <c r="U5" s="675"/>
      <c r="V5" s="675"/>
      <c r="W5" s="675"/>
      <c r="X5" s="675"/>
      <c r="Y5" s="676"/>
      <c r="Z5" s="677">
        <v>35.6</v>
      </c>
      <c r="AA5" s="677"/>
      <c r="AB5" s="677"/>
      <c r="AC5" s="677"/>
      <c r="AD5" s="678">
        <v>5196380</v>
      </c>
      <c r="AE5" s="678"/>
      <c r="AF5" s="678"/>
      <c r="AG5" s="678"/>
      <c r="AH5" s="678"/>
      <c r="AI5" s="678"/>
      <c r="AJ5" s="678"/>
      <c r="AK5" s="678"/>
      <c r="AL5" s="679">
        <v>79.099999999999994</v>
      </c>
      <c r="AM5" s="680"/>
      <c r="AN5" s="680"/>
      <c r="AO5" s="681"/>
      <c r="AP5" s="671" t="s">
        <v>226</v>
      </c>
      <c r="AQ5" s="672"/>
      <c r="AR5" s="672"/>
      <c r="AS5" s="672"/>
      <c r="AT5" s="672"/>
      <c r="AU5" s="672"/>
      <c r="AV5" s="672"/>
      <c r="AW5" s="672"/>
      <c r="AX5" s="672"/>
      <c r="AY5" s="672"/>
      <c r="AZ5" s="672"/>
      <c r="BA5" s="672"/>
      <c r="BB5" s="672"/>
      <c r="BC5" s="672"/>
      <c r="BD5" s="672"/>
      <c r="BE5" s="672"/>
      <c r="BF5" s="673"/>
      <c r="BG5" s="685">
        <v>5196380</v>
      </c>
      <c r="BH5" s="686"/>
      <c r="BI5" s="686"/>
      <c r="BJ5" s="686"/>
      <c r="BK5" s="686"/>
      <c r="BL5" s="686"/>
      <c r="BM5" s="686"/>
      <c r="BN5" s="687"/>
      <c r="BO5" s="688">
        <v>95.6</v>
      </c>
      <c r="BP5" s="688"/>
      <c r="BQ5" s="688"/>
      <c r="BR5" s="688"/>
      <c r="BS5" s="689" t="s">
        <v>137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97032</v>
      </c>
      <c r="S6" s="686"/>
      <c r="T6" s="686"/>
      <c r="U6" s="686"/>
      <c r="V6" s="686"/>
      <c r="W6" s="686"/>
      <c r="X6" s="686"/>
      <c r="Y6" s="687"/>
      <c r="Z6" s="688">
        <v>0.6</v>
      </c>
      <c r="AA6" s="688"/>
      <c r="AB6" s="688"/>
      <c r="AC6" s="688"/>
      <c r="AD6" s="689">
        <v>97032</v>
      </c>
      <c r="AE6" s="689"/>
      <c r="AF6" s="689"/>
      <c r="AG6" s="689"/>
      <c r="AH6" s="689"/>
      <c r="AI6" s="689"/>
      <c r="AJ6" s="689"/>
      <c r="AK6" s="689"/>
      <c r="AL6" s="690">
        <v>1.5</v>
      </c>
      <c r="AM6" s="691"/>
      <c r="AN6" s="691"/>
      <c r="AO6" s="692"/>
      <c r="AP6" s="682" t="s">
        <v>231</v>
      </c>
      <c r="AQ6" s="683"/>
      <c r="AR6" s="683"/>
      <c r="AS6" s="683"/>
      <c r="AT6" s="683"/>
      <c r="AU6" s="683"/>
      <c r="AV6" s="683"/>
      <c r="AW6" s="683"/>
      <c r="AX6" s="683"/>
      <c r="AY6" s="683"/>
      <c r="AZ6" s="683"/>
      <c r="BA6" s="683"/>
      <c r="BB6" s="683"/>
      <c r="BC6" s="683"/>
      <c r="BD6" s="683"/>
      <c r="BE6" s="683"/>
      <c r="BF6" s="684"/>
      <c r="BG6" s="685">
        <v>5196380</v>
      </c>
      <c r="BH6" s="686"/>
      <c r="BI6" s="686"/>
      <c r="BJ6" s="686"/>
      <c r="BK6" s="686"/>
      <c r="BL6" s="686"/>
      <c r="BM6" s="686"/>
      <c r="BN6" s="687"/>
      <c r="BO6" s="688">
        <v>95.6</v>
      </c>
      <c r="BP6" s="688"/>
      <c r="BQ6" s="688"/>
      <c r="BR6" s="688"/>
      <c r="BS6" s="689" t="s">
        <v>137</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93249</v>
      </c>
      <c r="CS6" s="686"/>
      <c r="CT6" s="686"/>
      <c r="CU6" s="686"/>
      <c r="CV6" s="686"/>
      <c r="CW6" s="686"/>
      <c r="CX6" s="686"/>
      <c r="CY6" s="687"/>
      <c r="CZ6" s="679">
        <v>0.6</v>
      </c>
      <c r="DA6" s="680"/>
      <c r="DB6" s="680"/>
      <c r="DC6" s="699"/>
      <c r="DD6" s="694" t="s">
        <v>137</v>
      </c>
      <c r="DE6" s="686"/>
      <c r="DF6" s="686"/>
      <c r="DG6" s="686"/>
      <c r="DH6" s="686"/>
      <c r="DI6" s="686"/>
      <c r="DJ6" s="686"/>
      <c r="DK6" s="686"/>
      <c r="DL6" s="686"/>
      <c r="DM6" s="686"/>
      <c r="DN6" s="686"/>
      <c r="DO6" s="686"/>
      <c r="DP6" s="687"/>
      <c r="DQ6" s="694">
        <v>93249</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3729</v>
      </c>
      <c r="S7" s="686"/>
      <c r="T7" s="686"/>
      <c r="U7" s="686"/>
      <c r="V7" s="686"/>
      <c r="W7" s="686"/>
      <c r="X7" s="686"/>
      <c r="Y7" s="687"/>
      <c r="Z7" s="688">
        <v>0</v>
      </c>
      <c r="AA7" s="688"/>
      <c r="AB7" s="688"/>
      <c r="AC7" s="688"/>
      <c r="AD7" s="689">
        <v>3729</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2085025</v>
      </c>
      <c r="BH7" s="686"/>
      <c r="BI7" s="686"/>
      <c r="BJ7" s="686"/>
      <c r="BK7" s="686"/>
      <c r="BL7" s="686"/>
      <c r="BM7" s="686"/>
      <c r="BN7" s="687"/>
      <c r="BO7" s="688">
        <v>38.4</v>
      </c>
      <c r="BP7" s="688"/>
      <c r="BQ7" s="688"/>
      <c r="BR7" s="688"/>
      <c r="BS7" s="689" t="s">
        <v>175</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5255096</v>
      </c>
      <c r="CS7" s="686"/>
      <c r="CT7" s="686"/>
      <c r="CU7" s="686"/>
      <c r="CV7" s="686"/>
      <c r="CW7" s="686"/>
      <c r="CX7" s="686"/>
      <c r="CY7" s="687"/>
      <c r="CZ7" s="688">
        <v>35.5</v>
      </c>
      <c r="DA7" s="688"/>
      <c r="DB7" s="688"/>
      <c r="DC7" s="688"/>
      <c r="DD7" s="694">
        <v>12789</v>
      </c>
      <c r="DE7" s="686"/>
      <c r="DF7" s="686"/>
      <c r="DG7" s="686"/>
      <c r="DH7" s="686"/>
      <c r="DI7" s="686"/>
      <c r="DJ7" s="686"/>
      <c r="DK7" s="686"/>
      <c r="DL7" s="686"/>
      <c r="DM7" s="686"/>
      <c r="DN7" s="686"/>
      <c r="DO7" s="686"/>
      <c r="DP7" s="687"/>
      <c r="DQ7" s="694">
        <v>1942703</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15914</v>
      </c>
      <c r="S8" s="686"/>
      <c r="T8" s="686"/>
      <c r="U8" s="686"/>
      <c r="V8" s="686"/>
      <c r="W8" s="686"/>
      <c r="X8" s="686"/>
      <c r="Y8" s="687"/>
      <c r="Z8" s="688">
        <v>0.1</v>
      </c>
      <c r="AA8" s="688"/>
      <c r="AB8" s="688"/>
      <c r="AC8" s="688"/>
      <c r="AD8" s="689">
        <v>15914</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58476</v>
      </c>
      <c r="BH8" s="686"/>
      <c r="BI8" s="686"/>
      <c r="BJ8" s="686"/>
      <c r="BK8" s="686"/>
      <c r="BL8" s="686"/>
      <c r="BM8" s="686"/>
      <c r="BN8" s="687"/>
      <c r="BO8" s="688">
        <v>1.1000000000000001</v>
      </c>
      <c r="BP8" s="688"/>
      <c r="BQ8" s="688"/>
      <c r="BR8" s="688"/>
      <c r="BS8" s="694" t="s">
        <v>238</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3120636</v>
      </c>
      <c r="CS8" s="686"/>
      <c r="CT8" s="686"/>
      <c r="CU8" s="686"/>
      <c r="CV8" s="686"/>
      <c r="CW8" s="686"/>
      <c r="CX8" s="686"/>
      <c r="CY8" s="687"/>
      <c r="CZ8" s="688">
        <v>21.1</v>
      </c>
      <c r="DA8" s="688"/>
      <c r="DB8" s="688"/>
      <c r="DC8" s="688"/>
      <c r="DD8" s="694">
        <v>18470</v>
      </c>
      <c r="DE8" s="686"/>
      <c r="DF8" s="686"/>
      <c r="DG8" s="686"/>
      <c r="DH8" s="686"/>
      <c r="DI8" s="686"/>
      <c r="DJ8" s="686"/>
      <c r="DK8" s="686"/>
      <c r="DL8" s="686"/>
      <c r="DM8" s="686"/>
      <c r="DN8" s="686"/>
      <c r="DO8" s="686"/>
      <c r="DP8" s="687"/>
      <c r="DQ8" s="694">
        <v>1763059</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21673</v>
      </c>
      <c r="S9" s="686"/>
      <c r="T9" s="686"/>
      <c r="U9" s="686"/>
      <c r="V9" s="686"/>
      <c r="W9" s="686"/>
      <c r="X9" s="686"/>
      <c r="Y9" s="687"/>
      <c r="Z9" s="688">
        <v>0.1</v>
      </c>
      <c r="AA9" s="688"/>
      <c r="AB9" s="688"/>
      <c r="AC9" s="688"/>
      <c r="AD9" s="689">
        <v>21673</v>
      </c>
      <c r="AE9" s="689"/>
      <c r="AF9" s="689"/>
      <c r="AG9" s="689"/>
      <c r="AH9" s="689"/>
      <c r="AI9" s="689"/>
      <c r="AJ9" s="689"/>
      <c r="AK9" s="689"/>
      <c r="AL9" s="690">
        <v>0.3</v>
      </c>
      <c r="AM9" s="691"/>
      <c r="AN9" s="691"/>
      <c r="AO9" s="692"/>
      <c r="AP9" s="682" t="s">
        <v>241</v>
      </c>
      <c r="AQ9" s="683"/>
      <c r="AR9" s="683"/>
      <c r="AS9" s="683"/>
      <c r="AT9" s="683"/>
      <c r="AU9" s="683"/>
      <c r="AV9" s="683"/>
      <c r="AW9" s="683"/>
      <c r="AX9" s="683"/>
      <c r="AY9" s="683"/>
      <c r="AZ9" s="683"/>
      <c r="BA9" s="683"/>
      <c r="BB9" s="683"/>
      <c r="BC9" s="683"/>
      <c r="BD9" s="683"/>
      <c r="BE9" s="683"/>
      <c r="BF9" s="684"/>
      <c r="BG9" s="685">
        <v>1558280</v>
      </c>
      <c r="BH9" s="686"/>
      <c r="BI9" s="686"/>
      <c r="BJ9" s="686"/>
      <c r="BK9" s="686"/>
      <c r="BL9" s="686"/>
      <c r="BM9" s="686"/>
      <c r="BN9" s="687"/>
      <c r="BO9" s="688">
        <v>28.7</v>
      </c>
      <c r="BP9" s="688"/>
      <c r="BQ9" s="688"/>
      <c r="BR9" s="688"/>
      <c r="BS9" s="694" t="s">
        <v>238</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1489385</v>
      </c>
      <c r="CS9" s="686"/>
      <c r="CT9" s="686"/>
      <c r="CU9" s="686"/>
      <c r="CV9" s="686"/>
      <c r="CW9" s="686"/>
      <c r="CX9" s="686"/>
      <c r="CY9" s="687"/>
      <c r="CZ9" s="688">
        <v>10.1</v>
      </c>
      <c r="DA9" s="688"/>
      <c r="DB9" s="688"/>
      <c r="DC9" s="688"/>
      <c r="DD9" s="694">
        <v>18915</v>
      </c>
      <c r="DE9" s="686"/>
      <c r="DF9" s="686"/>
      <c r="DG9" s="686"/>
      <c r="DH9" s="686"/>
      <c r="DI9" s="686"/>
      <c r="DJ9" s="686"/>
      <c r="DK9" s="686"/>
      <c r="DL9" s="686"/>
      <c r="DM9" s="686"/>
      <c r="DN9" s="686"/>
      <c r="DO9" s="686"/>
      <c r="DP9" s="687"/>
      <c r="DQ9" s="694">
        <v>1392185</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238</v>
      </c>
      <c r="S10" s="686"/>
      <c r="T10" s="686"/>
      <c r="U10" s="686"/>
      <c r="V10" s="686"/>
      <c r="W10" s="686"/>
      <c r="X10" s="686"/>
      <c r="Y10" s="687"/>
      <c r="Z10" s="688" t="s">
        <v>238</v>
      </c>
      <c r="AA10" s="688"/>
      <c r="AB10" s="688"/>
      <c r="AC10" s="688"/>
      <c r="AD10" s="689" t="s">
        <v>238</v>
      </c>
      <c r="AE10" s="689"/>
      <c r="AF10" s="689"/>
      <c r="AG10" s="689"/>
      <c r="AH10" s="689"/>
      <c r="AI10" s="689"/>
      <c r="AJ10" s="689"/>
      <c r="AK10" s="689"/>
      <c r="AL10" s="690" t="s">
        <v>238</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107990</v>
      </c>
      <c r="BH10" s="686"/>
      <c r="BI10" s="686"/>
      <c r="BJ10" s="686"/>
      <c r="BK10" s="686"/>
      <c r="BL10" s="686"/>
      <c r="BM10" s="686"/>
      <c r="BN10" s="687"/>
      <c r="BO10" s="688">
        <v>2</v>
      </c>
      <c r="BP10" s="688"/>
      <c r="BQ10" s="688"/>
      <c r="BR10" s="688"/>
      <c r="BS10" s="694" t="s">
        <v>137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2974</v>
      </c>
      <c r="CS10" s="686"/>
      <c r="CT10" s="686"/>
      <c r="CU10" s="686"/>
      <c r="CV10" s="686"/>
      <c r="CW10" s="686"/>
      <c r="CX10" s="686"/>
      <c r="CY10" s="687"/>
      <c r="CZ10" s="688">
        <v>0</v>
      </c>
      <c r="DA10" s="688"/>
      <c r="DB10" s="688"/>
      <c r="DC10" s="688"/>
      <c r="DD10" s="694" t="s">
        <v>175</v>
      </c>
      <c r="DE10" s="686"/>
      <c r="DF10" s="686"/>
      <c r="DG10" s="686"/>
      <c r="DH10" s="686"/>
      <c r="DI10" s="686"/>
      <c r="DJ10" s="686"/>
      <c r="DK10" s="686"/>
      <c r="DL10" s="686"/>
      <c r="DM10" s="686"/>
      <c r="DN10" s="686"/>
      <c r="DO10" s="686"/>
      <c r="DP10" s="687"/>
      <c r="DQ10" s="694">
        <v>2867</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679671</v>
      </c>
      <c r="S11" s="686"/>
      <c r="T11" s="686"/>
      <c r="U11" s="686"/>
      <c r="V11" s="686"/>
      <c r="W11" s="686"/>
      <c r="X11" s="686"/>
      <c r="Y11" s="687"/>
      <c r="Z11" s="690">
        <v>4.5</v>
      </c>
      <c r="AA11" s="691"/>
      <c r="AB11" s="691"/>
      <c r="AC11" s="703"/>
      <c r="AD11" s="694">
        <v>679671</v>
      </c>
      <c r="AE11" s="686"/>
      <c r="AF11" s="686"/>
      <c r="AG11" s="686"/>
      <c r="AH11" s="686"/>
      <c r="AI11" s="686"/>
      <c r="AJ11" s="686"/>
      <c r="AK11" s="687"/>
      <c r="AL11" s="690">
        <v>10.3</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360279</v>
      </c>
      <c r="BH11" s="686"/>
      <c r="BI11" s="686"/>
      <c r="BJ11" s="686"/>
      <c r="BK11" s="686"/>
      <c r="BL11" s="686"/>
      <c r="BM11" s="686"/>
      <c r="BN11" s="687"/>
      <c r="BO11" s="688">
        <v>6.6</v>
      </c>
      <c r="BP11" s="688"/>
      <c r="BQ11" s="688"/>
      <c r="BR11" s="688"/>
      <c r="BS11" s="694" t="s">
        <v>238</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199043</v>
      </c>
      <c r="CS11" s="686"/>
      <c r="CT11" s="686"/>
      <c r="CU11" s="686"/>
      <c r="CV11" s="686"/>
      <c r="CW11" s="686"/>
      <c r="CX11" s="686"/>
      <c r="CY11" s="687"/>
      <c r="CZ11" s="688">
        <v>1.3</v>
      </c>
      <c r="DA11" s="688"/>
      <c r="DB11" s="688"/>
      <c r="DC11" s="688"/>
      <c r="DD11" s="694">
        <v>87624</v>
      </c>
      <c r="DE11" s="686"/>
      <c r="DF11" s="686"/>
      <c r="DG11" s="686"/>
      <c r="DH11" s="686"/>
      <c r="DI11" s="686"/>
      <c r="DJ11" s="686"/>
      <c r="DK11" s="686"/>
      <c r="DL11" s="686"/>
      <c r="DM11" s="686"/>
      <c r="DN11" s="686"/>
      <c r="DO11" s="686"/>
      <c r="DP11" s="687"/>
      <c r="DQ11" s="694">
        <v>120294</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238</v>
      </c>
      <c r="S12" s="686"/>
      <c r="T12" s="686"/>
      <c r="U12" s="686"/>
      <c r="V12" s="686"/>
      <c r="W12" s="686"/>
      <c r="X12" s="686"/>
      <c r="Y12" s="687"/>
      <c r="Z12" s="688" t="s">
        <v>238</v>
      </c>
      <c r="AA12" s="688"/>
      <c r="AB12" s="688"/>
      <c r="AC12" s="688"/>
      <c r="AD12" s="689" t="s">
        <v>137</v>
      </c>
      <c r="AE12" s="689"/>
      <c r="AF12" s="689"/>
      <c r="AG12" s="689"/>
      <c r="AH12" s="689"/>
      <c r="AI12" s="689"/>
      <c r="AJ12" s="689"/>
      <c r="AK12" s="689"/>
      <c r="AL12" s="690" t="s">
        <v>238</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2810706</v>
      </c>
      <c r="BH12" s="686"/>
      <c r="BI12" s="686"/>
      <c r="BJ12" s="686"/>
      <c r="BK12" s="686"/>
      <c r="BL12" s="686"/>
      <c r="BM12" s="686"/>
      <c r="BN12" s="687"/>
      <c r="BO12" s="688">
        <v>51.7</v>
      </c>
      <c r="BP12" s="688"/>
      <c r="BQ12" s="688"/>
      <c r="BR12" s="688"/>
      <c r="BS12" s="694" t="s">
        <v>238</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270945</v>
      </c>
      <c r="CS12" s="686"/>
      <c r="CT12" s="686"/>
      <c r="CU12" s="686"/>
      <c r="CV12" s="686"/>
      <c r="CW12" s="686"/>
      <c r="CX12" s="686"/>
      <c r="CY12" s="687"/>
      <c r="CZ12" s="688">
        <v>1.8</v>
      </c>
      <c r="DA12" s="688"/>
      <c r="DB12" s="688"/>
      <c r="DC12" s="688"/>
      <c r="DD12" s="694">
        <v>4251</v>
      </c>
      <c r="DE12" s="686"/>
      <c r="DF12" s="686"/>
      <c r="DG12" s="686"/>
      <c r="DH12" s="686"/>
      <c r="DI12" s="686"/>
      <c r="DJ12" s="686"/>
      <c r="DK12" s="686"/>
      <c r="DL12" s="686"/>
      <c r="DM12" s="686"/>
      <c r="DN12" s="686"/>
      <c r="DO12" s="686"/>
      <c r="DP12" s="687"/>
      <c r="DQ12" s="694">
        <v>182391</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137</v>
      </c>
      <c r="S13" s="686"/>
      <c r="T13" s="686"/>
      <c r="U13" s="686"/>
      <c r="V13" s="686"/>
      <c r="W13" s="686"/>
      <c r="X13" s="686"/>
      <c r="Y13" s="687"/>
      <c r="Z13" s="688" t="s">
        <v>175</v>
      </c>
      <c r="AA13" s="688"/>
      <c r="AB13" s="688"/>
      <c r="AC13" s="688"/>
      <c r="AD13" s="689" t="s">
        <v>175</v>
      </c>
      <c r="AE13" s="689"/>
      <c r="AF13" s="689"/>
      <c r="AG13" s="689"/>
      <c r="AH13" s="689"/>
      <c r="AI13" s="689"/>
      <c r="AJ13" s="689"/>
      <c r="AK13" s="689"/>
      <c r="AL13" s="690" t="s">
        <v>175</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2808204</v>
      </c>
      <c r="BH13" s="686"/>
      <c r="BI13" s="686"/>
      <c r="BJ13" s="686"/>
      <c r="BK13" s="686"/>
      <c r="BL13" s="686"/>
      <c r="BM13" s="686"/>
      <c r="BN13" s="687"/>
      <c r="BO13" s="688">
        <v>51.7</v>
      </c>
      <c r="BP13" s="688"/>
      <c r="BQ13" s="688"/>
      <c r="BR13" s="688"/>
      <c r="BS13" s="694" t="s">
        <v>137</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1373326</v>
      </c>
      <c r="CS13" s="686"/>
      <c r="CT13" s="686"/>
      <c r="CU13" s="686"/>
      <c r="CV13" s="686"/>
      <c r="CW13" s="686"/>
      <c r="CX13" s="686"/>
      <c r="CY13" s="687"/>
      <c r="CZ13" s="688">
        <v>9.3000000000000007</v>
      </c>
      <c r="DA13" s="688"/>
      <c r="DB13" s="688"/>
      <c r="DC13" s="688"/>
      <c r="DD13" s="694">
        <v>528194</v>
      </c>
      <c r="DE13" s="686"/>
      <c r="DF13" s="686"/>
      <c r="DG13" s="686"/>
      <c r="DH13" s="686"/>
      <c r="DI13" s="686"/>
      <c r="DJ13" s="686"/>
      <c r="DK13" s="686"/>
      <c r="DL13" s="686"/>
      <c r="DM13" s="686"/>
      <c r="DN13" s="686"/>
      <c r="DO13" s="686"/>
      <c r="DP13" s="687"/>
      <c r="DQ13" s="694">
        <v>924370</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238</v>
      </c>
      <c r="S14" s="686"/>
      <c r="T14" s="686"/>
      <c r="U14" s="686"/>
      <c r="V14" s="686"/>
      <c r="W14" s="686"/>
      <c r="X14" s="686"/>
      <c r="Y14" s="687"/>
      <c r="Z14" s="688" t="s">
        <v>175</v>
      </c>
      <c r="AA14" s="688"/>
      <c r="AB14" s="688"/>
      <c r="AC14" s="688"/>
      <c r="AD14" s="689" t="s">
        <v>175</v>
      </c>
      <c r="AE14" s="689"/>
      <c r="AF14" s="689"/>
      <c r="AG14" s="689"/>
      <c r="AH14" s="689"/>
      <c r="AI14" s="689"/>
      <c r="AJ14" s="689"/>
      <c r="AK14" s="689"/>
      <c r="AL14" s="690" t="s">
        <v>137</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103176</v>
      </c>
      <c r="BH14" s="686"/>
      <c r="BI14" s="686"/>
      <c r="BJ14" s="686"/>
      <c r="BK14" s="686"/>
      <c r="BL14" s="686"/>
      <c r="BM14" s="686"/>
      <c r="BN14" s="687"/>
      <c r="BO14" s="688">
        <v>1.9</v>
      </c>
      <c r="BP14" s="688"/>
      <c r="BQ14" s="688"/>
      <c r="BR14" s="688"/>
      <c r="BS14" s="694" t="s">
        <v>238</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664824</v>
      </c>
      <c r="CS14" s="686"/>
      <c r="CT14" s="686"/>
      <c r="CU14" s="686"/>
      <c r="CV14" s="686"/>
      <c r="CW14" s="686"/>
      <c r="CX14" s="686"/>
      <c r="CY14" s="687"/>
      <c r="CZ14" s="688">
        <v>4.5</v>
      </c>
      <c r="DA14" s="688"/>
      <c r="DB14" s="688"/>
      <c r="DC14" s="688"/>
      <c r="DD14" s="694">
        <v>153636</v>
      </c>
      <c r="DE14" s="686"/>
      <c r="DF14" s="686"/>
      <c r="DG14" s="686"/>
      <c r="DH14" s="686"/>
      <c r="DI14" s="686"/>
      <c r="DJ14" s="686"/>
      <c r="DK14" s="686"/>
      <c r="DL14" s="686"/>
      <c r="DM14" s="686"/>
      <c r="DN14" s="686"/>
      <c r="DO14" s="686"/>
      <c r="DP14" s="687"/>
      <c r="DQ14" s="694">
        <v>501942</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175</v>
      </c>
      <c r="S15" s="686"/>
      <c r="T15" s="686"/>
      <c r="U15" s="686"/>
      <c r="V15" s="686"/>
      <c r="W15" s="686"/>
      <c r="X15" s="686"/>
      <c r="Y15" s="687"/>
      <c r="Z15" s="688" t="s">
        <v>137</v>
      </c>
      <c r="AA15" s="688"/>
      <c r="AB15" s="688"/>
      <c r="AC15" s="688"/>
      <c r="AD15" s="689" t="s">
        <v>137</v>
      </c>
      <c r="AE15" s="689"/>
      <c r="AF15" s="689"/>
      <c r="AG15" s="689"/>
      <c r="AH15" s="689"/>
      <c r="AI15" s="689"/>
      <c r="AJ15" s="689"/>
      <c r="AK15" s="689"/>
      <c r="AL15" s="690" t="s">
        <v>238</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197473</v>
      </c>
      <c r="BH15" s="686"/>
      <c r="BI15" s="686"/>
      <c r="BJ15" s="686"/>
      <c r="BK15" s="686"/>
      <c r="BL15" s="686"/>
      <c r="BM15" s="686"/>
      <c r="BN15" s="687"/>
      <c r="BO15" s="688">
        <v>3.6</v>
      </c>
      <c r="BP15" s="688"/>
      <c r="BQ15" s="688"/>
      <c r="BR15" s="688"/>
      <c r="BS15" s="694" t="s">
        <v>238</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1305436</v>
      </c>
      <c r="CS15" s="686"/>
      <c r="CT15" s="686"/>
      <c r="CU15" s="686"/>
      <c r="CV15" s="686"/>
      <c r="CW15" s="686"/>
      <c r="CX15" s="686"/>
      <c r="CY15" s="687"/>
      <c r="CZ15" s="688">
        <v>8.8000000000000007</v>
      </c>
      <c r="DA15" s="688"/>
      <c r="DB15" s="688"/>
      <c r="DC15" s="688"/>
      <c r="DD15" s="694">
        <v>336950</v>
      </c>
      <c r="DE15" s="686"/>
      <c r="DF15" s="686"/>
      <c r="DG15" s="686"/>
      <c r="DH15" s="686"/>
      <c r="DI15" s="686"/>
      <c r="DJ15" s="686"/>
      <c r="DK15" s="686"/>
      <c r="DL15" s="686"/>
      <c r="DM15" s="686"/>
      <c r="DN15" s="686"/>
      <c r="DO15" s="686"/>
      <c r="DP15" s="687"/>
      <c r="DQ15" s="694">
        <v>800256</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10877</v>
      </c>
      <c r="S16" s="686"/>
      <c r="T16" s="686"/>
      <c r="U16" s="686"/>
      <c r="V16" s="686"/>
      <c r="W16" s="686"/>
      <c r="X16" s="686"/>
      <c r="Y16" s="687"/>
      <c r="Z16" s="688">
        <v>0.1</v>
      </c>
      <c r="AA16" s="688"/>
      <c r="AB16" s="688"/>
      <c r="AC16" s="688"/>
      <c r="AD16" s="689">
        <v>10877</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175</v>
      </c>
      <c r="BH16" s="686"/>
      <c r="BI16" s="686"/>
      <c r="BJ16" s="686"/>
      <c r="BK16" s="686"/>
      <c r="BL16" s="686"/>
      <c r="BM16" s="686"/>
      <c r="BN16" s="687"/>
      <c r="BO16" s="688" t="s">
        <v>238</v>
      </c>
      <c r="BP16" s="688"/>
      <c r="BQ16" s="688"/>
      <c r="BR16" s="688"/>
      <c r="BS16" s="694" t="s">
        <v>238</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t="s">
        <v>238</v>
      </c>
      <c r="CS16" s="686"/>
      <c r="CT16" s="686"/>
      <c r="CU16" s="686"/>
      <c r="CV16" s="686"/>
      <c r="CW16" s="686"/>
      <c r="CX16" s="686"/>
      <c r="CY16" s="687"/>
      <c r="CZ16" s="688" t="s">
        <v>238</v>
      </c>
      <c r="DA16" s="688"/>
      <c r="DB16" s="688"/>
      <c r="DC16" s="688"/>
      <c r="DD16" s="694" t="s">
        <v>175</v>
      </c>
      <c r="DE16" s="686"/>
      <c r="DF16" s="686"/>
      <c r="DG16" s="686"/>
      <c r="DH16" s="686"/>
      <c r="DI16" s="686"/>
      <c r="DJ16" s="686"/>
      <c r="DK16" s="686"/>
      <c r="DL16" s="686"/>
      <c r="DM16" s="686"/>
      <c r="DN16" s="686"/>
      <c r="DO16" s="686"/>
      <c r="DP16" s="687"/>
      <c r="DQ16" s="694" t="s">
        <v>137</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62254</v>
      </c>
      <c r="S17" s="686"/>
      <c r="T17" s="686"/>
      <c r="U17" s="686"/>
      <c r="V17" s="686"/>
      <c r="W17" s="686"/>
      <c r="X17" s="686"/>
      <c r="Y17" s="687"/>
      <c r="Z17" s="688">
        <v>0.4</v>
      </c>
      <c r="AA17" s="688"/>
      <c r="AB17" s="688"/>
      <c r="AC17" s="688"/>
      <c r="AD17" s="689">
        <v>62254</v>
      </c>
      <c r="AE17" s="689"/>
      <c r="AF17" s="689"/>
      <c r="AG17" s="689"/>
      <c r="AH17" s="689"/>
      <c r="AI17" s="689"/>
      <c r="AJ17" s="689"/>
      <c r="AK17" s="689"/>
      <c r="AL17" s="690">
        <v>0.9</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238</v>
      </c>
      <c r="BH17" s="686"/>
      <c r="BI17" s="686"/>
      <c r="BJ17" s="686"/>
      <c r="BK17" s="686"/>
      <c r="BL17" s="686"/>
      <c r="BM17" s="686"/>
      <c r="BN17" s="687"/>
      <c r="BO17" s="688" t="s">
        <v>238</v>
      </c>
      <c r="BP17" s="688"/>
      <c r="BQ17" s="688"/>
      <c r="BR17" s="688"/>
      <c r="BS17" s="694" t="s">
        <v>238</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1027585</v>
      </c>
      <c r="CS17" s="686"/>
      <c r="CT17" s="686"/>
      <c r="CU17" s="686"/>
      <c r="CV17" s="686"/>
      <c r="CW17" s="686"/>
      <c r="CX17" s="686"/>
      <c r="CY17" s="687"/>
      <c r="CZ17" s="688">
        <v>6.9</v>
      </c>
      <c r="DA17" s="688"/>
      <c r="DB17" s="688"/>
      <c r="DC17" s="688"/>
      <c r="DD17" s="694" t="s">
        <v>238</v>
      </c>
      <c r="DE17" s="686"/>
      <c r="DF17" s="686"/>
      <c r="DG17" s="686"/>
      <c r="DH17" s="686"/>
      <c r="DI17" s="686"/>
      <c r="DJ17" s="686"/>
      <c r="DK17" s="686"/>
      <c r="DL17" s="686"/>
      <c r="DM17" s="686"/>
      <c r="DN17" s="686"/>
      <c r="DO17" s="686"/>
      <c r="DP17" s="687"/>
      <c r="DQ17" s="694">
        <v>1027585</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39554</v>
      </c>
      <c r="S18" s="686"/>
      <c r="T18" s="686"/>
      <c r="U18" s="686"/>
      <c r="V18" s="686"/>
      <c r="W18" s="686"/>
      <c r="X18" s="686"/>
      <c r="Y18" s="687"/>
      <c r="Z18" s="688">
        <v>0.3</v>
      </c>
      <c r="AA18" s="688"/>
      <c r="AB18" s="688"/>
      <c r="AC18" s="688"/>
      <c r="AD18" s="689">
        <v>39554</v>
      </c>
      <c r="AE18" s="689"/>
      <c r="AF18" s="689"/>
      <c r="AG18" s="689"/>
      <c r="AH18" s="689"/>
      <c r="AI18" s="689"/>
      <c r="AJ18" s="689"/>
      <c r="AK18" s="689"/>
      <c r="AL18" s="690">
        <v>0.6</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238</v>
      </c>
      <c r="BH18" s="686"/>
      <c r="BI18" s="686"/>
      <c r="BJ18" s="686"/>
      <c r="BK18" s="686"/>
      <c r="BL18" s="686"/>
      <c r="BM18" s="686"/>
      <c r="BN18" s="687"/>
      <c r="BO18" s="688" t="s">
        <v>238</v>
      </c>
      <c r="BP18" s="688"/>
      <c r="BQ18" s="688"/>
      <c r="BR18" s="688"/>
      <c r="BS18" s="694" t="s">
        <v>238</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238</v>
      </c>
      <c r="CS18" s="686"/>
      <c r="CT18" s="686"/>
      <c r="CU18" s="686"/>
      <c r="CV18" s="686"/>
      <c r="CW18" s="686"/>
      <c r="CX18" s="686"/>
      <c r="CY18" s="687"/>
      <c r="CZ18" s="688" t="s">
        <v>238</v>
      </c>
      <c r="DA18" s="688"/>
      <c r="DB18" s="688"/>
      <c r="DC18" s="688"/>
      <c r="DD18" s="694" t="s">
        <v>175</v>
      </c>
      <c r="DE18" s="686"/>
      <c r="DF18" s="686"/>
      <c r="DG18" s="686"/>
      <c r="DH18" s="686"/>
      <c r="DI18" s="686"/>
      <c r="DJ18" s="686"/>
      <c r="DK18" s="686"/>
      <c r="DL18" s="686"/>
      <c r="DM18" s="686"/>
      <c r="DN18" s="686"/>
      <c r="DO18" s="686"/>
      <c r="DP18" s="687"/>
      <c r="DQ18" s="694" t="s">
        <v>238</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31222</v>
      </c>
      <c r="S19" s="686"/>
      <c r="T19" s="686"/>
      <c r="U19" s="686"/>
      <c r="V19" s="686"/>
      <c r="W19" s="686"/>
      <c r="X19" s="686"/>
      <c r="Y19" s="687"/>
      <c r="Z19" s="688">
        <v>0.2</v>
      </c>
      <c r="AA19" s="688"/>
      <c r="AB19" s="688"/>
      <c r="AC19" s="688"/>
      <c r="AD19" s="689">
        <v>31222</v>
      </c>
      <c r="AE19" s="689"/>
      <c r="AF19" s="689"/>
      <c r="AG19" s="689"/>
      <c r="AH19" s="689"/>
      <c r="AI19" s="689"/>
      <c r="AJ19" s="689"/>
      <c r="AK19" s="689"/>
      <c r="AL19" s="690">
        <v>0.5</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238385</v>
      </c>
      <c r="BH19" s="686"/>
      <c r="BI19" s="686"/>
      <c r="BJ19" s="686"/>
      <c r="BK19" s="686"/>
      <c r="BL19" s="686"/>
      <c r="BM19" s="686"/>
      <c r="BN19" s="687"/>
      <c r="BO19" s="688">
        <v>4.4000000000000004</v>
      </c>
      <c r="BP19" s="688"/>
      <c r="BQ19" s="688"/>
      <c r="BR19" s="688"/>
      <c r="BS19" s="694" t="s">
        <v>137</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238</v>
      </c>
      <c r="CS19" s="686"/>
      <c r="CT19" s="686"/>
      <c r="CU19" s="686"/>
      <c r="CV19" s="686"/>
      <c r="CW19" s="686"/>
      <c r="CX19" s="686"/>
      <c r="CY19" s="687"/>
      <c r="CZ19" s="688" t="s">
        <v>238</v>
      </c>
      <c r="DA19" s="688"/>
      <c r="DB19" s="688"/>
      <c r="DC19" s="688"/>
      <c r="DD19" s="694" t="s">
        <v>238</v>
      </c>
      <c r="DE19" s="686"/>
      <c r="DF19" s="686"/>
      <c r="DG19" s="686"/>
      <c r="DH19" s="686"/>
      <c r="DI19" s="686"/>
      <c r="DJ19" s="686"/>
      <c r="DK19" s="686"/>
      <c r="DL19" s="686"/>
      <c r="DM19" s="686"/>
      <c r="DN19" s="686"/>
      <c r="DO19" s="686"/>
      <c r="DP19" s="687"/>
      <c r="DQ19" s="694" t="s">
        <v>238</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5381</v>
      </c>
      <c r="S20" s="686"/>
      <c r="T20" s="686"/>
      <c r="U20" s="686"/>
      <c r="V20" s="686"/>
      <c r="W20" s="686"/>
      <c r="X20" s="686"/>
      <c r="Y20" s="687"/>
      <c r="Z20" s="688">
        <v>0</v>
      </c>
      <c r="AA20" s="688"/>
      <c r="AB20" s="688"/>
      <c r="AC20" s="688"/>
      <c r="AD20" s="689">
        <v>5381</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238385</v>
      </c>
      <c r="BH20" s="686"/>
      <c r="BI20" s="686"/>
      <c r="BJ20" s="686"/>
      <c r="BK20" s="686"/>
      <c r="BL20" s="686"/>
      <c r="BM20" s="686"/>
      <c r="BN20" s="687"/>
      <c r="BO20" s="688">
        <v>4.4000000000000004</v>
      </c>
      <c r="BP20" s="688"/>
      <c r="BQ20" s="688"/>
      <c r="BR20" s="688"/>
      <c r="BS20" s="694" t="s">
        <v>238</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14802499</v>
      </c>
      <c r="CS20" s="686"/>
      <c r="CT20" s="686"/>
      <c r="CU20" s="686"/>
      <c r="CV20" s="686"/>
      <c r="CW20" s="686"/>
      <c r="CX20" s="686"/>
      <c r="CY20" s="687"/>
      <c r="CZ20" s="688">
        <v>100</v>
      </c>
      <c r="DA20" s="688"/>
      <c r="DB20" s="688"/>
      <c r="DC20" s="688"/>
      <c r="DD20" s="694">
        <v>1160829</v>
      </c>
      <c r="DE20" s="686"/>
      <c r="DF20" s="686"/>
      <c r="DG20" s="686"/>
      <c r="DH20" s="686"/>
      <c r="DI20" s="686"/>
      <c r="DJ20" s="686"/>
      <c r="DK20" s="686"/>
      <c r="DL20" s="686"/>
      <c r="DM20" s="686"/>
      <c r="DN20" s="686"/>
      <c r="DO20" s="686"/>
      <c r="DP20" s="687"/>
      <c r="DQ20" s="694">
        <v>8750901</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2951</v>
      </c>
      <c r="S21" s="686"/>
      <c r="T21" s="686"/>
      <c r="U21" s="686"/>
      <c r="V21" s="686"/>
      <c r="W21" s="686"/>
      <c r="X21" s="686"/>
      <c r="Y21" s="687"/>
      <c r="Z21" s="688">
        <v>0</v>
      </c>
      <c r="AA21" s="688"/>
      <c r="AB21" s="688"/>
      <c r="AC21" s="688"/>
      <c r="AD21" s="689">
        <v>2951</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238</v>
      </c>
      <c r="BH21" s="686"/>
      <c r="BI21" s="686"/>
      <c r="BJ21" s="686"/>
      <c r="BK21" s="686"/>
      <c r="BL21" s="686"/>
      <c r="BM21" s="686"/>
      <c r="BN21" s="687"/>
      <c r="BO21" s="688" t="s">
        <v>238</v>
      </c>
      <c r="BP21" s="688"/>
      <c r="BQ21" s="688"/>
      <c r="BR21" s="688"/>
      <c r="BS21" s="694" t="s">
        <v>137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526220</v>
      </c>
      <c r="S22" s="686"/>
      <c r="T22" s="686"/>
      <c r="U22" s="686"/>
      <c r="V22" s="686"/>
      <c r="W22" s="686"/>
      <c r="X22" s="686"/>
      <c r="Y22" s="687"/>
      <c r="Z22" s="688">
        <v>3.4</v>
      </c>
      <c r="AA22" s="688"/>
      <c r="AB22" s="688"/>
      <c r="AC22" s="688"/>
      <c r="AD22" s="689">
        <v>396985</v>
      </c>
      <c r="AE22" s="689"/>
      <c r="AF22" s="689"/>
      <c r="AG22" s="689"/>
      <c r="AH22" s="689"/>
      <c r="AI22" s="689"/>
      <c r="AJ22" s="689"/>
      <c r="AK22" s="689"/>
      <c r="AL22" s="690">
        <v>6</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175</v>
      </c>
      <c r="BH22" s="686"/>
      <c r="BI22" s="686"/>
      <c r="BJ22" s="686"/>
      <c r="BK22" s="686"/>
      <c r="BL22" s="686"/>
      <c r="BM22" s="686"/>
      <c r="BN22" s="687"/>
      <c r="BO22" s="688" t="s">
        <v>175</v>
      </c>
      <c r="BP22" s="688"/>
      <c r="BQ22" s="688"/>
      <c r="BR22" s="688"/>
      <c r="BS22" s="694" t="s">
        <v>175</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396985</v>
      </c>
      <c r="S23" s="686"/>
      <c r="T23" s="686"/>
      <c r="U23" s="686"/>
      <c r="V23" s="686"/>
      <c r="W23" s="686"/>
      <c r="X23" s="686"/>
      <c r="Y23" s="687"/>
      <c r="Z23" s="688">
        <v>2.6</v>
      </c>
      <c r="AA23" s="688"/>
      <c r="AB23" s="688"/>
      <c r="AC23" s="688"/>
      <c r="AD23" s="689">
        <v>396985</v>
      </c>
      <c r="AE23" s="689"/>
      <c r="AF23" s="689"/>
      <c r="AG23" s="689"/>
      <c r="AH23" s="689"/>
      <c r="AI23" s="689"/>
      <c r="AJ23" s="689"/>
      <c r="AK23" s="689"/>
      <c r="AL23" s="690">
        <v>6</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238385</v>
      </c>
      <c r="BH23" s="686"/>
      <c r="BI23" s="686"/>
      <c r="BJ23" s="686"/>
      <c r="BK23" s="686"/>
      <c r="BL23" s="686"/>
      <c r="BM23" s="686"/>
      <c r="BN23" s="687"/>
      <c r="BO23" s="688">
        <v>4.4000000000000004</v>
      </c>
      <c r="BP23" s="688"/>
      <c r="BQ23" s="688"/>
      <c r="BR23" s="688"/>
      <c r="BS23" s="694" t="s">
        <v>238</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129235</v>
      </c>
      <c r="S24" s="686"/>
      <c r="T24" s="686"/>
      <c r="U24" s="686"/>
      <c r="V24" s="686"/>
      <c r="W24" s="686"/>
      <c r="X24" s="686"/>
      <c r="Y24" s="687"/>
      <c r="Z24" s="688">
        <v>0.8</v>
      </c>
      <c r="AA24" s="688"/>
      <c r="AB24" s="688"/>
      <c r="AC24" s="688"/>
      <c r="AD24" s="689" t="s">
        <v>238</v>
      </c>
      <c r="AE24" s="689"/>
      <c r="AF24" s="689"/>
      <c r="AG24" s="689"/>
      <c r="AH24" s="689"/>
      <c r="AI24" s="689"/>
      <c r="AJ24" s="689"/>
      <c r="AK24" s="689"/>
      <c r="AL24" s="690" t="s">
        <v>175</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175</v>
      </c>
      <c r="BP24" s="688"/>
      <c r="BQ24" s="688"/>
      <c r="BR24" s="688"/>
      <c r="BS24" s="694" t="s">
        <v>175</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4489268</v>
      </c>
      <c r="CS24" s="675"/>
      <c r="CT24" s="675"/>
      <c r="CU24" s="675"/>
      <c r="CV24" s="675"/>
      <c r="CW24" s="675"/>
      <c r="CX24" s="675"/>
      <c r="CY24" s="676"/>
      <c r="CZ24" s="679">
        <v>30.3</v>
      </c>
      <c r="DA24" s="680"/>
      <c r="DB24" s="680"/>
      <c r="DC24" s="699"/>
      <c r="DD24" s="724">
        <v>3152861</v>
      </c>
      <c r="DE24" s="675"/>
      <c r="DF24" s="675"/>
      <c r="DG24" s="675"/>
      <c r="DH24" s="675"/>
      <c r="DI24" s="675"/>
      <c r="DJ24" s="675"/>
      <c r="DK24" s="676"/>
      <c r="DL24" s="724">
        <v>2600964</v>
      </c>
      <c r="DM24" s="675"/>
      <c r="DN24" s="675"/>
      <c r="DO24" s="675"/>
      <c r="DP24" s="675"/>
      <c r="DQ24" s="675"/>
      <c r="DR24" s="675"/>
      <c r="DS24" s="675"/>
      <c r="DT24" s="675"/>
      <c r="DU24" s="675"/>
      <c r="DV24" s="676"/>
      <c r="DW24" s="679">
        <v>37.299999999999997</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238</v>
      </c>
      <c r="S25" s="686"/>
      <c r="T25" s="686"/>
      <c r="U25" s="686"/>
      <c r="V25" s="686"/>
      <c r="W25" s="686"/>
      <c r="X25" s="686"/>
      <c r="Y25" s="687"/>
      <c r="Z25" s="688" t="s">
        <v>175</v>
      </c>
      <c r="AA25" s="688"/>
      <c r="AB25" s="688"/>
      <c r="AC25" s="688"/>
      <c r="AD25" s="689" t="s">
        <v>137</v>
      </c>
      <c r="AE25" s="689"/>
      <c r="AF25" s="689"/>
      <c r="AG25" s="689"/>
      <c r="AH25" s="689"/>
      <c r="AI25" s="689"/>
      <c r="AJ25" s="689"/>
      <c r="AK25" s="689"/>
      <c r="AL25" s="690" t="s">
        <v>238</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137</v>
      </c>
      <c r="BH25" s="686"/>
      <c r="BI25" s="686"/>
      <c r="BJ25" s="686"/>
      <c r="BK25" s="686"/>
      <c r="BL25" s="686"/>
      <c r="BM25" s="686"/>
      <c r="BN25" s="687"/>
      <c r="BO25" s="688" t="s">
        <v>238</v>
      </c>
      <c r="BP25" s="688"/>
      <c r="BQ25" s="688"/>
      <c r="BR25" s="688"/>
      <c r="BS25" s="694" t="s">
        <v>137</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1964260</v>
      </c>
      <c r="CS25" s="721"/>
      <c r="CT25" s="721"/>
      <c r="CU25" s="721"/>
      <c r="CV25" s="721"/>
      <c r="CW25" s="721"/>
      <c r="CX25" s="721"/>
      <c r="CY25" s="722"/>
      <c r="CZ25" s="690">
        <v>13.3</v>
      </c>
      <c r="DA25" s="719"/>
      <c r="DB25" s="719"/>
      <c r="DC25" s="723"/>
      <c r="DD25" s="694">
        <v>1730702</v>
      </c>
      <c r="DE25" s="721"/>
      <c r="DF25" s="721"/>
      <c r="DG25" s="721"/>
      <c r="DH25" s="721"/>
      <c r="DI25" s="721"/>
      <c r="DJ25" s="721"/>
      <c r="DK25" s="722"/>
      <c r="DL25" s="694">
        <v>1265440</v>
      </c>
      <c r="DM25" s="721"/>
      <c r="DN25" s="721"/>
      <c r="DO25" s="721"/>
      <c r="DP25" s="721"/>
      <c r="DQ25" s="721"/>
      <c r="DR25" s="721"/>
      <c r="DS25" s="721"/>
      <c r="DT25" s="721"/>
      <c r="DU25" s="721"/>
      <c r="DV25" s="722"/>
      <c r="DW25" s="690">
        <v>18.100000000000001</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6891689</v>
      </c>
      <c r="S26" s="686"/>
      <c r="T26" s="686"/>
      <c r="U26" s="686"/>
      <c r="V26" s="686"/>
      <c r="W26" s="686"/>
      <c r="X26" s="686"/>
      <c r="Y26" s="687"/>
      <c r="Z26" s="688">
        <v>45.2</v>
      </c>
      <c r="AA26" s="688"/>
      <c r="AB26" s="688"/>
      <c r="AC26" s="688"/>
      <c r="AD26" s="689">
        <v>6524069</v>
      </c>
      <c r="AE26" s="689"/>
      <c r="AF26" s="689"/>
      <c r="AG26" s="689"/>
      <c r="AH26" s="689"/>
      <c r="AI26" s="689"/>
      <c r="AJ26" s="689"/>
      <c r="AK26" s="689"/>
      <c r="AL26" s="690">
        <v>99.3</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238</v>
      </c>
      <c r="BH26" s="686"/>
      <c r="BI26" s="686"/>
      <c r="BJ26" s="686"/>
      <c r="BK26" s="686"/>
      <c r="BL26" s="686"/>
      <c r="BM26" s="686"/>
      <c r="BN26" s="687"/>
      <c r="BO26" s="688" t="s">
        <v>238</v>
      </c>
      <c r="BP26" s="688"/>
      <c r="BQ26" s="688"/>
      <c r="BR26" s="688"/>
      <c r="BS26" s="694" t="s">
        <v>137</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1242369</v>
      </c>
      <c r="CS26" s="686"/>
      <c r="CT26" s="686"/>
      <c r="CU26" s="686"/>
      <c r="CV26" s="686"/>
      <c r="CW26" s="686"/>
      <c r="CX26" s="686"/>
      <c r="CY26" s="687"/>
      <c r="CZ26" s="690">
        <v>8.4</v>
      </c>
      <c r="DA26" s="719"/>
      <c r="DB26" s="719"/>
      <c r="DC26" s="723"/>
      <c r="DD26" s="694">
        <v>1123706</v>
      </c>
      <c r="DE26" s="686"/>
      <c r="DF26" s="686"/>
      <c r="DG26" s="686"/>
      <c r="DH26" s="686"/>
      <c r="DI26" s="686"/>
      <c r="DJ26" s="686"/>
      <c r="DK26" s="687"/>
      <c r="DL26" s="694" t="s">
        <v>238</v>
      </c>
      <c r="DM26" s="686"/>
      <c r="DN26" s="686"/>
      <c r="DO26" s="686"/>
      <c r="DP26" s="686"/>
      <c r="DQ26" s="686"/>
      <c r="DR26" s="686"/>
      <c r="DS26" s="686"/>
      <c r="DT26" s="686"/>
      <c r="DU26" s="686"/>
      <c r="DV26" s="687"/>
      <c r="DW26" s="690" t="s">
        <v>238</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5076</v>
      </c>
      <c r="S27" s="686"/>
      <c r="T27" s="686"/>
      <c r="U27" s="686"/>
      <c r="V27" s="686"/>
      <c r="W27" s="686"/>
      <c r="X27" s="686"/>
      <c r="Y27" s="687"/>
      <c r="Z27" s="688">
        <v>0</v>
      </c>
      <c r="AA27" s="688"/>
      <c r="AB27" s="688"/>
      <c r="AC27" s="688"/>
      <c r="AD27" s="689">
        <v>5076</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5434765</v>
      </c>
      <c r="BH27" s="686"/>
      <c r="BI27" s="686"/>
      <c r="BJ27" s="686"/>
      <c r="BK27" s="686"/>
      <c r="BL27" s="686"/>
      <c r="BM27" s="686"/>
      <c r="BN27" s="687"/>
      <c r="BO27" s="688">
        <v>100</v>
      </c>
      <c r="BP27" s="688"/>
      <c r="BQ27" s="688"/>
      <c r="BR27" s="688"/>
      <c r="BS27" s="694" t="s">
        <v>137</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1497423</v>
      </c>
      <c r="CS27" s="721"/>
      <c r="CT27" s="721"/>
      <c r="CU27" s="721"/>
      <c r="CV27" s="721"/>
      <c r="CW27" s="721"/>
      <c r="CX27" s="721"/>
      <c r="CY27" s="722"/>
      <c r="CZ27" s="690">
        <v>10.1</v>
      </c>
      <c r="DA27" s="719"/>
      <c r="DB27" s="719"/>
      <c r="DC27" s="723"/>
      <c r="DD27" s="694">
        <v>394574</v>
      </c>
      <c r="DE27" s="721"/>
      <c r="DF27" s="721"/>
      <c r="DG27" s="721"/>
      <c r="DH27" s="721"/>
      <c r="DI27" s="721"/>
      <c r="DJ27" s="721"/>
      <c r="DK27" s="722"/>
      <c r="DL27" s="694">
        <v>307939</v>
      </c>
      <c r="DM27" s="721"/>
      <c r="DN27" s="721"/>
      <c r="DO27" s="721"/>
      <c r="DP27" s="721"/>
      <c r="DQ27" s="721"/>
      <c r="DR27" s="721"/>
      <c r="DS27" s="721"/>
      <c r="DT27" s="721"/>
      <c r="DU27" s="721"/>
      <c r="DV27" s="722"/>
      <c r="DW27" s="690">
        <v>4.4000000000000004</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3198</v>
      </c>
      <c r="S28" s="686"/>
      <c r="T28" s="686"/>
      <c r="U28" s="686"/>
      <c r="V28" s="686"/>
      <c r="W28" s="686"/>
      <c r="X28" s="686"/>
      <c r="Y28" s="687"/>
      <c r="Z28" s="688">
        <v>0</v>
      </c>
      <c r="AA28" s="688"/>
      <c r="AB28" s="688"/>
      <c r="AC28" s="688"/>
      <c r="AD28" s="689" t="s">
        <v>238</v>
      </c>
      <c r="AE28" s="689"/>
      <c r="AF28" s="689"/>
      <c r="AG28" s="689"/>
      <c r="AH28" s="689"/>
      <c r="AI28" s="689"/>
      <c r="AJ28" s="689"/>
      <c r="AK28" s="689"/>
      <c r="AL28" s="690" t="s">
        <v>238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1027585</v>
      </c>
      <c r="CS28" s="686"/>
      <c r="CT28" s="686"/>
      <c r="CU28" s="686"/>
      <c r="CV28" s="686"/>
      <c r="CW28" s="686"/>
      <c r="CX28" s="686"/>
      <c r="CY28" s="687"/>
      <c r="CZ28" s="690">
        <v>6.9</v>
      </c>
      <c r="DA28" s="719"/>
      <c r="DB28" s="719"/>
      <c r="DC28" s="723"/>
      <c r="DD28" s="694">
        <v>1027585</v>
      </c>
      <c r="DE28" s="686"/>
      <c r="DF28" s="686"/>
      <c r="DG28" s="686"/>
      <c r="DH28" s="686"/>
      <c r="DI28" s="686"/>
      <c r="DJ28" s="686"/>
      <c r="DK28" s="687"/>
      <c r="DL28" s="694">
        <v>1027585</v>
      </c>
      <c r="DM28" s="686"/>
      <c r="DN28" s="686"/>
      <c r="DO28" s="686"/>
      <c r="DP28" s="686"/>
      <c r="DQ28" s="686"/>
      <c r="DR28" s="686"/>
      <c r="DS28" s="686"/>
      <c r="DT28" s="686"/>
      <c r="DU28" s="686"/>
      <c r="DV28" s="687"/>
      <c r="DW28" s="690">
        <v>14.7</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113520</v>
      </c>
      <c r="S29" s="686"/>
      <c r="T29" s="686"/>
      <c r="U29" s="686"/>
      <c r="V29" s="686"/>
      <c r="W29" s="686"/>
      <c r="X29" s="686"/>
      <c r="Y29" s="687"/>
      <c r="Z29" s="688">
        <v>0.7</v>
      </c>
      <c r="AA29" s="688"/>
      <c r="AB29" s="688"/>
      <c r="AC29" s="688"/>
      <c r="AD29" s="689">
        <v>17265</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70</v>
      </c>
      <c r="CG29" s="701"/>
      <c r="CH29" s="701"/>
      <c r="CI29" s="701"/>
      <c r="CJ29" s="701"/>
      <c r="CK29" s="701"/>
      <c r="CL29" s="701"/>
      <c r="CM29" s="701"/>
      <c r="CN29" s="701"/>
      <c r="CO29" s="701"/>
      <c r="CP29" s="701"/>
      <c r="CQ29" s="702"/>
      <c r="CR29" s="685">
        <v>1027585</v>
      </c>
      <c r="CS29" s="721"/>
      <c r="CT29" s="721"/>
      <c r="CU29" s="721"/>
      <c r="CV29" s="721"/>
      <c r="CW29" s="721"/>
      <c r="CX29" s="721"/>
      <c r="CY29" s="722"/>
      <c r="CZ29" s="690">
        <v>6.9</v>
      </c>
      <c r="DA29" s="719"/>
      <c r="DB29" s="719"/>
      <c r="DC29" s="723"/>
      <c r="DD29" s="694">
        <v>1027585</v>
      </c>
      <c r="DE29" s="721"/>
      <c r="DF29" s="721"/>
      <c r="DG29" s="721"/>
      <c r="DH29" s="721"/>
      <c r="DI29" s="721"/>
      <c r="DJ29" s="721"/>
      <c r="DK29" s="722"/>
      <c r="DL29" s="694">
        <v>1027585</v>
      </c>
      <c r="DM29" s="721"/>
      <c r="DN29" s="721"/>
      <c r="DO29" s="721"/>
      <c r="DP29" s="721"/>
      <c r="DQ29" s="721"/>
      <c r="DR29" s="721"/>
      <c r="DS29" s="721"/>
      <c r="DT29" s="721"/>
      <c r="DU29" s="721"/>
      <c r="DV29" s="722"/>
      <c r="DW29" s="690">
        <v>14.7</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13737</v>
      </c>
      <c r="S30" s="686"/>
      <c r="T30" s="686"/>
      <c r="U30" s="686"/>
      <c r="V30" s="686"/>
      <c r="W30" s="686"/>
      <c r="X30" s="686"/>
      <c r="Y30" s="687"/>
      <c r="Z30" s="688">
        <v>0.1</v>
      </c>
      <c r="AA30" s="688"/>
      <c r="AB30" s="688"/>
      <c r="AC30" s="688"/>
      <c r="AD30" s="689">
        <v>1466</v>
      </c>
      <c r="AE30" s="689"/>
      <c r="AF30" s="689"/>
      <c r="AG30" s="689"/>
      <c r="AH30" s="689"/>
      <c r="AI30" s="689"/>
      <c r="AJ30" s="689"/>
      <c r="AK30" s="689"/>
      <c r="AL30" s="690">
        <v>0</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965277</v>
      </c>
      <c r="CS30" s="686"/>
      <c r="CT30" s="686"/>
      <c r="CU30" s="686"/>
      <c r="CV30" s="686"/>
      <c r="CW30" s="686"/>
      <c r="CX30" s="686"/>
      <c r="CY30" s="687"/>
      <c r="CZ30" s="690">
        <v>6.5</v>
      </c>
      <c r="DA30" s="719"/>
      <c r="DB30" s="719"/>
      <c r="DC30" s="723"/>
      <c r="DD30" s="694">
        <v>965277</v>
      </c>
      <c r="DE30" s="686"/>
      <c r="DF30" s="686"/>
      <c r="DG30" s="686"/>
      <c r="DH30" s="686"/>
      <c r="DI30" s="686"/>
      <c r="DJ30" s="686"/>
      <c r="DK30" s="687"/>
      <c r="DL30" s="694">
        <v>965277</v>
      </c>
      <c r="DM30" s="686"/>
      <c r="DN30" s="686"/>
      <c r="DO30" s="686"/>
      <c r="DP30" s="686"/>
      <c r="DQ30" s="686"/>
      <c r="DR30" s="686"/>
      <c r="DS30" s="686"/>
      <c r="DT30" s="686"/>
      <c r="DU30" s="686"/>
      <c r="DV30" s="687"/>
      <c r="DW30" s="690">
        <v>13.8</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4246033</v>
      </c>
      <c r="S31" s="686"/>
      <c r="T31" s="686"/>
      <c r="U31" s="686"/>
      <c r="V31" s="686"/>
      <c r="W31" s="686"/>
      <c r="X31" s="686"/>
      <c r="Y31" s="687"/>
      <c r="Z31" s="688">
        <v>27.8</v>
      </c>
      <c r="AA31" s="688"/>
      <c r="AB31" s="688"/>
      <c r="AC31" s="688"/>
      <c r="AD31" s="689" t="s">
        <v>238</v>
      </c>
      <c r="AE31" s="689"/>
      <c r="AF31" s="689"/>
      <c r="AG31" s="689"/>
      <c r="AH31" s="689"/>
      <c r="AI31" s="689"/>
      <c r="AJ31" s="689"/>
      <c r="AK31" s="689"/>
      <c r="AL31" s="690" t="s">
        <v>137</v>
      </c>
      <c r="AM31" s="691"/>
      <c r="AN31" s="691"/>
      <c r="AO31" s="692"/>
      <c r="AP31" s="742" t="s">
        <v>309</v>
      </c>
      <c r="AQ31" s="743"/>
      <c r="AR31" s="743"/>
      <c r="AS31" s="743"/>
      <c r="AT31" s="748" t="s">
        <v>310</v>
      </c>
      <c r="AU31" s="231"/>
      <c r="AV31" s="231"/>
      <c r="AW31" s="231"/>
      <c r="AX31" s="671" t="s">
        <v>188</v>
      </c>
      <c r="AY31" s="672"/>
      <c r="AZ31" s="672"/>
      <c r="BA31" s="672"/>
      <c r="BB31" s="672"/>
      <c r="BC31" s="672"/>
      <c r="BD31" s="672"/>
      <c r="BE31" s="672"/>
      <c r="BF31" s="673"/>
      <c r="BG31" s="753">
        <v>99.5</v>
      </c>
      <c r="BH31" s="740"/>
      <c r="BI31" s="740"/>
      <c r="BJ31" s="740"/>
      <c r="BK31" s="740"/>
      <c r="BL31" s="740"/>
      <c r="BM31" s="680">
        <v>98</v>
      </c>
      <c r="BN31" s="740"/>
      <c r="BO31" s="740"/>
      <c r="BP31" s="740"/>
      <c r="BQ31" s="741"/>
      <c r="BR31" s="753">
        <v>99.1</v>
      </c>
      <c r="BS31" s="740"/>
      <c r="BT31" s="740"/>
      <c r="BU31" s="740"/>
      <c r="BV31" s="740"/>
      <c r="BW31" s="740"/>
      <c r="BX31" s="680">
        <v>97.6</v>
      </c>
      <c r="BY31" s="740"/>
      <c r="BZ31" s="740"/>
      <c r="CA31" s="740"/>
      <c r="CB31" s="741"/>
      <c r="CD31" s="727"/>
      <c r="CE31" s="728"/>
      <c r="CF31" s="700" t="s">
        <v>311</v>
      </c>
      <c r="CG31" s="701"/>
      <c r="CH31" s="701"/>
      <c r="CI31" s="701"/>
      <c r="CJ31" s="701"/>
      <c r="CK31" s="701"/>
      <c r="CL31" s="701"/>
      <c r="CM31" s="701"/>
      <c r="CN31" s="701"/>
      <c r="CO31" s="701"/>
      <c r="CP31" s="701"/>
      <c r="CQ31" s="702"/>
      <c r="CR31" s="685">
        <v>62308</v>
      </c>
      <c r="CS31" s="721"/>
      <c r="CT31" s="721"/>
      <c r="CU31" s="721"/>
      <c r="CV31" s="721"/>
      <c r="CW31" s="721"/>
      <c r="CX31" s="721"/>
      <c r="CY31" s="722"/>
      <c r="CZ31" s="690">
        <v>0.4</v>
      </c>
      <c r="DA31" s="719"/>
      <c r="DB31" s="719"/>
      <c r="DC31" s="723"/>
      <c r="DD31" s="694">
        <v>62308</v>
      </c>
      <c r="DE31" s="721"/>
      <c r="DF31" s="721"/>
      <c r="DG31" s="721"/>
      <c r="DH31" s="721"/>
      <c r="DI31" s="721"/>
      <c r="DJ31" s="721"/>
      <c r="DK31" s="722"/>
      <c r="DL31" s="694">
        <v>62308</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175</v>
      </c>
      <c r="S32" s="686"/>
      <c r="T32" s="686"/>
      <c r="U32" s="686"/>
      <c r="V32" s="686"/>
      <c r="W32" s="686"/>
      <c r="X32" s="686"/>
      <c r="Y32" s="687"/>
      <c r="Z32" s="688" t="s">
        <v>137</v>
      </c>
      <c r="AA32" s="688"/>
      <c r="AB32" s="688"/>
      <c r="AC32" s="688"/>
      <c r="AD32" s="689" t="s">
        <v>238</v>
      </c>
      <c r="AE32" s="689"/>
      <c r="AF32" s="689"/>
      <c r="AG32" s="689"/>
      <c r="AH32" s="689"/>
      <c r="AI32" s="689"/>
      <c r="AJ32" s="689"/>
      <c r="AK32" s="689"/>
      <c r="AL32" s="690" t="s">
        <v>238</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99.4</v>
      </c>
      <c r="BH32" s="721"/>
      <c r="BI32" s="721"/>
      <c r="BJ32" s="721"/>
      <c r="BK32" s="721"/>
      <c r="BL32" s="721"/>
      <c r="BM32" s="691">
        <v>97.3</v>
      </c>
      <c r="BN32" s="751"/>
      <c r="BO32" s="751"/>
      <c r="BP32" s="751"/>
      <c r="BQ32" s="752"/>
      <c r="BR32" s="754">
        <v>98.7</v>
      </c>
      <c r="BS32" s="721"/>
      <c r="BT32" s="721"/>
      <c r="BU32" s="721"/>
      <c r="BV32" s="721"/>
      <c r="BW32" s="721"/>
      <c r="BX32" s="691">
        <v>96.9</v>
      </c>
      <c r="BY32" s="751"/>
      <c r="BZ32" s="751"/>
      <c r="CA32" s="751"/>
      <c r="CB32" s="752"/>
      <c r="CD32" s="729"/>
      <c r="CE32" s="730"/>
      <c r="CF32" s="700" t="s">
        <v>315</v>
      </c>
      <c r="CG32" s="701"/>
      <c r="CH32" s="701"/>
      <c r="CI32" s="701"/>
      <c r="CJ32" s="701"/>
      <c r="CK32" s="701"/>
      <c r="CL32" s="701"/>
      <c r="CM32" s="701"/>
      <c r="CN32" s="701"/>
      <c r="CO32" s="701"/>
      <c r="CP32" s="701"/>
      <c r="CQ32" s="702"/>
      <c r="CR32" s="685" t="s">
        <v>175</v>
      </c>
      <c r="CS32" s="686"/>
      <c r="CT32" s="686"/>
      <c r="CU32" s="686"/>
      <c r="CV32" s="686"/>
      <c r="CW32" s="686"/>
      <c r="CX32" s="686"/>
      <c r="CY32" s="687"/>
      <c r="CZ32" s="690" t="s">
        <v>238</v>
      </c>
      <c r="DA32" s="719"/>
      <c r="DB32" s="719"/>
      <c r="DC32" s="723"/>
      <c r="DD32" s="694" t="s">
        <v>175</v>
      </c>
      <c r="DE32" s="686"/>
      <c r="DF32" s="686"/>
      <c r="DG32" s="686"/>
      <c r="DH32" s="686"/>
      <c r="DI32" s="686"/>
      <c r="DJ32" s="686"/>
      <c r="DK32" s="687"/>
      <c r="DL32" s="694" t="s">
        <v>175</v>
      </c>
      <c r="DM32" s="686"/>
      <c r="DN32" s="686"/>
      <c r="DO32" s="686"/>
      <c r="DP32" s="686"/>
      <c r="DQ32" s="686"/>
      <c r="DR32" s="686"/>
      <c r="DS32" s="686"/>
      <c r="DT32" s="686"/>
      <c r="DU32" s="686"/>
      <c r="DV32" s="687"/>
      <c r="DW32" s="690" t="s">
        <v>238</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764463</v>
      </c>
      <c r="S33" s="686"/>
      <c r="T33" s="686"/>
      <c r="U33" s="686"/>
      <c r="V33" s="686"/>
      <c r="W33" s="686"/>
      <c r="X33" s="686"/>
      <c r="Y33" s="687"/>
      <c r="Z33" s="688">
        <v>5</v>
      </c>
      <c r="AA33" s="688"/>
      <c r="AB33" s="688"/>
      <c r="AC33" s="688"/>
      <c r="AD33" s="689" t="s">
        <v>137</v>
      </c>
      <c r="AE33" s="689"/>
      <c r="AF33" s="689"/>
      <c r="AG33" s="689"/>
      <c r="AH33" s="689"/>
      <c r="AI33" s="689"/>
      <c r="AJ33" s="689"/>
      <c r="AK33" s="689"/>
      <c r="AL33" s="690" t="s">
        <v>238</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99.5</v>
      </c>
      <c r="BH33" s="756"/>
      <c r="BI33" s="756"/>
      <c r="BJ33" s="756"/>
      <c r="BK33" s="756"/>
      <c r="BL33" s="756"/>
      <c r="BM33" s="757">
        <v>98.3</v>
      </c>
      <c r="BN33" s="756"/>
      <c r="BO33" s="756"/>
      <c r="BP33" s="756"/>
      <c r="BQ33" s="758"/>
      <c r="BR33" s="755">
        <v>99.4</v>
      </c>
      <c r="BS33" s="756"/>
      <c r="BT33" s="756"/>
      <c r="BU33" s="756"/>
      <c r="BV33" s="756"/>
      <c r="BW33" s="756"/>
      <c r="BX33" s="757">
        <v>98.1</v>
      </c>
      <c r="BY33" s="756"/>
      <c r="BZ33" s="756"/>
      <c r="CA33" s="756"/>
      <c r="CB33" s="758"/>
      <c r="CD33" s="700" t="s">
        <v>318</v>
      </c>
      <c r="CE33" s="701"/>
      <c r="CF33" s="701"/>
      <c r="CG33" s="701"/>
      <c r="CH33" s="701"/>
      <c r="CI33" s="701"/>
      <c r="CJ33" s="701"/>
      <c r="CK33" s="701"/>
      <c r="CL33" s="701"/>
      <c r="CM33" s="701"/>
      <c r="CN33" s="701"/>
      <c r="CO33" s="701"/>
      <c r="CP33" s="701"/>
      <c r="CQ33" s="702"/>
      <c r="CR33" s="685">
        <v>9152402</v>
      </c>
      <c r="CS33" s="721"/>
      <c r="CT33" s="721"/>
      <c r="CU33" s="721"/>
      <c r="CV33" s="721"/>
      <c r="CW33" s="721"/>
      <c r="CX33" s="721"/>
      <c r="CY33" s="722"/>
      <c r="CZ33" s="690">
        <v>61.8</v>
      </c>
      <c r="DA33" s="719"/>
      <c r="DB33" s="719"/>
      <c r="DC33" s="723"/>
      <c r="DD33" s="694">
        <v>5356620</v>
      </c>
      <c r="DE33" s="721"/>
      <c r="DF33" s="721"/>
      <c r="DG33" s="721"/>
      <c r="DH33" s="721"/>
      <c r="DI33" s="721"/>
      <c r="DJ33" s="721"/>
      <c r="DK33" s="722"/>
      <c r="DL33" s="694">
        <v>3455062</v>
      </c>
      <c r="DM33" s="721"/>
      <c r="DN33" s="721"/>
      <c r="DO33" s="721"/>
      <c r="DP33" s="721"/>
      <c r="DQ33" s="721"/>
      <c r="DR33" s="721"/>
      <c r="DS33" s="721"/>
      <c r="DT33" s="721"/>
      <c r="DU33" s="721"/>
      <c r="DV33" s="722"/>
      <c r="DW33" s="690">
        <v>49.5</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23026</v>
      </c>
      <c r="S34" s="686"/>
      <c r="T34" s="686"/>
      <c r="U34" s="686"/>
      <c r="V34" s="686"/>
      <c r="W34" s="686"/>
      <c r="X34" s="686"/>
      <c r="Y34" s="687"/>
      <c r="Z34" s="688">
        <v>0.2</v>
      </c>
      <c r="AA34" s="688"/>
      <c r="AB34" s="688"/>
      <c r="AC34" s="688"/>
      <c r="AD34" s="689">
        <v>8114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1770326</v>
      </c>
      <c r="CS34" s="686"/>
      <c r="CT34" s="686"/>
      <c r="CU34" s="686"/>
      <c r="CV34" s="686"/>
      <c r="CW34" s="686"/>
      <c r="CX34" s="686"/>
      <c r="CY34" s="687"/>
      <c r="CZ34" s="690">
        <v>12</v>
      </c>
      <c r="DA34" s="719"/>
      <c r="DB34" s="719"/>
      <c r="DC34" s="723"/>
      <c r="DD34" s="694">
        <v>1427486</v>
      </c>
      <c r="DE34" s="686"/>
      <c r="DF34" s="686"/>
      <c r="DG34" s="686"/>
      <c r="DH34" s="686"/>
      <c r="DI34" s="686"/>
      <c r="DJ34" s="686"/>
      <c r="DK34" s="687"/>
      <c r="DL34" s="694">
        <v>982543</v>
      </c>
      <c r="DM34" s="686"/>
      <c r="DN34" s="686"/>
      <c r="DO34" s="686"/>
      <c r="DP34" s="686"/>
      <c r="DQ34" s="686"/>
      <c r="DR34" s="686"/>
      <c r="DS34" s="686"/>
      <c r="DT34" s="686"/>
      <c r="DU34" s="686"/>
      <c r="DV34" s="687"/>
      <c r="DW34" s="690">
        <v>14.1</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709118</v>
      </c>
      <c r="S35" s="686"/>
      <c r="T35" s="686"/>
      <c r="U35" s="686"/>
      <c r="V35" s="686"/>
      <c r="W35" s="686"/>
      <c r="X35" s="686"/>
      <c r="Y35" s="687"/>
      <c r="Z35" s="688">
        <v>4.5999999999999996</v>
      </c>
      <c r="AA35" s="688"/>
      <c r="AB35" s="688"/>
      <c r="AC35" s="688"/>
      <c r="AD35" s="689" t="s">
        <v>238</v>
      </c>
      <c r="AE35" s="689"/>
      <c r="AF35" s="689"/>
      <c r="AG35" s="689"/>
      <c r="AH35" s="689"/>
      <c r="AI35" s="689"/>
      <c r="AJ35" s="689"/>
      <c r="AK35" s="689"/>
      <c r="AL35" s="690" t="s">
        <v>238</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58152</v>
      </c>
      <c r="CS35" s="721"/>
      <c r="CT35" s="721"/>
      <c r="CU35" s="721"/>
      <c r="CV35" s="721"/>
      <c r="CW35" s="721"/>
      <c r="CX35" s="721"/>
      <c r="CY35" s="722"/>
      <c r="CZ35" s="690">
        <v>0.4</v>
      </c>
      <c r="DA35" s="719"/>
      <c r="DB35" s="719"/>
      <c r="DC35" s="723"/>
      <c r="DD35" s="694">
        <v>45911</v>
      </c>
      <c r="DE35" s="721"/>
      <c r="DF35" s="721"/>
      <c r="DG35" s="721"/>
      <c r="DH35" s="721"/>
      <c r="DI35" s="721"/>
      <c r="DJ35" s="721"/>
      <c r="DK35" s="722"/>
      <c r="DL35" s="694">
        <v>327</v>
      </c>
      <c r="DM35" s="721"/>
      <c r="DN35" s="721"/>
      <c r="DO35" s="721"/>
      <c r="DP35" s="721"/>
      <c r="DQ35" s="721"/>
      <c r="DR35" s="721"/>
      <c r="DS35" s="721"/>
      <c r="DT35" s="721"/>
      <c r="DU35" s="721"/>
      <c r="DV35" s="722"/>
      <c r="DW35" s="690">
        <v>0</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777277</v>
      </c>
      <c r="S36" s="686"/>
      <c r="T36" s="686"/>
      <c r="U36" s="686"/>
      <c r="V36" s="686"/>
      <c r="W36" s="686"/>
      <c r="X36" s="686"/>
      <c r="Y36" s="687"/>
      <c r="Z36" s="688">
        <v>5.0999999999999996</v>
      </c>
      <c r="AA36" s="688"/>
      <c r="AB36" s="688"/>
      <c r="AC36" s="688"/>
      <c r="AD36" s="689" t="s">
        <v>137</v>
      </c>
      <c r="AE36" s="689"/>
      <c r="AF36" s="689"/>
      <c r="AG36" s="689"/>
      <c r="AH36" s="689"/>
      <c r="AI36" s="689"/>
      <c r="AJ36" s="689"/>
      <c r="AK36" s="689"/>
      <c r="AL36" s="690" t="s">
        <v>137</v>
      </c>
      <c r="AM36" s="691"/>
      <c r="AN36" s="691"/>
      <c r="AO36" s="692"/>
      <c r="AP36" s="235"/>
      <c r="AQ36" s="759" t="s">
        <v>326</v>
      </c>
      <c r="AR36" s="760"/>
      <c r="AS36" s="760"/>
      <c r="AT36" s="760"/>
      <c r="AU36" s="760"/>
      <c r="AV36" s="760"/>
      <c r="AW36" s="760"/>
      <c r="AX36" s="760"/>
      <c r="AY36" s="761"/>
      <c r="AZ36" s="674">
        <v>1589951</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74893</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5869156</v>
      </c>
      <c r="CS36" s="686"/>
      <c r="CT36" s="686"/>
      <c r="CU36" s="686"/>
      <c r="CV36" s="686"/>
      <c r="CW36" s="686"/>
      <c r="CX36" s="686"/>
      <c r="CY36" s="687"/>
      <c r="CZ36" s="690">
        <v>39.6</v>
      </c>
      <c r="DA36" s="719"/>
      <c r="DB36" s="719"/>
      <c r="DC36" s="723"/>
      <c r="DD36" s="694">
        <v>2776699</v>
      </c>
      <c r="DE36" s="686"/>
      <c r="DF36" s="686"/>
      <c r="DG36" s="686"/>
      <c r="DH36" s="686"/>
      <c r="DI36" s="686"/>
      <c r="DJ36" s="686"/>
      <c r="DK36" s="687"/>
      <c r="DL36" s="694">
        <v>2076410</v>
      </c>
      <c r="DM36" s="686"/>
      <c r="DN36" s="686"/>
      <c r="DO36" s="686"/>
      <c r="DP36" s="686"/>
      <c r="DQ36" s="686"/>
      <c r="DR36" s="686"/>
      <c r="DS36" s="686"/>
      <c r="DT36" s="686"/>
      <c r="DU36" s="686"/>
      <c r="DV36" s="687"/>
      <c r="DW36" s="690">
        <v>29.8</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510980</v>
      </c>
      <c r="S37" s="686"/>
      <c r="T37" s="686"/>
      <c r="U37" s="686"/>
      <c r="V37" s="686"/>
      <c r="W37" s="686"/>
      <c r="X37" s="686"/>
      <c r="Y37" s="687"/>
      <c r="Z37" s="688">
        <v>3.3</v>
      </c>
      <c r="AA37" s="688"/>
      <c r="AB37" s="688"/>
      <c r="AC37" s="688"/>
      <c r="AD37" s="689" t="s">
        <v>238</v>
      </c>
      <c r="AE37" s="689"/>
      <c r="AF37" s="689"/>
      <c r="AG37" s="689"/>
      <c r="AH37" s="689"/>
      <c r="AI37" s="689"/>
      <c r="AJ37" s="689"/>
      <c r="AK37" s="689"/>
      <c r="AL37" s="690" t="s">
        <v>238</v>
      </c>
      <c r="AM37" s="691"/>
      <c r="AN37" s="691"/>
      <c r="AO37" s="692"/>
      <c r="AQ37" s="763" t="s">
        <v>330</v>
      </c>
      <c r="AR37" s="764"/>
      <c r="AS37" s="764"/>
      <c r="AT37" s="764"/>
      <c r="AU37" s="764"/>
      <c r="AV37" s="764"/>
      <c r="AW37" s="764"/>
      <c r="AX37" s="764"/>
      <c r="AY37" s="765"/>
      <c r="AZ37" s="685">
        <v>635800</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74893</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794007</v>
      </c>
      <c r="CS37" s="721"/>
      <c r="CT37" s="721"/>
      <c r="CU37" s="721"/>
      <c r="CV37" s="721"/>
      <c r="CW37" s="721"/>
      <c r="CX37" s="721"/>
      <c r="CY37" s="722"/>
      <c r="CZ37" s="690">
        <v>5.4</v>
      </c>
      <c r="DA37" s="719"/>
      <c r="DB37" s="719"/>
      <c r="DC37" s="723"/>
      <c r="DD37" s="694">
        <v>793090</v>
      </c>
      <c r="DE37" s="721"/>
      <c r="DF37" s="721"/>
      <c r="DG37" s="721"/>
      <c r="DH37" s="721"/>
      <c r="DI37" s="721"/>
      <c r="DJ37" s="721"/>
      <c r="DK37" s="722"/>
      <c r="DL37" s="694">
        <v>786959</v>
      </c>
      <c r="DM37" s="721"/>
      <c r="DN37" s="721"/>
      <c r="DO37" s="721"/>
      <c r="DP37" s="721"/>
      <c r="DQ37" s="721"/>
      <c r="DR37" s="721"/>
      <c r="DS37" s="721"/>
      <c r="DT37" s="721"/>
      <c r="DU37" s="721"/>
      <c r="DV37" s="722"/>
      <c r="DW37" s="690">
        <v>11.3</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129490</v>
      </c>
      <c r="S38" s="686"/>
      <c r="T38" s="686"/>
      <c r="U38" s="686"/>
      <c r="V38" s="686"/>
      <c r="W38" s="686"/>
      <c r="X38" s="686"/>
      <c r="Y38" s="687"/>
      <c r="Z38" s="688">
        <v>0.8</v>
      </c>
      <c r="AA38" s="688"/>
      <c r="AB38" s="688"/>
      <c r="AC38" s="688"/>
      <c r="AD38" s="689">
        <v>16097</v>
      </c>
      <c r="AE38" s="689"/>
      <c r="AF38" s="689"/>
      <c r="AG38" s="689"/>
      <c r="AH38" s="689"/>
      <c r="AI38" s="689"/>
      <c r="AJ38" s="689"/>
      <c r="AK38" s="689"/>
      <c r="AL38" s="690">
        <v>0.2</v>
      </c>
      <c r="AM38" s="691"/>
      <c r="AN38" s="691"/>
      <c r="AO38" s="692"/>
      <c r="AQ38" s="763" t="s">
        <v>334</v>
      </c>
      <c r="AR38" s="764"/>
      <c r="AS38" s="764"/>
      <c r="AT38" s="764"/>
      <c r="AU38" s="764"/>
      <c r="AV38" s="764"/>
      <c r="AW38" s="764"/>
      <c r="AX38" s="764"/>
      <c r="AY38" s="765"/>
      <c r="AZ38" s="685">
        <v>397011</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3481</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554700</v>
      </c>
      <c r="CS38" s="686"/>
      <c r="CT38" s="686"/>
      <c r="CU38" s="686"/>
      <c r="CV38" s="686"/>
      <c r="CW38" s="686"/>
      <c r="CX38" s="686"/>
      <c r="CY38" s="687"/>
      <c r="CZ38" s="690">
        <v>3.7</v>
      </c>
      <c r="DA38" s="719"/>
      <c r="DB38" s="719"/>
      <c r="DC38" s="723"/>
      <c r="DD38" s="694">
        <v>423721</v>
      </c>
      <c r="DE38" s="686"/>
      <c r="DF38" s="686"/>
      <c r="DG38" s="686"/>
      <c r="DH38" s="686"/>
      <c r="DI38" s="686"/>
      <c r="DJ38" s="686"/>
      <c r="DK38" s="687"/>
      <c r="DL38" s="694">
        <v>395782</v>
      </c>
      <c r="DM38" s="686"/>
      <c r="DN38" s="686"/>
      <c r="DO38" s="686"/>
      <c r="DP38" s="686"/>
      <c r="DQ38" s="686"/>
      <c r="DR38" s="686"/>
      <c r="DS38" s="686"/>
      <c r="DT38" s="686"/>
      <c r="DU38" s="686"/>
      <c r="DV38" s="687"/>
      <c r="DW38" s="690">
        <v>5.7</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1067304</v>
      </c>
      <c r="S39" s="686"/>
      <c r="T39" s="686"/>
      <c r="U39" s="686"/>
      <c r="V39" s="686"/>
      <c r="W39" s="686"/>
      <c r="X39" s="686"/>
      <c r="Y39" s="687"/>
      <c r="Z39" s="688">
        <v>7</v>
      </c>
      <c r="AA39" s="688"/>
      <c r="AB39" s="688"/>
      <c r="AC39" s="688"/>
      <c r="AD39" s="689" t="s">
        <v>238</v>
      </c>
      <c r="AE39" s="689"/>
      <c r="AF39" s="689"/>
      <c r="AG39" s="689"/>
      <c r="AH39" s="689"/>
      <c r="AI39" s="689"/>
      <c r="AJ39" s="689"/>
      <c r="AK39" s="689"/>
      <c r="AL39" s="690" t="s">
        <v>238</v>
      </c>
      <c r="AM39" s="691"/>
      <c r="AN39" s="691"/>
      <c r="AO39" s="692"/>
      <c r="AQ39" s="763" t="s">
        <v>338</v>
      </c>
      <c r="AR39" s="764"/>
      <c r="AS39" s="764"/>
      <c r="AT39" s="764"/>
      <c r="AU39" s="764"/>
      <c r="AV39" s="764"/>
      <c r="AW39" s="764"/>
      <c r="AX39" s="764"/>
      <c r="AY39" s="765"/>
      <c r="AZ39" s="685">
        <v>2440</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5575</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899168</v>
      </c>
      <c r="CS39" s="721"/>
      <c r="CT39" s="721"/>
      <c r="CU39" s="721"/>
      <c r="CV39" s="721"/>
      <c r="CW39" s="721"/>
      <c r="CX39" s="721"/>
      <c r="CY39" s="722"/>
      <c r="CZ39" s="690">
        <v>6.1</v>
      </c>
      <c r="DA39" s="719"/>
      <c r="DB39" s="719"/>
      <c r="DC39" s="723"/>
      <c r="DD39" s="694">
        <v>682803</v>
      </c>
      <c r="DE39" s="721"/>
      <c r="DF39" s="721"/>
      <c r="DG39" s="721"/>
      <c r="DH39" s="721"/>
      <c r="DI39" s="721"/>
      <c r="DJ39" s="721"/>
      <c r="DK39" s="722"/>
      <c r="DL39" s="694" t="s">
        <v>175</v>
      </c>
      <c r="DM39" s="721"/>
      <c r="DN39" s="721"/>
      <c r="DO39" s="721"/>
      <c r="DP39" s="721"/>
      <c r="DQ39" s="721"/>
      <c r="DR39" s="721"/>
      <c r="DS39" s="721"/>
      <c r="DT39" s="721"/>
      <c r="DU39" s="721"/>
      <c r="DV39" s="722"/>
      <c r="DW39" s="690" t="s">
        <v>137</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v>40046</v>
      </c>
      <c r="S40" s="686"/>
      <c r="T40" s="686"/>
      <c r="U40" s="686"/>
      <c r="V40" s="686"/>
      <c r="W40" s="686"/>
      <c r="X40" s="686"/>
      <c r="Y40" s="687"/>
      <c r="Z40" s="688">
        <v>0.3</v>
      </c>
      <c r="AA40" s="688"/>
      <c r="AB40" s="688"/>
      <c r="AC40" s="688"/>
      <c r="AD40" s="689" t="s">
        <v>175</v>
      </c>
      <c r="AE40" s="689"/>
      <c r="AF40" s="689"/>
      <c r="AG40" s="689"/>
      <c r="AH40" s="689"/>
      <c r="AI40" s="689"/>
      <c r="AJ40" s="689"/>
      <c r="AK40" s="689"/>
      <c r="AL40" s="690" t="s">
        <v>175</v>
      </c>
      <c r="AM40" s="691"/>
      <c r="AN40" s="691"/>
      <c r="AO40" s="692"/>
      <c r="AQ40" s="763" t="s">
        <v>342</v>
      </c>
      <c r="AR40" s="764"/>
      <c r="AS40" s="764"/>
      <c r="AT40" s="764"/>
      <c r="AU40" s="764"/>
      <c r="AV40" s="764"/>
      <c r="AW40" s="764"/>
      <c r="AX40" s="764"/>
      <c r="AY40" s="765"/>
      <c r="AZ40" s="685" t="s">
        <v>175</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114</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900</v>
      </c>
      <c r="CS40" s="686"/>
      <c r="CT40" s="686"/>
      <c r="CU40" s="686"/>
      <c r="CV40" s="686"/>
      <c r="CW40" s="686"/>
      <c r="CX40" s="686"/>
      <c r="CY40" s="687"/>
      <c r="CZ40" s="690">
        <v>0</v>
      </c>
      <c r="DA40" s="719"/>
      <c r="DB40" s="719"/>
      <c r="DC40" s="723"/>
      <c r="DD40" s="694" t="s">
        <v>238</v>
      </c>
      <c r="DE40" s="686"/>
      <c r="DF40" s="686"/>
      <c r="DG40" s="686"/>
      <c r="DH40" s="686"/>
      <c r="DI40" s="686"/>
      <c r="DJ40" s="686"/>
      <c r="DK40" s="687"/>
      <c r="DL40" s="694" t="s">
        <v>238</v>
      </c>
      <c r="DM40" s="686"/>
      <c r="DN40" s="686"/>
      <c r="DO40" s="686"/>
      <c r="DP40" s="686"/>
      <c r="DQ40" s="686"/>
      <c r="DR40" s="686"/>
      <c r="DS40" s="686"/>
      <c r="DT40" s="686"/>
      <c r="DU40" s="686"/>
      <c r="DV40" s="687"/>
      <c r="DW40" s="690" t="s">
        <v>238</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238</v>
      </c>
      <c r="S41" s="686"/>
      <c r="T41" s="686"/>
      <c r="U41" s="686"/>
      <c r="V41" s="686"/>
      <c r="W41" s="686"/>
      <c r="X41" s="686"/>
      <c r="Y41" s="687"/>
      <c r="Z41" s="688" t="s">
        <v>137</v>
      </c>
      <c r="AA41" s="688"/>
      <c r="AB41" s="688"/>
      <c r="AC41" s="688"/>
      <c r="AD41" s="689" t="s">
        <v>238</v>
      </c>
      <c r="AE41" s="689"/>
      <c r="AF41" s="689"/>
      <c r="AG41" s="689"/>
      <c r="AH41" s="689"/>
      <c r="AI41" s="689"/>
      <c r="AJ41" s="689"/>
      <c r="AK41" s="689"/>
      <c r="AL41" s="690" t="s">
        <v>238</v>
      </c>
      <c r="AM41" s="691"/>
      <c r="AN41" s="691"/>
      <c r="AO41" s="692"/>
      <c r="AQ41" s="763" t="s">
        <v>347</v>
      </c>
      <c r="AR41" s="764"/>
      <c r="AS41" s="764"/>
      <c r="AT41" s="764"/>
      <c r="AU41" s="764"/>
      <c r="AV41" s="764"/>
      <c r="AW41" s="764"/>
      <c r="AX41" s="764"/>
      <c r="AY41" s="765"/>
      <c r="AZ41" s="685">
        <v>164955</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137</v>
      </c>
      <c r="CS41" s="721"/>
      <c r="CT41" s="721"/>
      <c r="CU41" s="721"/>
      <c r="CV41" s="721"/>
      <c r="CW41" s="721"/>
      <c r="CX41" s="721"/>
      <c r="CY41" s="722"/>
      <c r="CZ41" s="690" t="s">
        <v>175</v>
      </c>
      <c r="DA41" s="719"/>
      <c r="DB41" s="719"/>
      <c r="DC41" s="723"/>
      <c r="DD41" s="694" t="s">
        <v>175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362958</v>
      </c>
      <c r="S42" s="686"/>
      <c r="T42" s="686"/>
      <c r="U42" s="686"/>
      <c r="V42" s="686"/>
      <c r="W42" s="686"/>
      <c r="X42" s="686"/>
      <c r="Y42" s="687"/>
      <c r="Z42" s="688">
        <v>2.4</v>
      </c>
      <c r="AA42" s="688"/>
      <c r="AB42" s="688"/>
      <c r="AC42" s="688"/>
      <c r="AD42" s="689" t="s">
        <v>137</v>
      </c>
      <c r="AE42" s="689"/>
      <c r="AF42" s="689"/>
      <c r="AG42" s="689"/>
      <c r="AH42" s="689"/>
      <c r="AI42" s="689"/>
      <c r="AJ42" s="689"/>
      <c r="AK42" s="689"/>
      <c r="AL42" s="690" t="s">
        <v>137</v>
      </c>
      <c r="AM42" s="691"/>
      <c r="AN42" s="691"/>
      <c r="AO42" s="692"/>
      <c r="AQ42" s="784" t="s">
        <v>351</v>
      </c>
      <c r="AR42" s="785"/>
      <c r="AS42" s="785"/>
      <c r="AT42" s="785"/>
      <c r="AU42" s="785"/>
      <c r="AV42" s="785"/>
      <c r="AW42" s="785"/>
      <c r="AX42" s="785"/>
      <c r="AY42" s="786"/>
      <c r="AZ42" s="776">
        <v>389745</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324</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1160829</v>
      </c>
      <c r="CS42" s="686"/>
      <c r="CT42" s="686"/>
      <c r="CU42" s="686"/>
      <c r="CV42" s="686"/>
      <c r="CW42" s="686"/>
      <c r="CX42" s="686"/>
      <c r="CY42" s="687"/>
      <c r="CZ42" s="690">
        <v>7.8</v>
      </c>
      <c r="DA42" s="691"/>
      <c r="DB42" s="691"/>
      <c r="DC42" s="703"/>
      <c r="DD42" s="694">
        <v>241420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15254911</v>
      </c>
      <c r="S43" s="777"/>
      <c r="T43" s="777"/>
      <c r="U43" s="777"/>
      <c r="V43" s="777"/>
      <c r="W43" s="777"/>
      <c r="X43" s="777"/>
      <c r="Y43" s="778"/>
      <c r="Z43" s="779">
        <v>100</v>
      </c>
      <c r="AA43" s="779"/>
      <c r="AB43" s="779"/>
      <c r="AC43" s="779"/>
      <c r="AD43" s="780">
        <v>6572087</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80087</v>
      </c>
      <c r="CS43" s="721"/>
      <c r="CT43" s="721"/>
      <c r="CU43" s="721"/>
      <c r="CV43" s="721"/>
      <c r="CW43" s="721"/>
      <c r="CX43" s="721"/>
      <c r="CY43" s="722"/>
      <c r="CZ43" s="690">
        <v>0.5</v>
      </c>
      <c r="DA43" s="719"/>
      <c r="DB43" s="719"/>
      <c r="DC43" s="723"/>
      <c r="DD43" s="694">
        <v>80087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1160829</v>
      </c>
      <c r="CS44" s="686"/>
      <c r="CT44" s="686"/>
      <c r="CU44" s="686"/>
      <c r="CV44" s="686"/>
      <c r="CW44" s="686"/>
      <c r="CX44" s="686"/>
      <c r="CY44" s="687"/>
      <c r="CZ44" s="690">
        <v>7.8</v>
      </c>
      <c r="DA44" s="691"/>
      <c r="DB44" s="691"/>
      <c r="DC44" s="703"/>
      <c r="DD44" s="694">
        <v>241420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251930</v>
      </c>
      <c r="CS45" s="721"/>
      <c r="CT45" s="721"/>
      <c r="CU45" s="721"/>
      <c r="CV45" s="721"/>
      <c r="CW45" s="721"/>
      <c r="CX45" s="721"/>
      <c r="CY45" s="722"/>
      <c r="CZ45" s="690">
        <v>1.7</v>
      </c>
      <c r="DA45" s="719"/>
      <c r="DB45" s="719"/>
      <c r="DC45" s="723"/>
      <c r="DD45" s="694">
        <v>35386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904399</v>
      </c>
      <c r="CS46" s="686"/>
      <c r="CT46" s="686"/>
      <c r="CU46" s="686"/>
      <c r="CV46" s="686"/>
      <c r="CW46" s="686"/>
      <c r="CX46" s="686"/>
      <c r="CY46" s="687"/>
      <c r="CZ46" s="690">
        <v>6.1</v>
      </c>
      <c r="DA46" s="691"/>
      <c r="DB46" s="691"/>
      <c r="DC46" s="703"/>
      <c r="DD46" s="694">
        <v>205534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238</v>
      </c>
      <c r="CS47" s="721"/>
      <c r="CT47" s="721"/>
      <c r="CU47" s="721"/>
      <c r="CV47" s="721"/>
      <c r="CW47" s="721"/>
      <c r="CX47" s="721"/>
      <c r="CY47" s="722"/>
      <c r="CZ47" s="690" t="s">
        <v>238</v>
      </c>
      <c r="DA47" s="719"/>
      <c r="DB47" s="719"/>
      <c r="DC47" s="723"/>
      <c r="DD47" s="694" t="s">
        <v>238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137</v>
      </c>
      <c r="CS48" s="686"/>
      <c r="CT48" s="686"/>
      <c r="CU48" s="686"/>
      <c r="CV48" s="686"/>
      <c r="CW48" s="686"/>
      <c r="CX48" s="686"/>
      <c r="CY48" s="687"/>
      <c r="CZ48" s="690" t="s">
        <v>175</v>
      </c>
      <c r="DA48" s="691"/>
      <c r="DB48" s="691"/>
      <c r="DC48" s="703"/>
      <c r="DD48" s="694" t="s">
        <v>238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14802499</v>
      </c>
      <c r="CS49" s="756"/>
      <c r="CT49" s="756"/>
      <c r="CU49" s="756"/>
      <c r="CV49" s="756"/>
      <c r="CW49" s="756"/>
      <c r="CX49" s="756"/>
      <c r="CY49" s="787"/>
      <c r="CZ49" s="781">
        <v>100</v>
      </c>
      <c r="DA49" s="788"/>
      <c r="DB49" s="788"/>
      <c r="DC49" s="789"/>
      <c r="DD49" s="790">
        <v>8750901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8T5QKVlkvebCXnHY3jzPoAy+O/ts0ES/1U/BJ2n0HQ+1gPR7G7Jnwe300i30PVCA4yHj+mFRHulyeHgRX/ARrg==" saltValue="iGYlHIupwGrEZ7sT30zzv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c r="R7" s="821"/>
      <c r="S7" s="821"/>
      <c r="T7" s="821"/>
      <c r="U7" s="821"/>
      <c r="V7" s="821"/>
      <c r="W7" s="821"/>
      <c r="X7" s="821"/>
      <c r="Y7" s="821"/>
      <c r="Z7" s="821"/>
      <c r="AA7" s="821"/>
      <c r="AB7" s="821"/>
      <c r="AC7" s="821"/>
      <c r="AD7" s="821"/>
      <c r="AE7" s="822"/>
      <c r="AF7" s="823">
        <v>442</v>
      </c>
      <c r="AG7" s="824"/>
      <c r="AH7" s="824"/>
      <c r="AI7" s="824"/>
      <c r="AJ7" s="825"/>
      <c r="AK7" s="860"/>
      <c r="AL7" s="861"/>
      <c r="AM7" s="861"/>
      <c r="AN7" s="861"/>
      <c r="AO7" s="861"/>
      <c r="AP7" s="861"/>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v>0</v>
      </c>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442</v>
      </c>
      <c r="AG23" s="880"/>
      <c r="AH23" s="880"/>
      <c r="AI23" s="880"/>
      <c r="AJ23" s="883"/>
      <c r="AK23" s="884"/>
      <c r="AL23" s="885"/>
      <c r="AM23" s="885"/>
      <c r="AN23" s="885"/>
      <c r="AO23" s="885"/>
      <c r="AP23" s="880"/>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c r="R28" s="909"/>
      <c r="S28" s="909"/>
      <c r="T28" s="909"/>
      <c r="U28" s="909"/>
      <c r="V28" s="909"/>
      <c r="W28" s="909"/>
      <c r="X28" s="909"/>
      <c r="Y28" s="909"/>
      <c r="Z28" s="909"/>
      <c r="AA28" s="909"/>
      <c r="AB28" s="909"/>
      <c r="AC28" s="909"/>
      <c r="AD28" s="909"/>
      <c r="AE28" s="910"/>
      <c r="AF28" s="911">
        <v>75</v>
      </c>
      <c r="AG28" s="909"/>
      <c r="AH28" s="909"/>
      <c r="AI28" s="909"/>
      <c r="AJ28" s="912"/>
      <c r="AK28" s="913"/>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c r="R29" s="845"/>
      <c r="S29" s="845"/>
      <c r="T29" s="845"/>
      <c r="U29" s="845"/>
      <c r="V29" s="845"/>
      <c r="W29" s="845"/>
      <c r="X29" s="845"/>
      <c r="Y29" s="845"/>
      <c r="Z29" s="845"/>
      <c r="AA29" s="845"/>
      <c r="AB29" s="845"/>
      <c r="AC29" s="845"/>
      <c r="AD29" s="845"/>
      <c r="AE29" s="846"/>
      <c r="AF29" s="847">
        <v>129</v>
      </c>
      <c r="AG29" s="848"/>
      <c r="AH29" s="848"/>
      <c r="AI29" s="848"/>
      <c r="AJ29" s="849"/>
      <c r="AK29" s="916"/>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c r="R30" s="845"/>
      <c r="S30" s="845"/>
      <c r="T30" s="845"/>
      <c r="U30" s="845"/>
      <c r="V30" s="845"/>
      <c r="W30" s="845"/>
      <c r="X30" s="845"/>
      <c r="Y30" s="845"/>
      <c r="Z30" s="845"/>
      <c r="AA30" s="845"/>
      <c r="AB30" s="845"/>
      <c r="AC30" s="845"/>
      <c r="AD30" s="845"/>
      <c r="AE30" s="846"/>
      <c r="AF30" s="847">
        <v>0</v>
      </c>
      <c r="AG30" s="848"/>
      <c r="AH30" s="848"/>
      <c r="AI30" s="848"/>
      <c r="AJ30" s="849"/>
      <c r="AK30" s="916"/>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v>628</v>
      </c>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v>67</v>
      </c>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900</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395</v>
      </c>
      <c r="R66" s="804"/>
      <c r="S66" s="804"/>
      <c r="T66" s="804"/>
      <c r="U66" s="805"/>
      <c r="V66" s="803" t="s">
        <v>396</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c r="C69" s="960"/>
      <c r="D69" s="960"/>
      <c r="E69" s="960"/>
      <c r="F69" s="960"/>
      <c r="G69" s="960"/>
      <c r="H69" s="960"/>
      <c r="I69" s="960"/>
      <c r="J69" s="960"/>
      <c r="K69" s="960"/>
      <c r="L69" s="960"/>
      <c r="M69" s="960"/>
      <c r="N69" s="960"/>
      <c r="O69" s="960"/>
      <c r="P69" s="961"/>
      <c r="Q69" s="962"/>
      <c r="R69" s="917"/>
      <c r="S69" s="917"/>
      <c r="T69" s="917"/>
      <c r="U69" s="917"/>
      <c r="V69" s="917"/>
      <c r="W69" s="917"/>
      <c r="X69" s="917"/>
      <c r="Y69" s="917"/>
      <c r="Z69" s="917"/>
      <c r="AA69" s="917"/>
      <c r="AB69" s="917"/>
      <c r="AC69" s="917"/>
      <c r="AD69" s="917"/>
      <c r="AE69" s="917"/>
      <c r="AF69" s="917"/>
      <c r="AG69" s="917"/>
      <c r="AH69" s="917"/>
      <c r="AI69" s="917"/>
      <c r="AJ69" s="917"/>
      <c r="AK69" s="917"/>
      <c r="AL69" s="917"/>
      <c r="AM69" s="917"/>
      <c r="AN69" s="917"/>
      <c r="AO69" s="917"/>
      <c r="AP69" s="917"/>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305</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305</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305</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1123406</v>
      </c>
      <c r="AB110" s="988"/>
      <c r="AC110" s="988"/>
      <c r="AD110" s="988"/>
      <c r="AE110" s="989"/>
      <c r="AF110" s="990">
        <v>1068447</v>
      </c>
      <c r="AG110" s="988"/>
      <c r="AH110" s="988"/>
      <c r="AI110" s="988"/>
      <c r="AJ110" s="989"/>
      <c r="AK110" s="990">
        <v>1027585</v>
      </c>
      <c r="AL110" s="988"/>
      <c r="AM110" s="988"/>
      <c r="AN110" s="988"/>
      <c r="AO110" s="989"/>
      <c r="AP110" s="991">
        <v>17.399999999999999</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11079043</v>
      </c>
      <c r="BR110" s="1023"/>
      <c r="BS110" s="1023"/>
      <c r="BT110" s="1023"/>
      <c r="BU110" s="1023"/>
      <c r="BV110" s="1023">
        <v>10815174</v>
      </c>
      <c r="BW110" s="1023"/>
      <c r="BX110" s="1023"/>
      <c r="BY110" s="1023"/>
      <c r="BZ110" s="1023"/>
      <c r="CA110" s="1023">
        <v>10917202</v>
      </c>
      <c r="CB110" s="1023"/>
      <c r="CC110" s="1023"/>
      <c r="CD110" s="1023"/>
      <c r="CE110" s="1023"/>
      <c r="CF110" s="1037">
        <v>184.4</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437</v>
      </c>
      <c r="DH110" s="1023"/>
      <c r="DI110" s="1023"/>
      <c r="DJ110" s="1023"/>
      <c r="DK110" s="1023"/>
      <c r="DL110" s="1023" t="s">
        <v>438</v>
      </c>
      <c r="DM110" s="1023"/>
      <c r="DN110" s="1023"/>
      <c r="DO110" s="1023"/>
      <c r="DP110" s="1023"/>
      <c r="DQ110" s="1023" t="s">
        <v>438</v>
      </c>
      <c r="DR110" s="1023"/>
      <c r="DS110" s="1023"/>
      <c r="DT110" s="1023"/>
      <c r="DU110" s="1023"/>
      <c r="DV110" s="1024" t="s">
        <v>438</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437</v>
      </c>
      <c r="AG111" s="1030"/>
      <c r="AH111" s="1030"/>
      <c r="AI111" s="1030"/>
      <c r="AJ111" s="1031"/>
      <c r="AK111" s="1032" t="s">
        <v>438</v>
      </c>
      <c r="AL111" s="1030"/>
      <c r="AM111" s="1030"/>
      <c r="AN111" s="1030"/>
      <c r="AO111" s="1031"/>
      <c r="AP111" s="1033" t="s">
        <v>440</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v>318300</v>
      </c>
      <c r="BR111" s="1016"/>
      <c r="BS111" s="1016"/>
      <c r="BT111" s="1016"/>
      <c r="BU111" s="1016"/>
      <c r="BV111" s="1016">
        <v>293987</v>
      </c>
      <c r="BW111" s="1016"/>
      <c r="BX111" s="1016"/>
      <c r="BY111" s="1016"/>
      <c r="BZ111" s="1016"/>
      <c r="CA111" s="1016">
        <v>257356</v>
      </c>
      <c r="CB111" s="1016"/>
      <c r="CC111" s="1016"/>
      <c r="CD111" s="1016"/>
      <c r="CE111" s="1016"/>
      <c r="CF111" s="1010">
        <v>4.3</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437</v>
      </c>
      <c r="DH111" s="1016"/>
      <c r="DI111" s="1016"/>
      <c r="DJ111" s="1016"/>
      <c r="DK111" s="1016"/>
      <c r="DL111" s="1016" t="s">
        <v>438</v>
      </c>
      <c r="DM111" s="1016"/>
      <c r="DN111" s="1016"/>
      <c r="DO111" s="1016"/>
      <c r="DP111" s="1016"/>
      <c r="DQ111" s="1016" t="s">
        <v>438</v>
      </c>
      <c r="DR111" s="1016"/>
      <c r="DS111" s="1016"/>
      <c r="DT111" s="1016"/>
      <c r="DU111" s="1016"/>
      <c r="DV111" s="1017" t="s">
        <v>443</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438</v>
      </c>
      <c r="AB112" s="1055"/>
      <c r="AC112" s="1055"/>
      <c r="AD112" s="1055"/>
      <c r="AE112" s="1056"/>
      <c r="AF112" s="1057" t="s">
        <v>443</v>
      </c>
      <c r="AG112" s="1055"/>
      <c r="AH112" s="1055"/>
      <c r="AI112" s="1055"/>
      <c r="AJ112" s="1056"/>
      <c r="AK112" s="1057" t="s">
        <v>437</v>
      </c>
      <c r="AL112" s="1055"/>
      <c r="AM112" s="1055"/>
      <c r="AN112" s="1055"/>
      <c r="AO112" s="1056"/>
      <c r="AP112" s="1058" t="s">
        <v>443</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5367784</v>
      </c>
      <c r="BR112" s="1016"/>
      <c r="BS112" s="1016"/>
      <c r="BT112" s="1016"/>
      <c r="BU112" s="1016"/>
      <c r="BV112" s="1016">
        <v>5314437</v>
      </c>
      <c r="BW112" s="1016"/>
      <c r="BX112" s="1016"/>
      <c r="BY112" s="1016"/>
      <c r="BZ112" s="1016"/>
      <c r="CA112" s="1016">
        <v>5175114</v>
      </c>
      <c r="CB112" s="1016"/>
      <c r="CC112" s="1016"/>
      <c r="CD112" s="1016"/>
      <c r="CE112" s="1016"/>
      <c r="CF112" s="1010">
        <v>87.4</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280864</v>
      </c>
      <c r="DH112" s="1016"/>
      <c r="DI112" s="1016"/>
      <c r="DJ112" s="1016"/>
      <c r="DK112" s="1016"/>
      <c r="DL112" s="1016">
        <v>266570</v>
      </c>
      <c r="DM112" s="1016"/>
      <c r="DN112" s="1016"/>
      <c r="DO112" s="1016"/>
      <c r="DP112" s="1016"/>
      <c r="DQ112" s="1016">
        <v>239939</v>
      </c>
      <c r="DR112" s="1016"/>
      <c r="DS112" s="1016"/>
      <c r="DT112" s="1016"/>
      <c r="DU112" s="1016"/>
      <c r="DV112" s="1017">
        <v>4.0999999999999996</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555209</v>
      </c>
      <c r="AB113" s="1030"/>
      <c r="AC113" s="1030"/>
      <c r="AD113" s="1030"/>
      <c r="AE113" s="1031"/>
      <c r="AF113" s="1032">
        <v>554012</v>
      </c>
      <c r="AG113" s="1030"/>
      <c r="AH113" s="1030"/>
      <c r="AI113" s="1030"/>
      <c r="AJ113" s="1031"/>
      <c r="AK113" s="1032">
        <v>537368</v>
      </c>
      <c r="AL113" s="1030"/>
      <c r="AM113" s="1030"/>
      <c r="AN113" s="1030"/>
      <c r="AO113" s="1031"/>
      <c r="AP113" s="1033">
        <v>9.1</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2288847</v>
      </c>
      <c r="BR113" s="1016"/>
      <c r="BS113" s="1016"/>
      <c r="BT113" s="1016"/>
      <c r="BU113" s="1016"/>
      <c r="BV113" s="1016">
        <v>2166243</v>
      </c>
      <c r="BW113" s="1016"/>
      <c r="BX113" s="1016"/>
      <c r="BY113" s="1016"/>
      <c r="BZ113" s="1016"/>
      <c r="CA113" s="1016">
        <v>2061275</v>
      </c>
      <c r="CB113" s="1016"/>
      <c r="CC113" s="1016"/>
      <c r="CD113" s="1016"/>
      <c r="CE113" s="1016"/>
      <c r="CF113" s="1010">
        <v>34.799999999999997</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438</v>
      </c>
      <c r="DH113" s="1055"/>
      <c r="DI113" s="1055"/>
      <c r="DJ113" s="1055"/>
      <c r="DK113" s="1056"/>
      <c r="DL113" s="1057" t="s">
        <v>443</v>
      </c>
      <c r="DM113" s="1055"/>
      <c r="DN113" s="1055"/>
      <c r="DO113" s="1055"/>
      <c r="DP113" s="1056"/>
      <c r="DQ113" s="1057" t="s">
        <v>412</v>
      </c>
      <c r="DR113" s="1055"/>
      <c r="DS113" s="1055"/>
      <c r="DT113" s="1055"/>
      <c r="DU113" s="1056"/>
      <c r="DV113" s="1058" t="s">
        <v>451</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199931</v>
      </c>
      <c r="AB114" s="1055"/>
      <c r="AC114" s="1055"/>
      <c r="AD114" s="1055"/>
      <c r="AE114" s="1056"/>
      <c r="AF114" s="1057">
        <v>211706</v>
      </c>
      <c r="AG114" s="1055"/>
      <c r="AH114" s="1055"/>
      <c r="AI114" s="1055"/>
      <c r="AJ114" s="1056"/>
      <c r="AK114" s="1057">
        <v>227658</v>
      </c>
      <c r="AL114" s="1055"/>
      <c r="AM114" s="1055"/>
      <c r="AN114" s="1055"/>
      <c r="AO114" s="1056"/>
      <c r="AP114" s="1058">
        <v>3.8</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1181568</v>
      </c>
      <c r="BR114" s="1016"/>
      <c r="BS114" s="1016"/>
      <c r="BT114" s="1016"/>
      <c r="BU114" s="1016"/>
      <c r="BV114" s="1016">
        <v>1273520</v>
      </c>
      <c r="BW114" s="1016"/>
      <c r="BX114" s="1016"/>
      <c r="BY114" s="1016"/>
      <c r="BZ114" s="1016"/>
      <c r="CA114" s="1016">
        <v>1154110</v>
      </c>
      <c r="CB114" s="1016"/>
      <c r="CC114" s="1016"/>
      <c r="CD114" s="1016"/>
      <c r="CE114" s="1016"/>
      <c r="CF114" s="1010">
        <v>19.5</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412</v>
      </c>
      <c r="DH114" s="1055"/>
      <c r="DI114" s="1055"/>
      <c r="DJ114" s="1055"/>
      <c r="DK114" s="1056"/>
      <c r="DL114" s="1057" t="s">
        <v>451</v>
      </c>
      <c r="DM114" s="1055"/>
      <c r="DN114" s="1055"/>
      <c r="DO114" s="1055"/>
      <c r="DP114" s="1056"/>
      <c r="DQ114" s="1057" t="s">
        <v>438</v>
      </c>
      <c r="DR114" s="1055"/>
      <c r="DS114" s="1055"/>
      <c r="DT114" s="1055"/>
      <c r="DU114" s="1056"/>
      <c r="DV114" s="1058" t="s">
        <v>438</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17187</v>
      </c>
      <c r="AB115" s="1030"/>
      <c r="AC115" s="1030"/>
      <c r="AD115" s="1030"/>
      <c r="AE115" s="1031"/>
      <c r="AF115" s="1032">
        <v>17187</v>
      </c>
      <c r="AG115" s="1030"/>
      <c r="AH115" s="1030"/>
      <c r="AI115" s="1030"/>
      <c r="AJ115" s="1031"/>
      <c r="AK115" s="1032">
        <v>29538</v>
      </c>
      <c r="AL115" s="1030"/>
      <c r="AM115" s="1030"/>
      <c r="AN115" s="1030"/>
      <c r="AO115" s="1031"/>
      <c r="AP115" s="1033">
        <v>0.5</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451</v>
      </c>
      <c r="BR115" s="1016"/>
      <c r="BS115" s="1016"/>
      <c r="BT115" s="1016"/>
      <c r="BU115" s="1016"/>
      <c r="BV115" s="1016" t="s">
        <v>443</v>
      </c>
      <c r="BW115" s="1016"/>
      <c r="BX115" s="1016"/>
      <c r="BY115" s="1016"/>
      <c r="BZ115" s="1016"/>
      <c r="CA115" s="1016" t="s">
        <v>443</v>
      </c>
      <c r="CB115" s="1016"/>
      <c r="CC115" s="1016"/>
      <c r="CD115" s="1016"/>
      <c r="CE115" s="1016"/>
      <c r="CF115" s="1010" t="s">
        <v>438</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412</v>
      </c>
      <c r="DH115" s="1055"/>
      <c r="DI115" s="1055"/>
      <c r="DJ115" s="1055"/>
      <c r="DK115" s="1056"/>
      <c r="DL115" s="1057" t="s">
        <v>412</v>
      </c>
      <c r="DM115" s="1055"/>
      <c r="DN115" s="1055"/>
      <c r="DO115" s="1055"/>
      <c r="DP115" s="1056"/>
      <c r="DQ115" s="1057" t="s">
        <v>443</v>
      </c>
      <c r="DR115" s="1055"/>
      <c r="DS115" s="1055"/>
      <c r="DT115" s="1055"/>
      <c r="DU115" s="1056"/>
      <c r="DV115" s="1058" t="s">
        <v>412</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438</v>
      </c>
      <c r="AB116" s="1055"/>
      <c r="AC116" s="1055"/>
      <c r="AD116" s="1055"/>
      <c r="AE116" s="1056"/>
      <c r="AF116" s="1057" t="s">
        <v>412</v>
      </c>
      <c r="AG116" s="1055"/>
      <c r="AH116" s="1055"/>
      <c r="AI116" s="1055"/>
      <c r="AJ116" s="1056"/>
      <c r="AK116" s="1057" t="s">
        <v>437</v>
      </c>
      <c r="AL116" s="1055"/>
      <c r="AM116" s="1055"/>
      <c r="AN116" s="1055"/>
      <c r="AO116" s="1056"/>
      <c r="AP116" s="1058" t="s">
        <v>412</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438</v>
      </c>
      <c r="BR116" s="1016"/>
      <c r="BS116" s="1016"/>
      <c r="BT116" s="1016"/>
      <c r="BU116" s="1016"/>
      <c r="BV116" s="1016" t="s">
        <v>437</v>
      </c>
      <c r="BW116" s="1016"/>
      <c r="BX116" s="1016"/>
      <c r="BY116" s="1016"/>
      <c r="BZ116" s="1016"/>
      <c r="CA116" s="1016" t="s">
        <v>438</v>
      </c>
      <c r="CB116" s="1016"/>
      <c r="CC116" s="1016"/>
      <c r="CD116" s="1016"/>
      <c r="CE116" s="1016"/>
      <c r="CF116" s="1010" t="s">
        <v>438</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443</v>
      </c>
      <c r="DH116" s="1055"/>
      <c r="DI116" s="1055"/>
      <c r="DJ116" s="1055"/>
      <c r="DK116" s="1056"/>
      <c r="DL116" s="1057" t="s">
        <v>443</v>
      </c>
      <c r="DM116" s="1055"/>
      <c r="DN116" s="1055"/>
      <c r="DO116" s="1055"/>
      <c r="DP116" s="1056"/>
      <c r="DQ116" s="1057" t="s">
        <v>438</v>
      </c>
      <c r="DR116" s="1055"/>
      <c r="DS116" s="1055"/>
      <c r="DT116" s="1055"/>
      <c r="DU116" s="1056"/>
      <c r="DV116" s="1058" t="s">
        <v>437</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1895733</v>
      </c>
      <c r="AB117" s="1073"/>
      <c r="AC117" s="1073"/>
      <c r="AD117" s="1073"/>
      <c r="AE117" s="1074"/>
      <c r="AF117" s="1075">
        <v>1851352</v>
      </c>
      <c r="AG117" s="1073"/>
      <c r="AH117" s="1073"/>
      <c r="AI117" s="1073"/>
      <c r="AJ117" s="1074"/>
      <c r="AK117" s="1075">
        <v>1822149</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440</v>
      </c>
      <c r="BR117" s="1016"/>
      <c r="BS117" s="1016"/>
      <c r="BT117" s="1016"/>
      <c r="BU117" s="1016"/>
      <c r="BV117" s="1016" t="s">
        <v>440</v>
      </c>
      <c r="BW117" s="1016"/>
      <c r="BX117" s="1016"/>
      <c r="BY117" s="1016"/>
      <c r="BZ117" s="1016"/>
      <c r="CA117" s="1016" t="s">
        <v>440</v>
      </c>
      <c r="CB117" s="1016"/>
      <c r="CC117" s="1016"/>
      <c r="CD117" s="1016"/>
      <c r="CE117" s="1016"/>
      <c r="CF117" s="1010" t="s">
        <v>440</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440</v>
      </c>
      <c r="DH117" s="1055"/>
      <c r="DI117" s="1055"/>
      <c r="DJ117" s="1055"/>
      <c r="DK117" s="1056"/>
      <c r="DL117" s="1057" t="s">
        <v>440</v>
      </c>
      <c r="DM117" s="1055"/>
      <c r="DN117" s="1055"/>
      <c r="DO117" s="1055"/>
      <c r="DP117" s="1056"/>
      <c r="DQ117" s="1057" t="s">
        <v>440</v>
      </c>
      <c r="DR117" s="1055"/>
      <c r="DS117" s="1055"/>
      <c r="DT117" s="1055"/>
      <c r="DU117" s="1056"/>
      <c r="DV117" s="1058" t="s">
        <v>440</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305</v>
      </c>
      <c r="AL118" s="981"/>
      <c r="AM118" s="981"/>
      <c r="AN118" s="981"/>
      <c r="AO118" s="982"/>
      <c r="AP118" s="1067" t="s">
        <v>431</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443</v>
      </c>
      <c r="BR118" s="1094"/>
      <c r="BS118" s="1094"/>
      <c r="BT118" s="1094"/>
      <c r="BU118" s="1094"/>
      <c r="BV118" s="1094" t="s">
        <v>443</v>
      </c>
      <c r="BW118" s="1094"/>
      <c r="BX118" s="1094"/>
      <c r="BY118" s="1094"/>
      <c r="BZ118" s="1094"/>
      <c r="CA118" s="1094" t="s">
        <v>443</v>
      </c>
      <c r="CB118" s="1094"/>
      <c r="CC118" s="1094"/>
      <c r="CD118" s="1094"/>
      <c r="CE118" s="1094"/>
      <c r="CF118" s="1010" t="s">
        <v>443</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v>37436</v>
      </c>
      <c r="DH118" s="1055"/>
      <c r="DI118" s="1055"/>
      <c r="DJ118" s="1055"/>
      <c r="DK118" s="1056"/>
      <c r="DL118" s="1057">
        <v>27417</v>
      </c>
      <c r="DM118" s="1055"/>
      <c r="DN118" s="1055"/>
      <c r="DO118" s="1055"/>
      <c r="DP118" s="1056"/>
      <c r="DQ118" s="1057">
        <v>17417</v>
      </c>
      <c r="DR118" s="1055"/>
      <c r="DS118" s="1055"/>
      <c r="DT118" s="1055"/>
      <c r="DU118" s="1056"/>
      <c r="DV118" s="1058">
        <v>0.3</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443</v>
      </c>
      <c r="AB119" s="988"/>
      <c r="AC119" s="988"/>
      <c r="AD119" s="988"/>
      <c r="AE119" s="989"/>
      <c r="AF119" s="990" t="s">
        <v>443</v>
      </c>
      <c r="AG119" s="988"/>
      <c r="AH119" s="988"/>
      <c r="AI119" s="988"/>
      <c r="AJ119" s="989"/>
      <c r="AK119" s="990" t="s">
        <v>443</v>
      </c>
      <c r="AL119" s="988"/>
      <c r="AM119" s="988"/>
      <c r="AN119" s="988"/>
      <c r="AO119" s="989"/>
      <c r="AP119" s="991" t="s">
        <v>443</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466</v>
      </c>
      <c r="BP119" s="1102"/>
      <c r="BQ119" s="1093">
        <v>20235542</v>
      </c>
      <c r="BR119" s="1094"/>
      <c r="BS119" s="1094"/>
      <c r="BT119" s="1094"/>
      <c r="BU119" s="1094"/>
      <c r="BV119" s="1094">
        <v>19863361</v>
      </c>
      <c r="BW119" s="1094"/>
      <c r="BX119" s="1094"/>
      <c r="BY119" s="1094"/>
      <c r="BZ119" s="1094"/>
      <c r="CA119" s="1094">
        <v>19565057</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468</v>
      </c>
      <c r="DH119" s="1080"/>
      <c r="DI119" s="1080"/>
      <c r="DJ119" s="1080"/>
      <c r="DK119" s="1081"/>
      <c r="DL119" s="1079" t="s">
        <v>443</v>
      </c>
      <c r="DM119" s="1080"/>
      <c r="DN119" s="1080"/>
      <c r="DO119" s="1080"/>
      <c r="DP119" s="1081"/>
      <c r="DQ119" s="1079" t="s">
        <v>469</v>
      </c>
      <c r="DR119" s="1080"/>
      <c r="DS119" s="1080"/>
      <c r="DT119" s="1080"/>
      <c r="DU119" s="1081"/>
      <c r="DV119" s="1082" t="s">
        <v>437</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437</v>
      </c>
      <c r="AB120" s="1055"/>
      <c r="AC120" s="1055"/>
      <c r="AD120" s="1055"/>
      <c r="AE120" s="1056"/>
      <c r="AF120" s="1057" t="s">
        <v>437</v>
      </c>
      <c r="AG120" s="1055"/>
      <c r="AH120" s="1055"/>
      <c r="AI120" s="1055"/>
      <c r="AJ120" s="1056"/>
      <c r="AK120" s="1057" t="s">
        <v>443</v>
      </c>
      <c r="AL120" s="1055"/>
      <c r="AM120" s="1055"/>
      <c r="AN120" s="1055"/>
      <c r="AO120" s="1056"/>
      <c r="AP120" s="1058" t="s">
        <v>470</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3053006</v>
      </c>
      <c r="BR120" s="1023"/>
      <c r="BS120" s="1023"/>
      <c r="BT120" s="1023"/>
      <c r="BU120" s="1023"/>
      <c r="BV120" s="1023">
        <v>2966483</v>
      </c>
      <c r="BW120" s="1023"/>
      <c r="BX120" s="1023"/>
      <c r="BY120" s="1023"/>
      <c r="BZ120" s="1023"/>
      <c r="CA120" s="1023">
        <v>3092740</v>
      </c>
      <c r="CB120" s="1023"/>
      <c r="CC120" s="1023"/>
      <c r="CD120" s="1023"/>
      <c r="CE120" s="1023"/>
      <c r="CF120" s="1037">
        <v>52.2</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t="s">
        <v>475</v>
      </c>
      <c r="DH120" s="1023"/>
      <c r="DI120" s="1023"/>
      <c r="DJ120" s="1023"/>
      <c r="DK120" s="1023"/>
      <c r="DL120" s="1023" t="s">
        <v>468</v>
      </c>
      <c r="DM120" s="1023"/>
      <c r="DN120" s="1023"/>
      <c r="DO120" s="1023"/>
      <c r="DP120" s="1023"/>
      <c r="DQ120" s="1023">
        <v>5168500</v>
      </c>
      <c r="DR120" s="1023"/>
      <c r="DS120" s="1023"/>
      <c r="DT120" s="1023"/>
      <c r="DU120" s="1023"/>
      <c r="DV120" s="1024">
        <v>87.3</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14282</v>
      </c>
      <c r="AB121" s="1055"/>
      <c r="AC121" s="1055"/>
      <c r="AD121" s="1055"/>
      <c r="AE121" s="1056"/>
      <c r="AF121" s="1057">
        <v>14282</v>
      </c>
      <c r="AG121" s="1055"/>
      <c r="AH121" s="1055"/>
      <c r="AI121" s="1055"/>
      <c r="AJ121" s="1056"/>
      <c r="AK121" s="1057">
        <v>26633</v>
      </c>
      <c r="AL121" s="1055"/>
      <c r="AM121" s="1055"/>
      <c r="AN121" s="1055"/>
      <c r="AO121" s="1056"/>
      <c r="AP121" s="1058">
        <v>0.4</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1959365</v>
      </c>
      <c r="BR121" s="1016"/>
      <c r="BS121" s="1016"/>
      <c r="BT121" s="1016"/>
      <c r="BU121" s="1016"/>
      <c r="BV121" s="1016">
        <v>2055338</v>
      </c>
      <c r="BW121" s="1016"/>
      <c r="BX121" s="1016"/>
      <c r="BY121" s="1016"/>
      <c r="BZ121" s="1016"/>
      <c r="CA121" s="1016">
        <v>1981935</v>
      </c>
      <c r="CB121" s="1016"/>
      <c r="CC121" s="1016"/>
      <c r="CD121" s="1016"/>
      <c r="CE121" s="1016"/>
      <c r="CF121" s="1010">
        <v>33.5</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7220</v>
      </c>
      <c r="DH121" s="1016"/>
      <c r="DI121" s="1016"/>
      <c r="DJ121" s="1016"/>
      <c r="DK121" s="1016"/>
      <c r="DL121" s="1016">
        <v>6965</v>
      </c>
      <c r="DM121" s="1016"/>
      <c r="DN121" s="1016"/>
      <c r="DO121" s="1016"/>
      <c r="DP121" s="1016"/>
      <c r="DQ121" s="1016">
        <v>6614</v>
      </c>
      <c r="DR121" s="1016"/>
      <c r="DS121" s="1016"/>
      <c r="DT121" s="1016"/>
      <c r="DU121" s="1016"/>
      <c r="DV121" s="1017">
        <v>0.1</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437</v>
      </c>
      <c r="AB122" s="1055"/>
      <c r="AC122" s="1055"/>
      <c r="AD122" s="1055"/>
      <c r="AE122" s="1056"/>
      <c r="AF122" s="1057" t="s">
        <v>443</v>
      </c>
      <c r="AG122" s="1055"/>
      <c r="AH122" s="1055"/>
      <c r="AI122" s="1055"/>
      <c r="AJ122" s="1056"/>
      <c r="AK122" s="1057" t="s">
        <v>437</v>
      </c>
      <c r="AL122" s="1055"/>
      <c r="AM122" s="1055"/>
      <c r="AN122" s="1055"/>
      <c r="AO122" s="1056"/>
      <c r="AP122" s="1058" t="s">
        <v>437</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11232418</v>
      </c>
      <c r="BR122" s="1094"/>
      <c r="BS122" s="1094"/>
      <c r="BT122" s="1094"/>
      <c r="BU122" s="1094"/>
      <c r="BV122" s="1094">
        <v>10906508</v>
      </c>
      <c r="BW122" s="1094"/>
      <c r="BX122" s="1094"/>
      <c r="BY122" s="1094"/>
      <c r="BZ122" s="1094"/>
      <c r="CA122" s="1094">
        <v>10967209</v>
      </c>
      <c r="CB122" s="1094"/>
      <c r="CC122" s="1094"/>
      <c r="CD122" s="1094"/>
      <c r="CE122" s="1094"/>
      <c r="CF122" s="1114">
        <v>185.2</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t="s">
        <v>481</v>
      </c>
      <c r="DH122" s="1016"/>
      <c r="DI122" s="1016"/>
      <c r="DJ122" s="1016"/>
      <c r="DK122" s="1016"/>
      <c r="DL122" s="1016" t="s">
        <v>469</v>
      </c>
      <c r="DM122" s="1016"/>
      <c r="DN122" s="1016"/>
      <c r="DO122" s="1016"/>
      <c r="DP122" s="1016"/>
      <c r="DQ122" s="1016" t="s">
        <v>437</v>
      </c>
      <c r="DR122" s="1016"/>
      <c r="DS122" s="1016"/>
      <c r="DT122" s="1016"/>
      <c r="DU122" s="1016"/>
      <c r="DV122" s="1017" t="s">
        <v>443</v>
      </c>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437</v>
      </c>
      <c r="AB123" s="1055"/>
      <c r="AC123" s="1055"/>
      <c r="AD123" s="1055"/>
      <c r="AE123" s="1056"/>
      <c r="AF123" s="1057" t="s">
        <v>437</v>
      </c>
      <c r="AG123" s="1055"/>
      <c r="AH123" s="1055"/>
      <c r="AI123" s="1055"/>
      <c r="AJ123" s="1056"/>
      <c r="AK123" s="1057" t="s">
        <v>470</v>
      </c>
      <c r="AL123" s="1055"/>
      <c r="AM123" s="1055"/>
      <c r="AN123" s="1055"/>
      <c r="AO123" s="1056"/>
      <c r="AP123" s="1058" t="s">
        <v>475</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482</v>
      </c>
      <c r="BP123" s="1102"/>
      <c r="BQ123" s="1161">
        <v>16244789</v>
      </c>
      <c r="BR123" s="1162"/>
      <c r="BS123" s="1162"/>
      <c r="BT123" s="1162"/>
      <c r="BU123" s="1162"/>
      <c r="BV123" s="1162">
        <v>15928329</v>
      </c>
      <c r="BW123" s="1162"/>
      <c r="BX123" s="1162"/>
      <c r="BY123" s="1162"/>
      <c r="BZ123" s="1162"/>
      <c r="CA123" s="1162">
        <v>16041884</v>
      </c>
      <c r="CB123" s="1162"/>
      <c r="CC123" s="1162"/>
      <c r="CD123" s="1162"/>
      <c r="CE123" s="1162"/>
      <c r="CF123" s="1095"/>
      <c r="CG123" s="1096"/>
      <c r="CH123" s="1096"/>
      <c r="CI123" s="1096"/>
      <c r="CJ123" s="1097"/>
      <c r="CK123" s="1106"/>
      <c r="CL123" s="1107"/>
      <c r="CM123" s="1107"/>
      <c r="CN123" s="1107"/>
      <c r="CO123" s="1108"/>
      <c r="CP123" s="1116" t="s">
        <v>483</v>
      </c>
      <c r="CQ123" s="1117"/>
      <c r="CR123" s="1117"/>
      <c r="CS123" s="1117"/>
      <c r="CT123" s="1117"/>
      <c r="CU123" s="1117"/>
      <c r="CV123" s="1117"/>
      <c r="CW123" s="1117"/>
      <c r="CX123" s="1117"/>
      <c r="CY123" s="1117"/>
      <c r="CZ123" s="1117"/>
      <c r="DA123" s="1117"/>
      <c r="DB123" s="1117"/>
      <c r="DC123" s="1117"/>
      <c r="DD123" s="1117"/>
      <c r="DE123" s="1117"/>
      <c r="DF123" s="1118"/>
      <c r="DG123" s="1054" t="s">
        <v>468</v>
      </c>
      <c r="DH123" s="1055"/>
      <c r="DI123" s="1055"/>
      <c r="DJ123" s="1055"/>
      <c r="DK123" s="1056"/>
      <c r="DL123" s="1057" t="s">
        <v>443</v>
      </c>
      <c r="DM123" s="1055"/>
      <c r="DN123" s="1055"/>
      <c r="DO123" s="1055"/>
      <c r="DP123" s="1056"/>
      <c r="DQ123" s="1057" t="s">
        <v>443</v>
      </c>
      <c r="DR123" s="1055"/>
      <c r="DS123" s="1055"/>
      <c r="DT123" s="1055"/>
      <c r="DU123" s="1056"/>
      <c r="DV123" s="1058" t="s">
        <v>468</v>
      </c>
      <c r="DW123" s="1059"/>
      <c r="DX123" s="1059"/>
      <c r="DY123" s="1059"/>
      <c r="DZ123" s="1060"/>
    </row>
    <row r="124" spans="1:130" s="248" customFormat="1" ht="26.25" customHeight="1" thickBot="1" x14ac:dyDescent="0.2">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475</v>
      </c>
      <c r="AB124" s="1055"/>
      <c r="AC124" s="1055"/>
      <c r="AD124" s="1055"/>
      <c r="AE124" s="1056"/>
      <c r="AF124" s="1057" t="s">
        <v>443</v>
      </c>
      <c r="AG124" s="1055"/>
      <c r="AH124" s="1055"/>
      <c r="AI124" s="1055"/>
      <c r="AJ124" s="1056"/>
      <c r="AK124" s="1057" t="s">
        <v>484</v>
      </c>
      <c r="AL124" s="1055"/>
      <c r="AM124" s="1055"/>
      <c r="AN124" s="1055"/>
      <c r="AO124" s="1056"/>
      <c r="AP124" s="1058" t="s">
        <v>468</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70.8</v>
      </c>
      <c r="BR124" s="1124"/>
      <c r="BS124" s="1124"/>
      <c r="BT124" s="1124"/>
      <c r="BU124" s="1124"/>
      <c r="BV124" s="1124">
        <v>68.900000000000006</v>
      </c>
      <c r="BW124" s="1124"/>
      <c r="BX124" s="1124"/>
      <c r="BY124" s="1124"/>
      <c r="BZ124" s="1124"/>
      <c r="CA124" s="1124">
        <v>59.5</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v>5360564</v>
      </c>
      <c r="DH124" s="1080"/>
      <c r="DI124" s="1080"/>
      <c r="DJ124" s="1080"/>
      <c r="DK124" s="1081"/>
      <c r="DL124" s="1079">
        <v>5307472</v>
      </c>
      <c r="DM124" s="1080"/>
      <c r="DN124" s="1080"/>
      <c r="DO124" s="1080"/>
      <c r="DP124" s="1081"/>
      <c r="DQ124" s="1079" t="s">
        <v>468</v>
      </c>
      <c r="DR124" s="1080"/>
      <c r="DS124" s="1080"/>
      <c r="DT124" s="1080"/>
      <c r="DU124" s="1081"/>
      <c r="DV124" s="1082" t="s">
        <v>468</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470</v>
      </c>
      <c r="AB125" s="1055"/>
      <c r="AC125" s="1055"/>
      <c r="AD125" s="1055"/>
      <c r="AE125" s="1056"/>
      <c r="AF125" s="1057" t="s">
        <v>468</v>
      </c>
      <c r="AG125" s="1055"/>
      <c r="AH125" s="1055"/>
      <c r="AI125" s="1055"/>
      <c r="AJ125" s="1056"/>
      <c r="AK125" s="1057" t="s">
        <v>443</v>
      </c>
      <c r="AL125" s="1055"/>
      <c r="AM125" s="1055"/>
      <c r="AN125" s="1055"/>
      <c r="AO125" s="1056"/>
      <c r="AP125" s="1058" t="s">
        <v>475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487</v>
      </c>
      <c r="CL125" s="1104"/>
      <c r="CM125" s="1104"/>
      <c r="CN125" s="1104"/>
      <c r="CO125" s="1105"/>
      <c r="CP125" s="1036" t="s">
        <v>488</v>
      </c>
      <c r="CQ125" s="985"/>
      <c r="CR125" s="985"/>
      <c r="CS125" s="985"/>
      <c r="CT125" s="985"/>
      <c r="CU125" s="985"/>
      <c r="CV125" s="985"/>
      <c r="CW125" s="985"/>
      <c r="CX125" s="985"/>
      <c r="CY125" s="985"/>
      <c r="CZ125" s="985"/>
      <c r="DA125" s="985"/>
      <c r="DB125" s="985"/>
      <c r="DC125" s="985"/>
      <c r="DD125" s="985"/>
      <c r="DE125" s="985"/>
      <c r="DF125" s="986"/>
      <c r="DG125" s="1022" t="s">
        <v>468</v>
      </c>
      <c r="DH125" s="1023"/>
      <c r="DI125" s="1023"/>
      <c r="DJ125" s="1023"/>
      <c r="DK125" s="1023"/>
      <c r="DL125" s="1023" t="s">
        <v>468</v>
      </c>
      <c r="DM125" s="1023"/>
      <c r="DN125" s="1023"/>
      <c r="DO125" s="1023"/>
      <c r="DP125" s="1023"/>
      <c r="DQ125" s="1023" t="s">
        <v>475</v>
      </c>
      <c r="DR125" s="1023"/>
      <c r="DS125" s="1023"/>
      <c r="DT125" s="1023"/>
      <c r="DU125" s="1023"/>
      <c r="DV125" s="1024" t="s">
        <v>443</v>
      </c>
      <c r="DW125" s="1024"/>
      <c r="DX125" s="1024"/>
      <c r="DY125" s="1024"/>
      <c r="DZ125" s="1025"/>
    </row>
    <row r="126" spans="1:130" s="248" customFormat="1" ht="26.25" customHeight="1" thickBot="1" x14ac:dyDescent="0.2">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2905</v>
      </c>
      <c r="AB126" s="1055"/>
      <c r="AC126" s="1055"/>
      <c r="AD126" s="1055"/>
      <c r="AE126" s="1056"/>
      <c r="AF126" s="1057">
        <v>2905</v>
      </c>
      <c r="AG126" s="1055"/>
      <c r="AH126" s="1055"/>
      <c r="AI126" s="1055"/>
      <c r="AJ126" s="1056"/>
      <c r="AK126" s="1057">
        <v>2905</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489</v>
      </c>
      <c r="CQ126" s="1046"/>
      <c r="CR126" s="1046"/>
      <c r="CS126" s="1046"/>
      <c r="CT126" s="1046"/>
      <c r="CU126" s="1046"/>
      <c r="CV126" s="1046"/>
      <c r="CW126" s="1046"/>
      <c r="CX126" s="1046"/>
      <c r="CY126" s="1046"/>
      <c r="CZ126" s="1046"/>
      <c r="DA126" s="1046"/>
      <c r="DB126" s="1046"/>
      <c r="DC126" s="1046"/>
      <c r="DD126" s="1046"/>
      <c r="DE126" s="1046"/>
      <c r="DF126" s="1047"/>
      <c r="DG126" s="1015" t="s">
        <v>443</v>
      </c>
      <c r="DH126" s="1016"/>
      <c r="DI126" s="1016"/>
      <c r="DJ126" s="1016"/>
      <c r="DK126" s="1016"/>
      <c r="DL126" s="1016" t="s">
        <v>490</v>
      </c>
      <c r="DM126" s="1016"/>
      <c r="DN126" s="1016"/>
      <c r="DO126" s="1016"/>
      <c r="DP126" s="1016"/>
      <c r="DQ126" s="1016" t="s">
        <v>443</v>
      </c>
      <c r="DR126" s="1016"/>
      <c r="DS126" s="1016"/>
      <c r="DT126" s="1016"/>
      <c r="DU126" s="1016"/>
      <c r="DV126" s="1017" t="s">
        <v>475</v>
      </c>
      <c r="DW126" s="1017"/>
      <c r="DX126" s="1017"/>
      <c r="DY126" s="1017"/>
      <c r="DZ126" s="1018"/>
    </row>
    <row r="127" spans="1:130" s="248" customFormat="1" ht="26.25" customHeight="1" x14ac:dyDescent="0.15">
      <c r="A127" s="1156"/>
      <c r="B127" s="1044"/>
      <c r="C127" s="1098" t="s">
        <v>491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443</v>
      </c>
      <c r="AB127" s="1055"/>
      <c r="AC127" s="1055"/>
      <c r="AD127" s="1055"/>
      <c r="AE127" s="1056"/>
      <c r="AF127" s="1057" t="s">
        <v>443</v>
      </c>
      <c r="AG127" s="1055"/>
      <c r="AH127" s="1055"/>
      <c r="AI127" s="1055"/>
      <c r="AJ127" s="1056"/>
      <c r="AK127" s="1057" t="s">
        <v>437</v>
      </c>
      <c r="AL127" s="1055"/>
      <c r="AM127" s="1055"/>
      <c r="AN127" s="1055"/>
      <c r="AO127" s="1056"/>
      <c r="AP127" s="1058" t="s">
        <v>437</v>
      </c>
      <c r="AQ127" s="1059"/>
      <c r="AR127" s="1059"/>
      <c r="AS127" s="1059"/>
      <c r="AT127" s="1060"/>
      <c r="AU127" s="284"/>
      <c r="AV127" s="284"/>
      <c r="AW127" s="284"/>
      <c r="AX127" s="1128" t="s">
        <v>492</v>
      </c>
      <c r="AY127" s="1129"/>
      <c r="AZ127" s="1129"/>
      <c r="BA127" s="1129"/>
      <c r="BB127" s="1129"/>
      <c r="BC127" s="1129"/>
      <c r="BD127" s="1129"/>
      <c r="BE127" s="1130"/>
      <c r="BF127" s="1131" t="s">
        <v>493</v>
      </c>
      <c r="BG127" s="1129"/>
      <c r="BH127" s="1129"/>
      <c r="BI127" s="1129"/>
      <c r="BJ127" s="1129"/>
      <c r="BK127" s="1129"/>
      <c r="BL127" s="1130"/>
      <c r="BM127" s="1131" t="s">
        <v>494</v>
      </c>
      <c r="BN127" s="1129"/>
      <c r="BO127" s="1129"/>
      <c r="BP127" s="1129"/>
      <c r="BQ127" s="1129"/>
      <c r="BR127" s="1129"/>
      <c r="BS127" s="1130"/>
      <c r="BT127" s="1131" t="s">
        <v>495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496</v>
      </c>
      <c r="CQ127" s="1046"/>
      <c r="CR127" s="1046"/>
      <c r="CS127" s="1046"/>
      <c r="CT127" s="1046"/>
      <c r="CU127" s="1046"/>
      <c r="CV127" s="1046"/>
      <c r="CW127" s="1046"/>
      <c r="CX127" s="1046"/>
      <c r="CY127" s="1046"/>
      <c r="CZ127" s="1046"/>
      <c r="DA127" s="1046"/>
      <c r="DB127" s="1046"/>
      <c r="DC127" s="1046"/>
      <c r="DD127" s="1046"/>
      <c r="DE127" s="1046"/>
      <c r="DF127" s="1047"/>
      <c r="DG127" s="1015" t="s">
        <v>468</v>
      </c>
      <c r="DH127" s="1016"/>
      <c r="DI127" s="1016"/>
      <c r="DJ127" s="1016"/>
      <c r="DK127" s="1016"/>
      <c r="DL127" s="1016" t="s">
        <v>468</v>
      </c>
      <c r="DM127" s="1016"/>
      <c r="DN127" s="1016"/>
      <c r="DO127" s="1016"/>
      <c r="DP127" s="1016"/>
      <c r="DQ127" s="1016" t="s">
        <v>443</v>
      </c>
      <c r="DR127" s="1016"/>
      <c r="DS127" s="1016"/>
      <c r="DT127" s="1016"/>
      <c r="DU127" s="1016"/>
      <c r="DV127" s="1017" t="s">
        <v>470</v>
      </c>
      <c r="DW127" s="1017"/>
      <c r="DX127" s="1017"/>
      <c r="DY127" s="1017"/>
      <c r="DZ127" s="1018"/>
    </row>
    <row r="128" spans="1:130" s="248" customFormat="1" ht="26.25" customHeight="1" thickBot="1" x14ac:dyDescent="0.2">
      <c r="A128" s="1139" t="s">
        <v>497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498</v>
      </c>
      <c r="X128" s="1141"/>
      <c r="Y128" s="1141"/>
      <c r="Z128" s="1142"/>
      <c r="AA128" s="1143">
        <v>192012</v>
      </c>
      <c r="AB128" s="1144"/>
      <c r="AC128" s="1144"/>
      <c r="AD128" s="1144"/>
      <c r="AE128" s="1145"/>
      <c r="AF128" s="1146">
        <v>201648</v>
      </c>
      <c r="AG128" s="1144"/>
      <c r="AH128" s="1144"/>
      <c r="AI128" s="1144"/>
      <c r="AJ128" s="1145"/>
      <c r="AK128" s="1146">
        <v>196686</v>
      </c>
      <c r="AL128" s="1144"/>
      <c r="AM128" s="1144"/>
      <c r="AN128" s="1144"/>
      <c r="AO128" s="1145"/>
      <c r="AP128" s="1147"/>
      <c r="AQ128" s="1148"/>
      <c r="AR128" s="1148"/>
      <c r="AS128" s="1148"/>
      <c r="AT128" s="1149"/>
      <c r="AU128" s="284"/>
      <c r="AV128" s="284"/>
      <c r="AW128" s="284"/>
      <c r="AX128" s="984" t="s">
        <v>499</v>
      </c>
      <c r="AY128" s="985"/>
      <c r="AZ128" s="985"/>
      <c r="BA128" s="985"/>
      <c r="BB128" s="985"/>
      <c r="BC128" s="985"/>
      <c r="BD128" s="985"/>
      <c r="BE128" s="986"/>
      <c r="BF128" s="1150" t="s">
        <v>437</v>
      </c>
      <c r="BG128" s="1151"/>
      <c r="BH128" s="1151"/>
      <c r="BI128" s="1151"/>
      <c r="BJ128" s="1151"/>
      <c r="BK128" s="1151"/>
      <c r="BL128" s="1152"/>
      <c r="BM128" s="1150">
        <v>14.07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500</v>
      </c>
      <c r="CQ128" s="1133"/>
      <c r="CR128" s="1133"/>
      <c r="CS128" s="1133"/>
      <c r="CT128" s="1133"/>
      <c r="CU128" s="1133"/>
      <c r="CV128" s="1133"/>
      <c r="CW128" s="1133"/>
      <c r="CX128" s="1133"/>
      <c r="CY128" s="1133"/>
      <c r="CZ128" s="1133"/>
      <c r="DA128" s="1133"/>
      <c r="DB128" s="1133"/>
      <c r="DC128" s="1133"/>
      <c r="DD128" s="1133"/>
      <c r="DE128" s="1133"/>
      <c r="DF128" s="1134"/>
      <c r="DG128" s="1135" t="s">
        <v>468</v>
      </c>
      <c r="DH128" s="1136"/>
      <c r="DI128" s="1136"/>
      <c r="DJ128" s="1136"/>
      <c r="DK128" s="1136"/>
      <c r="DL128" s="1136" t="s">
        <v>468</v>
      </c>
      <c r="DM128" s="1136"/>
      <c r="DN128" s="1136"/>
      <c r="DO128" s="1136"/>
      <c r="DP128" s="1136"/>
      <c r="DQ128" s="1136" t="s">
        <v>490</v>
      </c>
      <c r="DR128" s="1136"/>
      <c r="DS128" s="1136"/>
      <c r="DT128" s="1136"/>
      <c r="DU128" s="1136"/>
      <c r="DV128" s="1137" t="s">
        <v>437</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6623146</v>
      </c>
      <c r="AB129" s="1055"/>
      <c r="AC129" s="1055"/>
      <c r="AD129" s="1055"/>
      <c r="AE129" s="1056"/>
      <c r="AF129" s="1057">
        <v>6700579</v>
      </c>
      <c r="AG129" s="1055"/>
      <c r="AH129" s="1055"/>
      <c r="AI129" s="1055"/>
      <c r="AJ129" s="1056"/>
      <c r="AK129" s="1057">
        <v>6927723</v>
      </c>
      <c r="AL129" s="1055"/>
      <c r="AM129" s="1055"/>
      <c r="AN129" s="1055"/>
      <c r="AO129" s="1056"/>
      <c r="AP129" s="1172"/>
      <c r="AQ129" s="1173"/>
      <c r="AR129" s="1173"/>
      <c r="AS129" s="1173"/>
      <c r="AT129" s="1174"/>
      <c r="AU129" s="286"/>
      <c r="AV129" s="286"/>
      <c r="AW129" s="286"/>
      <c r="AX129" s="1163" t="s">
        <v>502</v>
      </c>
      <c r="AY129" s="1046"/>
      <c r="AZ129" s="1046"/>
      <c r="BA129" s="1046"/>
      <c r="BB129" s="1046"/>
      <c r="BC129" s="1046"/>
      <c r="BD129" s="1046"/>
      <c r="BE129" s="1047"/>
      <c r="BF129" s="1164" t="s">
        <v>437</v>
      </c>
      <c r="BG129" s="1165"/>
      <c r="BH129" s="1165"/>
      <c r="BI129" s="1165"/>
      <c r="BJ129" s="1165"/>
      <c r="BK129" s="1165"/>
      <c r="BL129" s="1166"/>
      <c r="BM129" s="1164">
        <v>19.07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991941</v>
      </c>
      <c r="AB130" s="1055"/>
      <c r="AC130" s="1055"/>
      <c r="AD130" s="1055"/>
      <c r="AE130" s="1056"/>
      <c r="AF130" s="1057">
        <v>995391</v>
      </c>
      <c r="AG130" s="1055"/>
      <c r="AH130" s="1055"/>
      <c r="AI130" s="1055"/>
      <c r="AJ130" s="1056"/>
      <c r="AK130" s="1057">
        <v>1006457</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11.5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5631205</v>
      </c>
      <c r="AB131" s="1080"/>
      <c r="AC131" s="1080"/>
      <c r="AD131" s="1080"/>
      <c r="AE131" s="1081"/>
      <c r="AF131" s="1079">
        <v>5705188</v>
      </c>
      <c r="AG131" s="1080"/>
      <c r="AH131" s="1080"/>
      <c r="AI131" s="1080"/>
      <c r="AJ131" s="1081"/>
      <c r="AK131" s="1079">
        <v>5921266</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v>59.5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12.63992343</v>
      </c>
      <c r="AB132" s="1196"/>
      <c r="AC132" s="1196"/>
      <c r="AD132" s="1196"/>
      <c r="AE132" s="1197"/>
      <c r="AF132" s="1198">
        <v>11.46873688</v>
      </c>
      <c r="AG132" s="1196"/>
      <c r="AH132" s="1196"/>
      <c r="AI132" s="1196"/>
      <c r="AJ132" s="1197"/>
      <c r="AK132" s="1198">
        <v>10.45394684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11.5</v>
      </c>
      <c r="AB133" s="1179"/>
      <c r="AC133" s="1179"/>
      <c r="AD133" s="1179"/>
      <c r="AE133" s="1180"/>
      <c r="AF133" s="1178">
        <v>12.1</v>
      </c>
      <c r="AG133" s="1179"/>
      <c r="AH133" s="1179"/>
      <c r="AI133" s="1179"/>
      <c r="AJ133" s="1180"/>
      <c r="AK133" s="1178">
        <v>11.5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u75sItVQlxOnB6l6Mz8WJlGspOPH3MH5tJ2UsF0cD2XPOb6HGmoEKkf/R36N82inuHmlStPsnfm58uDvJG4uw==" saltValue="+3gIu5wZx4PkEby7cuwP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UqLhjxM16KyYEUiVY4tzqEW4qQT/wbZsg5b84cYHmcFWrcL3ZzBJy1ROUPsUaoSeppm+91kskOz/WwRnHEIjQ==" saltValue="GLyuUgCSrZNsveApXAs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TnPuLkIo0fiJlmKPDJjFVJOAXVwzkd7t64LbQM4+sI9P0TQkVIMCK1UxtNO1kusuQaoLgaBy4dz6ogzjVhhlA==" saltValue="tBoDU2V7bG3iwfcfCAkj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519</v>
      </c>
      <c r="AL9" s="1216"/>
      <c r="AM9" s="1216"/>
      <c r="AN9" s="1217"/>
      <c r="AO9" s="314">
        <v>1964260</v>
      </c>
      <c r="AP9" s="314">
        <v>66764</v>
      </c>
      <c r="AQ9" s="315">
        <v>71124</v>
      </c>
      <c r="AR9" s="316">
        <v>-6.1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520</v>
      </c>
      <c r="AL10" s="1216"/>
      <c r="AM10" s="1216"/>
      <c r="AN10" s="1217"/>
      <c r="AO10" s="317">
        <v>185934</v>
      </c>
      <c r="AP10" s="317">
        <v>6320</v>
      </c>
      <c r="AQ10" s="318">
        <v>8282</v>
      </c>
      <c r="AR10" s="319">
        <v>-23.7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521</v>
      </c>
      <c r="AL11" s="1216"/>
      <c r="AM11" s="1216"/>
      <c r="AN11" s="1217"/>
      <c r="AO11" s="317">
        <v>47558</v>
      </c>
      <c r="AP11" s="317">
        <v>1616</v>
      </c>
      <c r="AQ11" s="318">
        <v>547</v>
      </c>
      <c r="AR11" s="319">
        <v>195.4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522</v>
      </c>
      <c r="AL12" s="1216"/>
      <c r="AM12" s="1216"/>
      <c r="AN12" s="1217"/>
      <c r="AO12" s="317" t="s">
        <v>523</v>
      </c>
      <c r="AP12" s="317" t="s">
        <v>523</v>
      </c>
      <c r="AQ12" s="318">
        <v>5</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v>68052</v>
      </c>
      <c r="AP13" s="317">
        <v>2313</v>
      </c>
      <c r="AQ13" s="318">
        <v>2930</v>
      </c>
      <c r="AR13" s="319">
        <v>-21.1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80087</v>
      </c>
      <c r="AP14" s="317">
        <v>2722</v>
      </c>
      <c r="AQ14" s="318">
        <v>1382</v>
      </c>
      <c r="AR14" s="319">
        <v>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-111887</v>
      </c>
      <c r="AP15" s="317">
        <v>-3803</v>
      </c>
      <c r="AQ15" s="318">
        <v>-4924</v>
      </c>
      <c r="AR15" s="319">
        <v>-22.8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2234004</v>
      </c>
      <c r="AP16" s="317">
        <v>75932</v>
      </c>
      <c r="AQ16" s="318">
        <v>79347</v>
      </c>
      <c r="AR16" s="319">
        <v>-4.3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7.07</v>
      </c>
      <c r="AP21" s="331">
        <v>7.49</v>
      </c>
      <c r="AQ21" s="332">
        <v>-0.42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96.1</v>
      </c>
      <c r="AP22" s="336">
        <v>97.5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1027585</v>
      </c>
      <c r="AP32" s="345">
        <v>34927</v>
      </c>
      <c r="AQ32" s="346">
        <v>30764</v>
      </c>
      <c r="AR32" s="347">
        <v>13.5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538</v>
      </c>
      <c r="AL34" s="1219"/>
      <c r="AM34" s="1219"/>
      <c r="AN34" s="1220"/>
      <c r="AO34" s="345" t="s">
        <v>523</v>
      </c>
      <c r="AP34" s="345" t="s">
        <v>523</v>
      </c>
      <c r="AQ34" s="346" t="s">
        <v>523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539</v>
      </c>
      <c r="AL35" s="1219"/>
      <c r="AM35" s="1219"/>
      <c r="AN35" s="1220"/>
      <c r="AO35" s="345">
        <v>537368</v>
      </c>
      <c r="AP35" s="345">
        <v>18265</v>
      </c>
      <c r="AQ35" s="346">
        <v>12161</v>
      </c>
      <c r="AR35" s="347">
        <v>50.2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540</v>
      </c>
      <c r="AL36" s="1219"/>
      <c r="AM36" s="1219"/>
      <c r="AN36" s="1220"/>
      <c r="AO36" s="345">
        <v>227658</v>
      </c>
      <c r="AP36" s="345">
        <v>7738</v>
      </c>
      <c r="AQ36" s="346">
        <v>1793</v>
      </c>
      <c r="AR36" s="347">
        <v>331.6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541</v>
      </c>
      <c r="AL37" s="1219"/>
      <c r="AM37" s="1219"/>
      <c r="AN37" s="1220"/>
      <c r="AO37" s="345">
        <v>29538</v>
      </c>
      <c r="AP37" s="345">
        <v>1004</v>
      </c>
      <c r="AQ37" s="346">
        <v>575</v>
      </c>
      <c r="AR37" s="347">
        <v>74.599999999999994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542</v>
      </c>
      <c r="AL38" s="1228"/>
      <c r="AM38" s="1228"/>
      <c r="AN38" s="1229"/>
      <c r="AO38" s="348" t="s">
        <v>523</v>
      </c>
      <c r="AP38" s="348" t="s">
        <v>523</v>
      </c>
      <c r="AQ38" s="349">
        <v>1</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543</v>
      </c>
      <c r="AL39" s="1228"/>
      <c r="AM39" s="1228"/>
      <c r="AN39" s="1229"/>
      <c r="AO39" s="345">
        <v>-196686</v>
      </c>
      <c r="AP39" s="345">
        <v>-6685</v>
      </c>
      <c r="AQ39" s="346">
        <v>-2883</v>
      </c>
      <c r="AR39" s="347">
        <v>131.9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544</v>
      </c>
      <c r="AL40" s="1219"/>
      <c r="AM40" s="1219"/>
      <c r="AN40" s="1220"/>
      <c r="AO40" s="345">
        <v>-1006457</v>
      </c>
      <c r="AP40" s="345">
        <v>-34209</v>
      </c>
      <c r="AQ40" s="346">
        <v>-29973</v>
      </c>
      <c r="AR40" s="347">
        <v>14.1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619006</v>
      </c>
      <c r="AP41" s="345">
        <v>21040</v>
      </c>
      <c r="AQ41" s="346">
        <v>12437</v>
      </c>
      <c r="AR41" s="347">
        <v>69.2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514</v>
      </c>
      <c r="AN49" s="1235" t="s">
        <v>548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962354</v>
      </c>
      <c r="AN51" s="367">
        <v>32423</v>
      </c>
      <c r="AO51" s="368">
        <v>-17.399999999999999</v>
      </c>
      <c r="AP51" s="369">
        <v>57122</v>
      </c>
      <c r="AQ51" s="370">
        <v>0.4</v>
      </c>
      <c r="AR51" s="371">
        <v>-17.8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520748</v>
      </c>
      <c r="AN52" s="375">
        <v>17545</v>
      </c>
      <c r="AO52" s="376">
        <v>-13.6</v>
      </c>
      <c r="AP52" s="377">
        <v>36191</v>
      </c>
      <c r="AQ52" s="378">
        <v>11.2</v>
      </c>
      <c r="AR52" s="379">
        <v>-24.8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1578572</v>
      </c>
      <c r="AN53" s="367">
        <v>53170</v>
      </c>
      <c r="AO53" s="368">
        <v>64</v>
      </c>
      <c r="AP53" s="369">
        <v>53655</v>
      </c>
      <c r="AQ53" s="370">
        <v>-6.1</v>
      </c>
      <c r="AR53" s="371">
        <v>70.099999999999994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855497</v>
      </c>
      <c r="AN54" s="375">
        <v>28815</v>
      </c>
      <c r="AO54" s="376">
        <v>64.2</v>
      </c>
      <c r="AP54" s="377">
        <v>32719</v>
      </c>
      <c r="AQ54" s="378">
        <v>-9.6</v>
      </c>
      <c r="AR54" s="379">
        <v>73.8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1309502</v>
      </c>
      <c r="AN55" s="367">
        <v>44115</v>
      </c>
      <c r="AO55" s="368">
        <v>-17</v>
      </c>
      <c r="AP55" s="369">
        <v>53869</v>
      </c>
      <c r="AQ55" s="370">
        <v>0.4</v>
      </c>
      <c r="AR55" s="371">
        <v>-17.399999999999999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610561</v>
      </c>
      <c r="AN56" s="375">
        <v>20569</v>
      </c>
      <c r="AO56" s="376">
        <v>-28.6</v>
      </c>
      <c r="AP56" s="377">
        <v>35046</v>
      </c>
      <c r="AQ56" s="378">
        <v>7.1</v>
      </c>
      <c r="AR56" s="379">
        <v>-35.700000000000003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868903</v>
      </c>
      <c r="AN57" s="367">
        <v>29351</v>
      </c>
      <c r="AO57" s="368">
        <v>-33.5</v>
      </c>
      <c r="AP57" s="369">
        <v>59119</v>
      </c>
      <c r="AQ57" s="370">
        <v>9.6999999999999993</v>
      </c>
      <c r="AR57" s="371">
        <v>-43.2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677667</v>
      </c>
      <c r="AN58" s="375">
        <v>22891</v>
      </c>
      <c r="AO58" s="376">
        <v>11.3</v>
      </c>
      <c r="AP58" s="377">
        <v>29900</v>
      </c>
      <c r="AQ58" s="378">
        <v>-14.7</v>
      </c>
      <c r="AR58" s="379">
        <v>26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1160829</v>
      </c>
      <c r="AN59" s="367">
        <v>39456</v>
      </c>
      <c r="AO59" s="368">
        <v>34.4</v>
      </c>
      <c r="AP59" s="369">
        <v>53895</v>
      </c>
      <c r="AQ59" s="370">
        <v>-8.8000000000000007</v>
      </c>
      <c r="AR59" s="371">
        <v>43.2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904399</v>
      </c>
      <c r="AN60" s="375">
        <v>30740</v>
      </c>
      <c r="AO60" s="376">
        <v>34.299999999999997</v>
      </c>
      <c r="AP60" s="377">
        <v>31224</v>
      </c>
      <c r="AQ60" s="378">
        <v>4.4000000000000004</v>
      </c>
      <c r="AR60" s="379">
        <v>29.9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1176032</v>
      </c>
      <c r="AN61" s="382">
        <v>39703</v>
      </c>
      <c r="AO61" s="383">
        <v>6.1</v>
      </c>
      <c r="AP61" s="384">
        <v>55532</v>
      </c>
      <c r="AQ61" s="385">
        <v>-0.9</v>
      </c>
      <c r="AR61" s="371">
        <v>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713774</v>
      </c>
      <c r="AN62" s="375">
        <v>24112</v>
      </c>
      <c r="AO62" s="376">
        <v>13.5</v>
      </c>
      <c r="AP62" s="377">
        <v>33016</v>
      </c>
      <c r="AQ62" s="378">
        <v>-0.3</v>
      </c>
      <c r="AR62" s="379">
        <v>13.8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NR+VY3X9Omm1ucZwi1HZK2UcyyLhVV0fzswu+WVj0AbeJtMfyjalXNk8rR/Cqj8/RTkMeolh3lQrwuZiNLpbw==" saltValue="nQlMhYhlqVK+VN/3gbZD7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9S6XIZGcfZIEIgBiF5+Hc1tR20e5+82eVR7BHHjPEjJ5ugLLkLPuV68ckw6WwDB0b9omkd10j5X2sM+Fq806/g==" saltValue="k4DuF7Mtdf4X+oqFKQpO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3WlvnnR4CVHzEeEWWrHAEjYnhWvgmpTELSj7ysPT+ByXeYWBnZvV5LfY0UEU9tsaHMxJBxrSZJuJV3JLW6AisQ==" saltValue="Mta8B7IfSDzV1b+AzCPQ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30.95</v>
      </c>
      <c r="G47" s="12">
        <v>24.68</v>
      </c>
      <c r="H47" s="12">
        <v>24.17</v>
      </c>
      <c r="I47" s="12">
        <v>22.06</v>
      </c>
      <c r="J47" s="13">
        <v>22.06</v>
      </c>
    </row>
    <row r="48" spans="2:10" ht="57.75" customHeight="1" x14ac:dyDescent="0.15">
      <c r="B48" s="14"/>
      <c r="C48" s="1240" t="s">
        <v>4</v>
      </c>
      <c r="D48" s="1240"/>
      <c r="E48" s="1241"/>
      <c r="F48" s="15">
        <v>7.46</v>
      </c>
      <c r="G48" s="16">
        <v>9.3000000000000007</v>
      </c>
      <c r="H48" s="16">
        <v>7.99</v>
      </c>
      <c r="I48" s="16">
        <v>7.51</v>
      </c>
      <c r="J48" s="17">
        <v>6.38</v>
      </c>
    </row>
    <row r="49" spans="2:10" ht="57.75" customHeight="1" thickBot="1" x14ac:dyDescent="0.2">
      <c r="B49" s="18"/>
      <c r="C49" s="1242" t="s">
        <v>5</v>
      </c>
      <c r="D49" s="1242"/>
      <c r="E49" s="1243"/>
      <c r="F49" s="19" t="s">
        <v>569</v>
      </c>
      <c r="G49" s="20" t="s">
        <v>570</v>
      </c>
      <c r="H49" s="20" t="s">
        <v>571</v>
      </c>
      <c r="I49" s="20" t="s">
        <v>572</v>
      </c>
      <c r="J49" s="21" t="s">
        <v>573</v>
      </c>
    </row>
    <row r="50" spans="2:10" ht="13.5" customHeight="1" x14ac:dyDescent="0.15"/>
  </sheetData>
  <sheetProtection algorithmName="SHA-512" hashValue="W7mwKf4zqEk+z/hUObM2oe+LxDycp5YAqpaYBiS2t8taRmBZcxV72FM1WTOiTW3+7RnOSUcZw3F3IVW9SAb7Iw==" saltValue="q7lHRUQDFfYHvHNuY029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2022-09-26T07:35:35Z</cp:lastPrinted>
  <dcterms:created xsi:type="dcterms:W3CDTF">2022-02-02T05:26:19Z</dcterms:created>
  <dcterms:modified xsi:type="dcterms:W3CDTF">2022-09-26T07:41:08Z</dcterms:modified>
  <cp:category/>
</cp:coreProperties>
</file>