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財政室\02 課共通\02 県自治財政室\08 財政・歳出比較分析表(H22決算から財政状況資料集）\（H26決算）財政状況資料集\回答\"/>
    </mc:Choice>
  </mc:AlternateContent>
  <workbookProtection workbookPassword="979D" lockStructure="1"/>
  <bookViews>
    <workbookView xWindow="0" yWindow="0" windowWidth="20490" windowHeight="77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BW37" i="9"/>
  <c r="BE37" i="9"/>
  <c r="AM37" i="9"/>
  <c r="U37" i="9"/>
  <c r="C37" i="9"/>
  <c r="BE36" i="9"/>
  <c r="BW35" i="9"/>
  <c r="BW36" i="9" s="1"/>
  <c r="BW34" i="9"/>
  <c r="CO34" i="9" s="1"/>
  <c r="CO35" i="9" s="1"/>
  <c r="CO36" i="9" s="1"/>
  <c r="CO37" i="9" s="1"/>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l="1"/>
  <c r="AM36" i="9" s="1"/>
  <c r="BE34" i="9"/>
  <c r="BE35" i="9" s="1"/>
</calcChain>
</file>

<file path=xl/sharedStrings.xml><?xml version="1.0" encoding="utf-8"?>
<sst xmlns="http://schemas.openxmlformats.org/spreadsheetml/2006/main" count="1015" uniqueCount="547">
  <si>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</si>
  <si>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</si>
  <si>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</si>
  <si>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</si>
  <si>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</si>
  <si>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</si>
  <si>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</si>
  <si>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</si>
  <si>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</si>
  <si>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</si>
  <si>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</si>
  <si>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</si>
  <si>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</si>
  <si>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</si>
  <si>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</si>
  <si>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</si>
  <si>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</si>
  <si>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</si>
  <si>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</si>
  <si>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</si>
  <si>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</si>
  <si>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</si>
  <si>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</si>
  <si>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</si>
  <si>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</si>
  <si>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</si>
  <si>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</si>
  <si>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</si>
  <si>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</si>
  <si>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</si>
  <si>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</si>
  <si>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</si>
  <si>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</si>
  <si>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</si>
  <si>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</si>
  <si>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</si>
  <si>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</si>
  <si>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</si>
  <si>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</si>
  <si>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</si>
  <si>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</si>
  <si>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</si>
  <si>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</si>
  <si>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</si>
  <si>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</si>
  <si>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</si>
  <si>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</si>
  <si>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</si>
  <si>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</si>
  <si>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</si>
  <si>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</si>
  <si>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</si>
  <si>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</si>
  <si>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</si>
  <si>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</si>
  <si>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</si>
  <si>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</si>
  <si>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</si>
  <si>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</si>
  <si>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</si>
  <si>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</si>
  <si>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</si>
  <si>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</si>
  <si>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</si>
  <si>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</si>
  <si>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</si>
  <si>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</si>
  <si>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</si>
  <si>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</si>
  <si>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Ⅰ－３</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</si>
  <si>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</si>
  <si>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</si>
  <si>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</si>
  <si>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</si>
  <si>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</si>
  <si>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</si>
  <si>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</si>
  <si>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</si>
  <si>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</si>
  <si>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</si>
  <si>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</si>
  <si>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</si>
  <si>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熱海市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</si>
  <si>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</si>
  <si>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</si>
  <si>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</si>
  <si>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</si>
  <si>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</si>
  <si>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</si>
  <si>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</si>
  <si>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</si>
  <si>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</si>
  <si>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</si>
  <si>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</si>
  <si>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</si>
  <si>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</si>
  <si>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</si>
  <si>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</si>
  <si>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</si>
  <si>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</si>
  <si>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</si>
  <si>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</si>
  <si>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</si>
  <si>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</si>
  <si>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</si>
  <si>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</si>
  <si>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</si>
  <si>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</si>
  <si>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</si>
  <si>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</si>
  <si>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</si>
  <si>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</si>
  <si>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</si>
  <si>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</si>
  <si>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</si>
  <si>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</si>
  <si>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</si>
  <si>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</si>
  <si>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</si>
  <si>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</si>
  <si>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</si>
  <si>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</si>
  <si>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</si>
  <si>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</si>
  <si>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</si>
  <si>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</si>
  <si>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</si>
  <si>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</si>
  <si>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</si>
  <si>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</si>
  <si>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</si>
  <si>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</si>
  <si>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</si>
  <si>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</si>
  <si>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</si>
  <si>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</si>
  <si>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</si>
  <si>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</si>
  <si>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</si>
  <si>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</si>
  <si>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</si>
  <si>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</si>
  <si>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</si>
  <si>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</si>
  <si>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</si>
  <si>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</si>
  <si>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</si>
  <si>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</si>
  <si>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</si>
  <si>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</si>
  <si>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</si>
  <si>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</si>
  <si>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</si>
  <si>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</si>
  <si>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</si>
  <si>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</si>
  <si>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</si>
  <si>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</si>
  <si>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</si>
  <si>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</si>
  <si>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</si>
  <si>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</si>
  <si>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</si>
  <si>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</si>
  <si>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</si>
  <si>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</si>
  <si>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</si>
  <si>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</si>
  <si>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</si>
  <si>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</si>
  <si>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</si>
  <si>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</si>
  <si>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</si>
  <si>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</si>
  <si>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</si>
  <si>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</si>
  <si>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</si>
  <si>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</si>
  <si>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</si>
  <si>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</si>
  <si>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</si>
  <si>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</si>
  <si>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</si>
  <si>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</si>
  <si>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</si>
  <si>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</si>
  <si>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</si>
  <si>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</si>
  <si>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</si>
  <si>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</si>
  <si>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</si>
  <si>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</si>
  <si>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</si>
  <si>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</si>
  <si>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</si>
  <si>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静岡県熱海市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</si>
  <si>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</si>
  <si>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</si>
  <si>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</si>
  <si>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</si>
  <si>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</si>
  <si>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</si>
  <si>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</si>
  <si>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</si>
  <si>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</si>
  <si>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</si>
  <si>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</si>
  <si>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</si>
  <si>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</si>
  <si>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</si>
  <si>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</si>
  <si>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</si>
  <si>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</si>
  <si>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</si>
  <si>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</si>
  <si>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</si>
  <si>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</si>
  <si>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</si>
  <si>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</si>
  <si>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</si>
  <si>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</si>
  <si>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</si>
  <si>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</si>
  <si>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</si>
  <si>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</si>
  <si>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</si>
  <si>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</si>
  <si>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</si>
  <si>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</si>
  <si>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</si>
  <si>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</si>
  <si>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</si>
  <si>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</si>
  <si>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</si>
  <si>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</si>
  <si>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</si>
  <si>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</si>
  <si>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</si>
  <si>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</si>
  <si>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</si>
  <si>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</si>
  <si>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</si>
  <si>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</si>
  <si>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</si>
  <si>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</si>
  <si>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</si>
  <si>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</si>
  <si>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</si>
  <si>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</si>
  <si>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</si>
  <si>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</si>
  <si>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</si>
  <si>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</si>
  <si>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</si>
  <si>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</si>
  <si>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</si>
  <si>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</si>
  <si>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</si>
  <si>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</si>
  <si>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</si>
  <si>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</si>
  <si>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</si>
  <si>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</si>
  <si>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</si>
  <si>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</si>
  <si>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</si>
  <si>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</si>
  <si>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</si>
  <si>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</si>
  <si>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</si>
  <si>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</si>
  <si>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</si>
  <si>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</si>
  <si>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</si>
  <si>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</si>
  <si>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</si>
  <si>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</si>
  <si>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</si>
  <si>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</si>
  <si>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</si>
  <si>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</si>
  <si>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</si>
  <si>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</si>
  <si>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</si>
  <si>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</si>
  <si>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</si>
  <si>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</si>
  <si>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</si>
  <si>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</si>
  <si>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</si>
  <si>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</si>
  <si>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</si>
  <si>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</si>
  <si>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</si>
  <si>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</si>
  <si>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</si>
  <si>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</si>
  <si>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</si>
  <si>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</si>
  <si>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</si>
  <si>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</si>
  <si>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</si>
  <si>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</si>
  <si>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</si>
  <si>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</si>
  <si>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</si>
  <si>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</si>
  <si>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</si>
  <si>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</si>
  <si>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</si>
  <si>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</si>
  <si>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</si>
  <si>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</si>
  <si>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</si>
  <si>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</si>
  <si>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</si>
  <si>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</si>
  <si>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</si>
  <si>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</si>
  <si>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</si>
  <si>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</si>
  <si>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</si>
  <si>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</si>
  <si>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</si>
  <si>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</si>
  <si>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</si>
  <si>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</si>
  <si>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</si>
  <si>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</si>
  <si>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</si>
  <si>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</si>
  <si>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</si>
  <si>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</si>
  <si>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</si>
  <si>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</si>
  <si>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</si>
  <si>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</si>
  <si>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</si>
  <si>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</si>
  <si>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</si>
  <si>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</si>
  <si>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</si>
  <si>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</si>
  <si>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静岡県熱海市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</si>
  <si>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</si>
  <si>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</si>
  <si>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</si>
  <si>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</si>
  <si>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</si>
  <si>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</si>
  <si>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</si>
  <si>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</si>
  <si>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</si>
  <si>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</si>
  <si>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</si>
  <si>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</si>
  <si>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</si>
  <si>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</si>
  <si>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</si>
  <si>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</si>
  <si>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</si>
  <si>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</si>
  <si>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</si>
  <si>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</si>
  <si>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駐車場事業特別会計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</si>
  <si>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</si>
  <si>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</si>
  <si>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</si>
  <si>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</si>
  <si>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</si>
  <si>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</si>
  <si>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</si>
  <si>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</si>
  <si>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</si>
  <si>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</si>
  <si>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</si>
  <si>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</si>
  <si>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</si>
  <si>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</si>
  <si>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</si>
  <si>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</si>
  <si>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</si>
  <si>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</si>
  <si>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</si>
  <si>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</si>
  <si>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温泉事業会計</t>
    <phoneticPr fontId="5"/>
  </si>
  <si>
    <t>離島初島簡易水道事業特別会計</t>
    <phoneticPr fontId="5"/>
  </si>
  <si>
    <t>法非適用企業</t>
    <phoneticPr fontId="5"/>
  </si>
  <si>
    <t>初島漁業集落排水処理事業特別会計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</si>
  <si>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</si>
  <si>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</si>
  <si>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</si>
  <si>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</si>
  <si>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</si>
  <si>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</si>
  <si>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</si>
  <si>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</si>
  <si>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</si>
  <si>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</si>
  <si>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</si>
  <si>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</si>
  <si>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</si>
  <si>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</si>
  <si>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</si>
  <si>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</si>
  <si>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</si>
  <si>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</si>
  <si>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</si>
  <si>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</si>
  <si>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</si>
  <si>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</si>
  <si>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</si>
  <si>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</si>
  <si>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</si>
  <si>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</si>
  <si>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</si>
  <si>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</si>
  <si>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</si>
  <si>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</si>
  <si>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</si>
  <si>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</si>
  <si>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</si>
  <si>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</si>
  <si>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</si>
  <si>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</si>
  <si>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</si>
  <si>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</si>
  <si>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</si>
  <si>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</si>
  <si>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</si>
  <si>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</si>
  <si>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</si>
  <si>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</si>
  <si>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</si>
  <si>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</si>
  <si>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</si>
  <si>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</si>
  <si>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</si>
  <si>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</si>
  <si>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</si>
  <si>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</si>
  <si>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</si>
  <si>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</si>
  <si>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</si>
  <si>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</si>
  <si>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</si>
  <si>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</si>
  <si>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</si>
  <si>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</si>
  <si>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</si>
  <si>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</si>
  <si>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</si>
  <si>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</si>
  <si>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</si>
  <si>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</si>
  <si>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</si>
  <si>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</si>
  <si>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</si>
  <si>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</si>
  <si>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</si>
  <si>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</si>
  <si>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</si>
  <si>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</si>
  <si>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</si>
  <si>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</si>
  <si>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</si>
  <si>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</si>
  <si>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</si>
  <si>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</si>
  <si>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</si>
  <si>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</si>
  <si>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</si>
  <si>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</si>
  <si>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</si>
  <si>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</si>
  <si>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</si>
  <si>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</si>
  <si>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</si>
  <si>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</si>
  <si>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</si>
  <si>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</si>
  <si>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</si>
  <si>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</si>
  <si>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</si>
  <si>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</si>
  <si>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</si>
  <si>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</si>
  <si>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</si>
  <si>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</si>
  <si>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</si>
  <si>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</si>
  <si>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</si>
  <si>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</si>
  <si>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</si>
  <si>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</si>
  <si>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</si>
  <si>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</si>
  <si>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</si>
  <si>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</si>
  <si>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</si>
  <si>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</si>
  <si>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</si>
  <si>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</si>
  <si>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</si>
  <si>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</si>
  <si>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</si>
  <si>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</si>
  <si>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</si>
  <si>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</si>
  <si>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</si>
  <si>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</si>
  <si>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</si>
  <si>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</si>
  <si>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</si>
  <si>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</si>
  <si>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</si>
  <si>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</si>
  <si>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</si>
  <si>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</si>
  <si>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</si>
  <si>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</si>
  <si>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3.01</t>
  </si>
  <si>
    <t>▲ 0.96</t>
  </si>
  <si>
    <t>水道事業会計</t>
  </si>
  <si>
    <t>▲ 8.33</t>
  </si>
  <si>
    <t>温泉事業会計</t>
  </si>
  <si>
    <t>▲ 4.15</t>
  </si>
  <si>
    <t>初島漁業集落排水処理事業特別会計</t>
  </si>
  <si>
    <t>▲ 0.00</t>
  </si>
  <si>
    <t>一般会計</t>
  </si>
  <si>
    <t>下水道事業会計</t>
  </si>
  <si>
    <t>国民健康保険事業特別会計</t>
  </si>
  <si>
    <t>介護保険事業特別会計</t>
  </si>
  <si>
    <t>後期高齢者医療事業特別会計</t>
  </si>
  <si>
    <t>その他会計（赤字）</t>
  </si>
  <si>
    <t>その他会計（黒字）</t>
  </si>
  <si>
    <t>熱海市振興公社</t>
    <rPh sb="0" eb="3">
      <t>アタミシ</t>
    </rPh>
    <rPh sb="3" eb="5">
      <t>シンコウ</t>
    </rPh>
    <rPh sb="5" eb="7">
      <t>コウシャ</t>
    </rPh>
    <phoneticPr fontId="2"/>
  </si>
  <si>
    <t>熱海日金山霊園</t>
    <rPh sb="0" eb="2">
      <t>アタミ</t>
    </rPh>
    <rPh sb="2" eb="4">
      <t>ヒガネ</t>
    </rPh>
    <rPh sb="4" eb="5">
      <t>サン</t>
    </rPh>
    <rPh sb="5" eb="7">
      <t>レイエン</t>
    </rPh>
    <phoneticPr fontId="2"/>
  </si>
  <si>
    <t>スパ・マリーナ熱海</t>
    <rPh sb="7" eb="9">
      <t>アタミ</t>
    </rPh>
    <phoneticPr fontId="2"/>
  </si>
  <si>
    <t>熱海市土地開発公社</t>
    <rPh sb="0" eb="3">
      <t>アタミシ</t>
    </rPh>
    <rPh sb="3" eb="5">
      <t>トチ</t>
    </rPh>
    <rPh sb="5" eb="7">
      <t>カイハツ</t>
    </rPh>
    <rPh sb="7" eb="9">
      <t>コウシャ</t>
    </rPh>
    <phoneticPr fontId="2"/>
  </si>
  <si>
    <t>○</t>
    <phoneticPr fontId="2"/>
  </si>
  <si>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</si>
  <si>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</si>
  <si>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静岡地方税滞納整理機構</t>
    <rPh sb="0" eb="2">
      <t>シズオカ</t>
    </rPh>
    <rPh sb="2" eb="4">
      <t>チホウ</t>
    </rPh>
    <rPh sb="4" eb="5">
      <t>ゼイ</t>
    </rPh>
    <rPh sb="5" eb="7">
      <t>タイノウ</t>
    </rPh>
    <rPh sb="7" eb="9">
      <t>セイリ</t>
    </rPh>
    <rPh sb="9" eb="11">
      <t>キコウ</t>
    </rPh>
    <phoneticPr fontId="2"/>
  </si>
  <si>
    <t xml:space="preserve"> － </t>
  </si>
  <si>
    <t xml:space="preserve"> － </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</si>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</sst>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63360</c:v>
                </c:pt>
                <c:pt idx="1">
                  <c:v>52377</c:v>
                </c:pt>
                <c:pt idx="2">
                  <c:v>62524</c:v>
                </c:pt>
                <c:pt idx="3">
                  <c:v>80149</c:v>
                </c:pt>
                <c:pt idx="4">
                  <c:v>57697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32332</c:v>
                </c:pt>
                <c:pt idx="1">
                  <c:v>29417</c:v>
                </c:pt>
                <c:pt idx="2">
                  <c:v>62338</c:v>
                </c:pt>
                <c:pt idx="3">
                  <c:v>109318</c:v>
                </c:pt>
                <c:pt idx="4">
                  <c:v>55438</c:v>
                </c:pt>
              </c:numCache>
            </c:numRef>
          </c:val>
          <c:smooth val="0"/>
        </c:ser>
        <c:dLbls>
          <c:showLegendKey val="0"/>
          <c:showVal val="0"/>
          <c:showCatName val="0"/>
          <c:showSerName val="0"/>
          <c:showPercent val="0"/>
          <c:showBubbleSize val="0"/>
        </c:dLbls>
        <c:marker val="1"/>
        <c:smooth val="0"/>
        <c:axId val="102183920"/>
        <c:axId val="102185488"/>
      </c:lineChart>
      <c:catAx>
        <c:axId val="102183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185488"/>
        <c:crosses val="autoZero"/>
        <c:auto val="1"/>
        <c:lblAlgn val="ctr"/>
        <c:lblOffset val="100"/>
        <c:tickLblSkip val="1"/>
        <c:tickMarkSkip val="1"/>
        <c:noMultiLvlLbl val="0"/>
      </c:catAx>
      <c:valAx>
        <c:axId val="10218548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183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7.04</c:v>
                </c:pt>
                <c:pt idx="1">
                  <c:v>5.49</c:v>
                </c:pt>
                <c:pt idx="2">
                  <c:v>7.43</c:v>
                </c:pt>
                <c:pt idx="3">
                  <c:v>6.28</c:v>
                </c:pt>
                <c:pt idx="4">
                  <c:v>9.73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6.96</c:v>
                </c:pt>
                <c:pt idx="1">
                  <c:v>11.88</c:v>
                </c:pt>
                <c:pt idx="2">
                  <c:v>9.59</c:v>
                </c:pt>
                <c:pt idx="3">
                  <c:v>12.83</c:v>
                </c:pt>
                <c:pt idx="4">
                  <c:v>14.48</c:v>
                </c:pt>
              </c:numCache>
            </c:numRef>
          </c:val>
        </c:ser>
        <c:dLbls>
          <c:showLegendKey val="0"/>
          <c:showVal val="0"/>
          <c:showCatName val="0"/>
          <c:showSerName val="0"/>
          <c:showPercent val="0"/>
          <c:showBubbleSize val="0"/>
        </c:dLbls>
        <c:gapWidth val="250"/>
        <c:overlap val="100"/>
        <c:axId val="206483272"/>
        <c:axId val="206483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c:v>
                </c:pt>
                <c:pt idx="1">
                  <c:v>0.18</c:v>
                </c:pt>
                <c:pt idx="2">
                  <c:v>-3.01</c:v>
                </c:pt>
                <c:pt idx="3">
                  <c:v>-0.96</c:v>
                </c:pt>
                <c:pt idx="4">
                  <c:v>2.2599999999999998</c:v>
                </c:pt>
              </c:numCache>
            </c:numRef>
          </c:val>
          <c:smooth val="0"/>
        </c:ser>
        <c:dLbls>
          <c:showLegendKey val="0"/>
          <c:showVal val="0"/>
          <c:showCatName val="0"/>
          <c:showSerName val="0"/>
          <c:showPercent val="0"/>
          <c:showBubbleSize val="0"/>
        </c:dLbls>
        <c:marker val="1"/>
        <c:smooth val="0"/>
        <c:axId val="206483272"/>
        <c:axId val="206483664"/>
      </c:lineChart>
      <c:catAx>
        <c:axId val="206483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6483664"/>
        <c:crosses val="autoZero"/>
        <c:auto val="1"/>
        <c:lblAlgn val="ctr"/>
        <c:lblOffset val="100"/>
        <c:tickLblSkip val="1"/>
        <c:tickMarkSkip val="1"/>
        <c:noMultiLvlLbl val="0"/>
      </c:catAx>
      <c:valAx>
        <c:axId val="206483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483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0.03</c:v>
                </c:pt>
                <c:pt idx="2">
                  <c:v>#N/A</c:v>
                </c:pt>
                <c:pt idx="3">
                  <c:v>0.18</c:v>
                </c:pt>
                <c:pt idx="4">
                  <c:v>#N/A</c:v>
                </c:pt>
                <c:pt idx="5">
                  <c:v>0.2</c:v>
                </c:pt>
                <c:pt idx="6">
                  <c:v>#N/A</c:v>
                </c:pt>
                <c:pt idx="7">
                  <c:v>0.03</c:v>
                </c:pt>
                <c:pt idx="8">
                  <c:v>#N/A</c:v>
                </c:pt>
                <c:pt idx="9">
                  <c:v>0.04</c:v>
                </c:pt>
              </c:numCache>
            </c:numRef>
          </c:val>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0.62</c:v>
                </c:pt>
                <c:pt idx="2">
                  <c:v>#N/A</c:v>
                </c:pt>
                <c:pt idx="3">
                  <c:v>0.23</c:v>
                </c:pt>
                <c:pt idx="4">
                  <c:v>#N/A</c:v>
                </c:pt>
                <c:pt idx="5">
                  <c:v>0.42</c:v>
                </c:pt>
                <c:pt idx="6">
                  <c:v>#N/A</c:v>
                </c:pt>
                <c:pt idx="7">
                  <c:v>0.83</c:v>
                </c:pt>
                <c:pt idx="8">
                  <c:v>#N/A</c:v>
                </c:pt>
                <c:pt idx="9">
                  <c:v>0.66</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1.07</c:v>
                </c:pt>
                <c:pt idx="2">
                  <c:v>#N/A</c:v>
                </c:pt>
                <c:pt idx="3">
                  <c:v>1.0900000000000001</c:v>
                </c:pt>
                <c:pt idx="4">
                  <c:v>#N/A</c:v>
                </c:pt>
                <c:pt idx="5">
                  <c:v>2.36</c:v>
                </c:pt>
                <c:pt idx="6">
                  <c:v>#N/A</c:v>
                </c:pt>
                <c:pt idx="7">
                  <c:v>1.87</c:v>
                </c:pt>
                <c:pt idx="8">
                  <c:v>#N/A</c:v>
                </c:pt>
                <c:pt idx="9">
                  <c:v>2.64</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5.86</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7.04</c:v>
                </c:pt>
                <c:pt idx="2">
                  <c:v>#N/A</c:v>
                </c:pt>
                <c:pt idx="3">
                  <c:v>5.48</c:v>
                </c:pt>
                <c:pt idx="4">
                  <c:v>#N/A</c:v>
                </c:pt>
                <c:pt idx="5">
                  <c:v>7.43</c:v>
                </c:pt>
                <c:pt idx="6">
                  <c:v>#N/A</c:v>
                </c:pt>
                <c:pt idx="7">
                  <c:v>6.28</c:v>
                </c:pt>
                <c:pt idx="8">
                  <c:v>#N/A</c:v>
                </c:pt>
                <c:pt idx="9">
                  <c:v>9.73</c:v>
                </c:pt>
              </c:numCache>
            </c:numRef>
          </c:val>
        </c:ser>
        <c:ser>
          <c:idx val="7"/>
          <c:order val="7"/>
          <c:tx>
            <c:strRef>
              <c:f>データシート!$A$34</c:f>
              <c:strCache>
                <c:ptCount val="1"/>
                <c:pt idx="0">
                  <c:v>初島漁業集落排水処理事業特別会計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8"/>
          <c:order val="8"/>
          <c:tx>
            <c:strRef>
              <c:f>データシート!$A$35</c:f>
              <c:strCache>
                <c:ptCount val="1"/>
                <c:pt idx="0">
                  <c:v>温泉事業会計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0.82</c:v>
                </c:pt>
                <c:pt idx="2">
                  <c:v>#N/A</c:v>
                </c:pt>
                <c:pt idx="3">
                  <c:v>1.41</c:v>
                </c:pt>
                <c:pt idx="4">
                  <c:v>#N/A</c:v>
                </c:pt>
                <c:pt idx="5">
                  <c:v>2.65</c:v>
                </c:pt>
                <c:pt idx="6">
                  <c:v>#N/A</c:v>
                </c:pt>
                <c:pt idx="7">
                  <c:v>3.26</c:v>
                </c:pt>
                <c:pt idx="8">
                  <c:v>4.1500000000000004</c:v>
                </c:pt>
                <c:pt idx="9">
                  <c:v>#N/A</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1.68</c:v>
                </c:pt>
                <c:pt idx="2">
                  <c:v>#N/A</c:v>
                </c:pt>
                <c:pt idx="3">
                  <c:v>5.68</c:v>
                </c:pt>
                <c:pt idx="4">
                  <c:v>#N/A</c:v>
                </c:pt>
                <c:pt idx="5">
                  <c:v>5.97</c:v>
                </c:pt>
                <c:pt idx="6">
                  <c:v>#N/A</c:v>
                </c:pt>
                <c:pt idx="7">
                  <c:v>7.72</c:v>
                </c:pt>
                <c:pt idx="8">
                  <c:v>8.33</c:v>
                </c:pt>
                <c:pt idx="9">
                  <c:v>#N/A</c:v>
                </c:pt>
              </c:numCache>
            </c:numRef>
          </c:val>
        </c:ser>
        <c:dLbls>
          <c:showLegendKey val="0"/>
          <c:showVal val="0"/>
          <c:showCatName val="0"/>
          <c:showSerName val="0"/>
          <c:showPercent val="0"/>
          <c:showBubbleSize val="0"/>
        </c:dLbls>
        <c:gapWidth val="150"/>
        <c:overlap val="100"/>
        <c:axId val="206484448"/>
        <c:axId val="206484840"/>
      </c:barChart>
      <c:catAx>
        <c:axId val="206484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6484840"/>
        <c:crosses val="autoZero"/>
        <c:auto val="1"/>
        <c:lblAlgn val="ctr"/>
        <c:lblOffset val="100"/>
        <c:tickLblSkip val="1"/>
        <c:tickMarkSkip val="1"/>
        <c:noMultiLvlLbl val="0"/>
      </c:catAx>
      <c:valAx>
        <c:axId val="206484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484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2269</c:v>
                </c:pt>
                <c:pt idx="5">
                  <c:v>2190</c:v>
                </c:pt>
                <c:pt idx="8">
                  <c:v>1867</c:v>
                </c:pt>
                <c:pt idx="11">
                  <c:v>1854</c:v>
                </c:pt>
                <c:pt idx="14">
                  <c:v>1795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114</c:v>
                </c:pt>
                <c:pt idx="3">
                  <c:v>68</c:v>
                </c:pt>
                <c:pt idx="6">
                  <c:v>66</c:v>
                </c:pt>
                <c:pt idx="9">
                  <c:v>64</c:v>
                </c:pt>
                <c:pt idx="12">
                  <c:v>62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383</c:v>
                </c:pt>
                <c:pt idx="3">
                  <c:v>360</c:v>
                </c:pt>
                <c:pt idx="6">
                  <c:v>356</c:v>
                </c:pt>
                <c:pt idx="9">
                  <c:v>370</c:v>
                </c:pt>
                <c:pt idx="12">
                  <c:v>344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2362</c:v>
                </c:pt>
                <c:pt idx="3">
                  <c:v>2373</c:v>
                </c:pt>
                <c:pt idx="6">
                  <c:v>2287</c:v>
                </c:pt>
                <c:pt idx="9">
                  <c:v>2176</c:v>
                </c:pt>
                <c:pt idx="12">
                  <c:v>1918</c:v>
                </c:pt>
              </c:numCache>
            </c:numRef>
          </c:val>
        </c:ser>
        <c:dLbls>
          <c:showLegendKey val="0"/>
          <c:showVal val="0"/>
          <c:showCatName val="0"/>
          <c:showSerName val="0"/>
          <c:showPercent val="0"/>
          <c:showBubbleSize val="0"/>
        </c:dLbls>
        <c:gapWidth val="100"/>
        <c:overlap val="100"/>
        <c:axId val="206485624"/>
        <c:axId val="206486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590</c:v>
                </c:pt>
                <c:pt idx="2">
                  <c:v>#N/A</c:v>
                </c:pt>
                <c:pt idx="3">
                  <c:v>#N/A</c:v>
                </c:pt>
                <c:pt idx="4">
                  <c:v>611</c:v>
                </c:pt>
                <c:pt idx="5">
                  <c:v>#N/A</c:v>
                </c:pt>
                <c:pt idx="6">
                  <c:v>#N/A</c:v>
                </c:pt>
                <c:pt idx="7">
                  <c:v>843</c:v>
                </c:pt>
                <c:pt idx="8">
                  <c:v>#N/A</c:v>
                </c:pt>
                <c:pt idx="9">
                  <c:v>#N/A</c:v>
                </c:pt>
                <c:pt idx="10">
                  <c:v>756</c:v>
                </c:pt>
                <c:pt idx="11">
                  <c:v>#N/A</c:v>
                </c:pt>
                <c:pt idx="12">
                  <c:v>#N/A</c:v>
                </c:pt>
                <c:pt idx="13">
                  <c:v>529</c:v>
                </c:pt>
                <c:pt idx="14">
                  <c:v>#N/A</c:v>
                </c:pt>
              </c:numCache>
            </c:numRef>
          </c:val>
          <c:smooth val="0"/>
        </c:ser>
        <c:dLbls>
          <c:showLegendKey val="0"/>
          <c:showVal val="0"/>
          <c:showCatName val="0"/>
          <c:showSerName val="0"/>
          <c:showPercent val="0"/>
          <c:showBubbleSize val="0"/>
        </c:dLbls>
        <c:marker val="1"/>
        <c:smooth val="0"/>
        <c:axId val="206485624"/>
        <c:axId val="206486016"/>
      </c:lineChart>
      <c:catAx>
        <c:axId val="206485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6486016"/>
        <c:crosses val="autoZero"/>
        <c:auto val="1"/>
        <c:lblAlgn val="ctr"/>
        <c:lblOffset val="100"/>
        <c:tickLblSkip val="1"/>
        <c:tickMarkSkip val="1"/>
        <c:noMultiLvlLbl val="0"/>
      </c:catAx>
      <c:valAx>
        <c:axId val="206486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485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14822</c:v>
                </c:pt>
                <c:pt idx="5">
                  <c:v>14753</c:v>
                </c:pt>
                <c:pt idx="8">
                  <c:v>14800</c:v>
                </c:pt>
                <c:pt idx="11">
                  <c:v>15015</c:v>
                </c:pt>
                <c:pt idx="14">
                  <c:v>15583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2459</c:v>
                </c:pt>
                <c:pt idx="5">
                  <c:v>1897</c:v>
                </c:pt>
                <c:pt idx="8">
                  <c:v>1989</c:v>
                </c:pt>
                <c:pt idx="11">
                  <c:v>1489</c:v>
                </c:pt>
                <c:pt idx="14">
                  <c:v>2384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1716</c:v>
                </c:pt>
                <c:pt idx="5">
                  <c:v>2375</c:v>
                </c:pt>
                <c:pt idx="8">
                  <c:v>2726</c:v>
                </c:pt>
                <c:pt idx="11">
                  <c:v>3605</c:v>
                </c:pt>
                <c:pt idx="14">
                  <c:v>3520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3805</c:v>
                </c:pt>
                <c:pt idx="3">
                  <c:v>3709</c:v>
                </c:pt>
                <c:pt idx="6">
                  <c:v>3508</c:v>
                </c:pt>
                <c:pt idx="9">
                  <c:v>3414</c:v>
                </c:pt>
                <c:pt idx="12">
                  <c:v>3508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3911</c:v>
                </c:pt>
                <c:pt idx="3">
                  <c:v>3450</c:v>
                </c:pt>
                <c:pt idx="6">
                  <c:v>3015</c:v>
                </c:pt>
                <c:pt idx="9">
                  <c:v>3408</c:v>
                </c:pt>
                <c:pt idx="12">
                  <c:v>3629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502</c:v>
                </c:pt>
                <c:pt idx="3">
                  <c:v>454</c:v>
                </c:pt>
                <c:pt idx="6">
                  <c:v>406</c:v>
                </c:pt>
                <c:pt idx="9">
                  <c:v>357</c:v>
                </c:pt>
                <c:pt idx="12">
                  <c:v>309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17384</c:v>
                </c:pt>
                <c:pt idx="3">
                  <c:v>16663</c:v>
                </c:pt>
                <c:pt idx="6">
                  <c:v>16418</c:v>
                </c:pt>
                <c:pt idx="9">
                  <c:v>17379</c:v>
                </c:pt>
                <c:pt idx="12">
                  <c:v>16967</c:v>
                </c:pt>
              </c:numCache>
            </c:numRef>
          </c:val>
        </c:ser>
        <c:dLbls>
          <c:showLegendKey val="0"/>
          <c:showVal val="0"/>
          <c:showCatName val="0"/>
          <c:showSerName val="0"/>
          <c:showPercent val="0"/>
          <c:showBubbleSize val="0"/>
        </c:dLbls>
        <c:gapWidth val="100"/>
        <c:overlap val="100"/>
        <c:axId val="206486800"/>
        <c:axId val="206487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6606</c:v>
                </c:pt>
                <c:pt idx="2">
                  <c:v>#N/A</c:v>
                </c:pt>
                <c:pt idx="3">
                  <c:v>#N/A</c:v>
                </c:pt>
                <c:pt idx="4">
                  <c:v>5251</c:v>
                </c:pt>
                <c:pt idx="5">
                  <c:v>#N/A</c:v>
                </c:pt>
                <c:pt idx="6">
                  <c:v>#N/A</c:v>
                </c:pt>
                <c:pt idx="7">
                  <c:v>3831</c:v>
                </c:pt>
                <c:pt idx="8">
                  <c:v>#N/A</c:v>
                </c:pt>
                <c:pt idx="9">
                  <c:v>#N/A</c:v>
                </c:pt>
                <c:pt idx="10">
                  <c:v>4451</c:v>
                </c:pt>
                <c:pt idx="11">
                  <c:v>#N/A</c:v>
                </c:pt>
                <c:pt idx="12">
                  <c:v>#N/A</c:v>
                </c:pt>
                <c:pt idx="13">
                  <c:v>2926</c:v>
                </c:pt>
                <c:pt idx="14">
                  <c:v>#N/A</c:v>
                </c:pt>
              </c:numCache>
            </c:numRef>
          </c:val>
          <c:smooth val="0"/>
        </c:ser>
        <c:dLbls>
          <c:showLegendKey val="0"/>
          <c:showVal val="0"/>
          <c:showCatName val="0"/>
          <c:showSerName val="0"/>
          <c:showPercent val="0"/>
          <c:showBubbleSize val="0"/>
        </c:dLbls>
        <c:marker val="1"/>
        <c:smooth val="0"/>
        <c:axId val="206486800"/>
        <c:axId val="206487192"/>
      </c:lineChart>
      <c:catAx>
        <c:axId val="20648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6487192"/>
        <c:crosses val="autoZero"/>
        <c:auto val="1"/>
        <c:lblAlgn val="ctr"/>
        <c:lblOffset val="100"/>
        <c:tickLblSkip val="1"/>
        <c:tickMarkSkip val="1"/>
        <c:noMultiLvlLbl val="0"/>
      </c:catAx>
      <c:valAx>
        <c:axId val="206487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486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静岡県熱海市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38,442
38,098
61.78
18,803,562
17,679,593
969,122
9,957,175
16,966,861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34.0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類似団体と比較し、市税収入の割合が高く</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平均を大きく上回っている。市税収入は前年度と同水準を保っているが人口減少や少子高齢化といった問題を依然抱えており、市税収入の大幅な増加は期待できないため、引き続きコンビニ収納や口座振替の加入勧奨に取組み税収増加に努める。</a:t>
          </a:r>
          <a:r>
            <a:rPr lang="ja-JP" altLang="ja-JP" sz="1400">
              <a:effectLst/>
            </a:rPr>
            <a:t> </a:t>
          </a:r>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44</xdr:row>
      <xdr:rowOff>130628</xdr:rowOff>
    </xdr:to>
    <xdr:cxnSp macro="">
      <xdr:nvCxnSpPr>
        <xdr:cNvPr id="63" name="直線コネクタ 62"/>
        <xdr:cNvCxnSpPr/>
      </xdr:nvCxnSpPr>
      <xdr:spPr>
        <a:xfrm flipV="1">
          <a:off x="4953000" y="6278336"/>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102705</xdr:rowOff>
    </xdr:from>
    <xdr:ext cx="762000" cy="259045"/>
    <xdr:sp macro="" textlink="">
      <xdr:nvSpPr>
        <xdr:cNvPr id="64"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0.10</a:t>
          </a:r>
          <a:endParaRPr kumimoji="1" lang="ja-JP" altLang="en-US" sz="1000" b="1">
            <a:latin typeface="ＭＳ Ｐゴシック"/>
          </a:endParaRPr>
        </a:p>
      </xdr:txBody>
    </xdr:sp>
    <xdr:clientData/>
  </xdr:oneCellAnchor>
  <xdr:twoCellAnchor>
    <xdr:from>
      <xdr:col>7</xdr:col>
      <xdr:colOff>63500</xdr:colOff>
      <xdr:row>44</xdr:row>
      <xdr:rowOff>130628</xdr:rowOff>
    </xdr:from>
    <xdr:to>
      <xdr:col>7</xdr:col>
      <xdr:colOff>241300</xdr:colOff>
      <xdr:row>44</xdr:row>
      <xdr:rowOff>130628</xdr:rowOff>
    </xdr:to>
    <xdr:cxnSp macro="">
      <xdr:nvCxnSpPr>
        <xdr:cNvPr id="65" name="直線コネクタ 64"/>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6"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7" name="直線コネクタ 66"/>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106136</xdr:rowOff>
    </xdr:from>
    <xdr:to>
      <xdr:col>7</xdr:col>
      <xdr:colOff>152400</xdr:colOff>
      <xdr:row>36</xdr:row>
      <xdr:rowOff>106136</xdr:rowOff>
    </xdr:to>
    <xdr:cxnSp macro="">
      <xdr:nvCxnSpPr>
        <xdr:cNvPr id="68" name="直線コネクタ 67"/>
        <xdr:cNvCxnSpPr/>
      </xdr:nvCxnSpPr>
      <xdr:spPr>
        <a:xfrm>
          <a:off x="4114800" y="62783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100892</xdr:rowOff>
    </xdr:from>
    <xdr:ext cx="762000" cy="259045"/>
    <xdr:sp macro="" textlink="">
      <xdr:nvSpPr>
        <xdr:cNvPr id="69" name="財政力平均値テキスト"/>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128815</xdr:rowOff>
    </xdr:from>
    <xdr:to>
      <xdr:col>7</xdr:col>
      <xdr:colOff>203200</xdr:colOff>
      <xdr:row>42</xdr:row>
      <xdr:rowOff>58965</xdr:rowOff>
    </xdr:to>
    <xdr:sp macro="" textlink="">
      <xdr:nvSpPr>
        <xdr:cNvPr id="70" name="フローチャート : 判断 69"/>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106136</xdr:rowOff>
    </xdr:from>
    <xdr:to>
      <xdr:col>6</xdr:col>
      <xdr:colOff>0</xdr:colOff>
      <xdr:row>36</xdr:row>
      <xdr:rowOff>106136</xdr:rowOff>
    </xdr:to>
    <xdr:cxnSp macro="">
      <xdr:nvCxnSpPr>
        <xdr:cNvPr id="71" name="直線コネクタ 70"/>
        <xdr:cNvCxnSpPr/>
      </xdr:nvCxnSpPr>
      <xdr:spPr>
        <a:xfrm>
          <a:off x="3225800" y="6278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128815</xdr:rowOff>
    </xdr:from>
    <xdr:to>
      <xdr:col>6</xdr:col>
      <xdr:colOff>50800</xdr:colOff>
      <xdr:row>42</xdr:row>
      <xdr:rowOff>58965</xdr:rowOff>
    </xdr:to>
    <xdr:sp macro="" textlink="">
      <xdr:nvSpPr>
        <xdr:cNvPr id="72" name="フローチャート : 判断 71"/>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43742</xdr:rowOff>
    </xdr:from>
    <xdr:ext cx="736600" cy="259045"/>
    <xdr:sp macro="" textlink="">
      <xdr:nvSpPr>
        <xdr:cNvPr id="73" name="テキスト ボックス 72"/>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71664</xdr:rowOff>
    </xdr:from>
    <xdr:to>
      <xdr:col>4</xdr:col>
      <xdr:colOff>482600</xdr:colOff>
      <xdr:row>36</xdr:row>
      <xdr:rowOff>106136</xdr:rowOff>
    </xdr:to>
    <xdr:cxnSp macro="">
      <xdr:nvCxnSpPr>
        <xdr:cNvPr id="74" name="直線コネクタ 73"/>
        <xdr:cNvCxnSpPr/>
      </xdr:nvCxnSpPr>
      <xdr:spPr>
        <a:xfrm>
          <a:off x="2336800" y="62438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5" name="フローチャート : 判断 74"/>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43742</xdr:rowOff>
    </xdr:from>
    <xdr:ext cx="762000" cy="259045"/>
    <xdr:sp macro="" textlink="">
      <xdr:nvSpPr>
        <xdr:cNvPr id="76" name="テキスト ボックス 75"/>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19957</xdr:rowOff>
    </xdr:from>
    <xdr:to>
      <xdr:col>3</xdr:col>
      <xdr:colOff>279400</xdr:colOff>
      <xdr:row>36</xdr:row>
      <xdr:rowOff>71664</xdr:rowOff>
    </xdr:to>
    <xdr:cxnSp macro="">
      <xdr:nvCxnSpPr>
        <xdr:cNvPr id="77" name="直線コネクタ 76"/>
        <xdr:cNvCxnSpPr/>
      </xdr:nvCxnSpPr>
      <xdr:spPr>
        <a:xfrm>
          <a:off x="1447800" y="61921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111578</xdr:rowOff>
    </xdr:from>
    <xdr:to>
      <xdr:col>3</xdr:col>
      <xdr:colOff>330200</xdr:colOff>
      <xdr:row>42</xdr:row>
      <xdr:rowOff>41728</xdr:rowOff>
    </xdr:to>
    <xdr:sp macro="" textlink="">
      <xdr:nvSpPr>
        <xdr:cNvPr id="78" name="フローチャート : 判断 77"/>
        <xdr:cNvSpPr/>
      </xdr:nvSpPr>
      <xdr:spPr>
        <a:xfrm>
          <a:off x="2286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26505</xdr:rowOff>
    </xdr:from>
    <xdr:ext cx="762000" cy="259045"/>
    <xdr:sp macro="" textlink="">
      <xdr:nvSpPr>
        <xdr:cNvPr id="79" name="テキスト ボックス 78"/>
        <xdr:cNvSpPr txBox="1"/>
      </xdr:nvSpPr>
      <xdr:spPr>
        <a:xfrm>
          <a:off x="1955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145143</xdr:rowOff>
    </xdr:from>
    <xdr:to>
      <xdr:col>2</xdr:col>
      <xdr:colOff>127000</xdr:colOff>
      <xdr:row>41</xdr:row>
      <xdr:rowOff>75293</xdr:rowOff>
    </xdr:to>
    <xdr:sp macro="" textlink="">
      <xdr:nvSpPr>
        <xdr:cNvPr id="80" name="フローチャート : 判断 79"/>
        <xdr:cNvSpPr/>
      </xdr:nvSpPr>
      <xdr:spPr>
        <a:xfrm>
          <a:off x="1397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60070</xdr:rowOff>
    </xdr:from>
    <xdr:ext cx="762000" cy="259045"/>
    <xdr:sp macro="" textlink="">
      <xdr:nvSpPr>
        <xdr:cNvPr id="81" name="テキスト ボックス 80"/>
        <xdr:cNvSpPr txBox="1"/>
      </xdr:nvSpPr>
      <xdr:spPr>
        <a:xfrm>
          <a:off x="1066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36</xdr:row>
      <xdr:rowOff>55336</xdr:rowOff>
    </xdr:from>
    <xdr:to>
      <xdr:col>7</xdr:col>
      <xdr:colOff>203200</xdr:colOff>
      <xdr:row>36</xdr:row>
      <xdr:rowOff>156936</xdr:rowOff>
    </xdr:to>
    <xdr:sp macro="" textlink="">
      <xdr:nvSpPr>
        <xdr:cNvPr id="87" name="円/楕円 86"/>
        <xdr:cNvSpPr/>
      </xdr:nvSpPr>
      <xdr:spPr>
        <a:xfrm>
          <a:off x="49022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148063</xdr:rowOff>
    </xdr:from>
    <xdr:ext cx="762000" cy="259045"/>
    <xdr:sp macro="" textlink="">
      <xdr:nvSpPr>
        <xdr:cNvPr id="88" name="財政力該当値テキスト"/>
        <xdr:cNvSpPr txBox="1"/>
      </xdr:nvSpPr>
      <xdr:spPr>
        <a:xfrm>
          <a:off x="5041900" y="614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55336</xdr:rowOff>
    </xdr:from>
    <xdr:to>
      <xdr:col>6</xdr:col>
      <xdr:colOff>50800</xdr:colOff>
      <xdr:row>36</xdr:row>
      <xdr:rowOff>156936</xdr:rowOff>
    </xdr:to>
    <xdr:sp macro="" textlink="">
      <xdr:nvSpPr>
        <xdr:cNvPr id="89" name="円/楕円 88"/>
        <xdr:cNvSpPr/>
      </xdr:nvSpPr>
      <xdr:spPr>
        <a:xfrm>
          <a:off x="40640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34</xdr:row>
      <xdr:rowOff>167113</xdr:rowOff>
    </xdr:from>
    <xdr:ext cx="736600" cy="259045"/>
    <xdr:sp macro="" textlink="">
      <xdr:nvSpPr>
        <xdr:cNvPr id="90" name="テキスト ボックス 89"/>
        <xdr:cNvSpPr txBox="1"/>
      </xdr:nvSpPr>
      <xdr:spPr>
        <a:xfrm>
          <a:off x="3733800" y="599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55336</xdr:rowOff>
    </xdr:from>
    <xdr:to>
      <xdr:col>4</xdr:col>
      <xdr:colOff>533400</xdr:colOff>
      <xdr:row>36</xdr:row>
      <xdr:rowOff>156936</xdr:rowOff>
    </xdr:to>
    <xdr:sp macro="" textlink="">
      <xdr:nvSpPr>
        <xdr:cNvPr id="91" name="円/楕円 90"/>
        <xdr:cNvSpPr/>
      </xdr:nvSpPr>
      <xdr:spPr>
        <a:xfrm>
          <a:off x="31750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34</xdr:row>
      <xdr:rowOff>167113</xdr:rowOff>
    </xdr:from>
    <xdr:ext cx="762000" cy="259045"/>
    <xdr:sp macro="" textlink="">
      <xdr:nvSpPr>
        <xdr:cNvPr id="92" name="テキスト ボックス 91"/>
        <xdr:cNvSpPr txBox="1"/>
      </xdr:nvSpPr>
      <xdr:spPr>
        <a:xfrm>
          <a:off x="2844800" y="59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20864</xdr:rowOff>
    </xdr:from>
    <xdr:to>
      <xdr:col>3</xdr:col>
      <xdr:colOff>330200</xdr:colOff>
      <xdr:row>36</xdr:row>
      <xdr:rowOff>122464</xdr:rowOff>
    </xdr:to>
    <xdr:sp macro="" textlink="">
      <xdr:nvSpPr>
        <xdr:cNvPr id="93" name="円/楕円 92"/>
        <xdr:cNvSpPr/>
      </xdr:nvSpPr>
      <xdr:spPr>
        <a:xfrm>
          <a:off x="2286000" y="61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132641</xdr:rowOff>
    </xdr:from>
    <xdr:ext cx="762000" cy="259045"/>
    <xdr:sp macro="" textlink="">
      <xdr:nvSpPr>
        <xdr:cNvPr id="94" name="テキスト ボックス 93"/>
        <xdr:cNvSpPr txBox="1"/>
      </xdr:nvSpPr>
      <xdr:spPr>
        <a:xfrm>
          <a:off x="1955800" y="596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140607</xdr:rowOff>
    </xdr:from>
    <xdr:to>
      <xdr:col>2</xdr:col>
      <xdr:colOff>127000</xdr:colOff>
      <xdr:row>36</xdr:row>
      <xdr:rowOff>70757</xdr:rowOff>
    </xdr:to>
    <xdr:sp macro="" textlink="">
      <xdr:nvSpPr>
        <xdr:cNvPr id="95" name="円/楕円 94"/>
        <xdr:cNvSpPr/>
      </xdr:nvSpPr>
      <xdr:spPr>
        <a:xfrm>
          <a:off x="1397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80934</xdr:rowOff>
    </xdr:from>
    <xdr:ext cx="762000" cy="259045"/>
    <xdr:sp macro="" textlink="">
      <xdr:nvSpPr>
        <xdr:cNvPr id="96" name="テキスト ボックス 95"/>
        <xdr:cNvSpPr txBox="1"/>
      </xdr:nvSpPr>
      <xdr:spPr>
        <a:xfrm>
          <a:off x="1066800" y="591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静岡県下でも高齢化率</a:t>
          </a:r>
          <a:r>
            <a:rPr lang="ja-JP" altLang="en-US" sz="1100">
              <a:solidFill>
                <a:schemeClr val="dk1"/>
              </a:solidFill>
              <a:effectLst/>
              <a:latin typeface="+mn-lt"/>
              <a:ea typeface="+mn-ea"/>
              <a:cs typeface="+mn-cs"/>
            </a:rPr>
            <a:t>が</a:t>
          </a:r>
          <a:r>
            <a:rPr lang="en-US" altLang="ja-JP" sz="1100">
              <a:solidFill>
                <a:schemeClr val="dk1"/>
              </a:solidFill>
              <a:effectLst/>
              <a:latin typeface="+mn-lt"/>
              <a:ea typeface="+mn-ea"/>
              <a:cs typeface="+mn-cs"/>
            </a:rPr>
            <a:t>42.1%</a:t>
          </a:r>
          <a:r>
            <a:rPr lang="ja-JP" altLang="en-US" sz="1100">
              <a:solidFill>
                <a:schemeClr val="dk1"/>
              </a:solidFill>
              <a:effectLst/>
              <a:latin typeface="+mn-lt"/>
              <a:ea typeface="+mn-ea"/>
              <a:cs typeface="+mn-cs"/>
            </a:rPr>
            <a:t>と高く</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生活保護件数が多く上位にあり、扶助費の増加に影響を与えている。公債費においては、起債の借入額と償還額のバランスを計画的に行うよう努めている。今後とも事務事業の見直しを行い経常経費の削減に努める。</a:t>
          </a:r>
          <a:r>
            <a:rPr lang="ja-JP" altLang="ja-JP" sz="1400">
              <a:effectLst/>
            </a:rPr>
            <a:t> </a:t>
          </a:r>
          <a:endParaRPr lang="ja-JP" altLang="ja-JP" sz="110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71362</xdr:rowOff>
    </xdr:from>
    <xdr:to>
      <xdr:col>7</xdr:col>
      <xdr:colOff>152400</xdr:colOff>
      <xdr:row>66</xdr:row>
      <xdr:rowOff>111276</xdr:rowOff>
    </xdr:to>
    <xdr:cxnSp macro="">
      <xdr:nvCxnSpPr>
        <xdr:cNvPr id="128" name="直線コネクタ 127"/>
        <xdr:cNvCxnSpPr/>
      </xdr:nvCxnSpPr>
      <xdr:spPr>
        <a:xfrm flipV="1">
          <a:off x="4953000" y="10358362"/>
          <a:ext cx="0" cy="10686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83353</xdr:rowOff>
    </xdr:from>
    <xdr:ext cx="762000" cy="259045"/>
    <xdr:sp macro="" textlink="">
      <xdr:nvSpPr>
        <xdr:cNvPr id="129" name="財政構造の弾力性最小値テキスト"/>
        <xdr:cNvSpPr txBox="1"/>
      </xdr:nvSpPr>
      <xdr:spPr>
        <a:xfrm>
          <a:off x="5041900" y="1139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7</xdr:col>
      <xdr:colOff>63500</xdr:colOff>
      <xdr:row>66</xdr:row>
      <xdr:rowOff>111276</xdr:rowOff>
    </xdr:from>
    <xdr:to>
      <xdr:col>7</xdr:col>
      <xdr:colOff>241300</xdr:colOff>
      <xdr:row>66</xdr:row>
      <xdr:rowOff>111276</xdr:rowOff>
    </xdr:to>
    <xdr:cxnSp macro="">
      <xdr:nvCxnSpPr>
        <xdr:cNvPr id="130" name="直線コネクタ 129"/>
        <xdr:cNvCxnSpPr/>
      </xdr:nvCxnSpPr>
      <xdr:spPr>
        <a:xfrm>
          <a:off x="4864100" y="1142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157739</xdr:rowOff>
    </xdr:from>
    <xdr:ext cx="762000" cy="259045"/>
    <xdr:sp macro="" textlink="">
      <xdr:nvSpPr>
        <xdr:cNvPr id="131" name="財政構造の弾力性最大値テキスト"/>
        <xdr:cNvSpPr txBox="1"/>
      </xdr:nvSpPr>
      <xdr:spPr>
        <a:xfrm>
          <a:off x="5041900" y="1010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7</xdr:col>
      <xdr:colOff>63500</xdr:colOff>
      <xdr:row>60</xdr:row>
      <xdr:rowOff>71362</xdr:rowOff>
    </xdr:from>
    <xdr:to>
      <xdr:col>7</xdr:col>
      <xdr:colOff>241300</xdr:colOff>
      <xdr:row>60</xdr:row>
      <xdr:rowOff>71362</xdr:rowOff>
    </xdr:to>
    <xdr:cxnSp macro="">
      <xdr:nvCxnSpPr>
        <xdr:cNvPr id="132" name="直線コネクタ 131"/>
        <xdr:cNvCxnSpPr/>
      </xdr:nvCxnSpPr>
      <xdr:spPr>
        <a:xfrm>
          <a:off x="4864100" y="103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71362</xdr:rowOff>
    </xdr:from>
    <xdr:to>
      <xdr:col>7</xdr:col>
      <xdr:colOff>152400</xdr:colOff>
      <xdr:row>60</xdr:row>
      <xdr:rowOff>82852</xdr:rowOff>
    </xdr:to>
    <xdr:cxnSp macro="">
      <xdr:nvCxnSpPr>
        <xdr:cNvPr id="133" name="直線コネクタ 132"/>
        <xdr:cNvCxnSpPr/>
      </xdr:nvCxnSpPr>
      <xdr:spPr>
        <a:xfrm flipV="1">
          <a:off x="4114800" y="103583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51905</xdr:rowOff>
    </xdr:from>
    <xdr:ext cx="762000" cy="259045"/>
    <xdr:sp macro="" textlink="">
      <xdr:nvSpPr>
        <xdr:cNvPr id="134" name="財政構造の弾力性平均値テキスト"/>
        <xdr:cNvSpPr txBox="1"/>
      </xdr:nvSpPr>
      <xdr:spPr>
        <a:xfrm>
          <a:off x="5041900" y="1068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79828</xdr:rowOff>
    </xdr:from>
    <xdr:to>
      <xdr:col>7</xdr:col>
      <xdr:colOff>203200</xdr:colOff>
      <xdr:row>63</xdr:row>
      <xdr:rowOff>9978</xdr:rowOff>
    </xdr:to>
    <xdr:sp macro="" textlink="">
      <xdr:nvSpPr>
        <xdr:cNvPr id="135" name="フローチャート : 判断 134"/>
        <xdr:cNvSpPr/>
      </xdr:nvSpPr>
      <xdr:spPr>
        <a:xfrm>
          <a:off x="4902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82852</xdr:rowOff>
    </xdr:from>
    <xdr:to>
      <xdr:col>6</xdr:col>
      <xdr:colOff>0</xdr:colOff>
      <xdr:row>60</xdr:row>
      <xdr:rowOff>128815</xdr:rowOff>
    </xdr:to>
    <xdr:cxnSp macro="">
      <xdr:nvCxnSpPr>
        <xdr:cNvPr id="136" name="直線コネクタ 135"/>
        <xdr:cNvCxnSpPr/>
      </xdr:nvCxnSpPr>
      <xdr:spPr>
        <a:xfrm flipV="1">
          <a:off x="3225800" y="10369852"/>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101902</xdr:rowOff>
    </xdr:from>
    <xdr:to>
      <xdr:col>6</xdr:col>
      <xdr:colOff>50800</xdr:colOff>
      <xdr:row>62</xdr:row>
      <xdr:rowOff>32052</xdr:rowOff>
    </xdr:to>
    <xdr:sp macro="" textlink="">
      <xdr:nvSpPr>
        <xdr:cNvPr id="137" name="フローチャート : 判断 136"/>
        <xdr:cNvSpPr/>
      </xdr:nvSpPr>
      <xdr:spPr>
        <a:xfrm>
          <a:off x="4064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16829</xdr:rowOff>
    </xdr:from>
    <xdr:ext cx="736600" cy="259045"/>
    <xdr:sp macro="" textlink="">
      <xdr:nvSpPr>
        <xdr:cNvPr id="138" name="テキスト ボックス 137"/>
        <xdr:cNvSpPr txBox="1"/>
      </xdr:nvSpPr>
      <xdr:spPr>
        <a:xfrm>
          <a:off x="3733800" y="1064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71362</xdr:rowOff>
    </xdr:from>
    <xdr:to>
      <xdr:col>4</xdr:col>
      <xdr:colOff>482600</xdr:colOff>
      <xdr:row>60</xdr:row>
      <xdr:rowOff>128815</xdr:rowOff>
    </xdr:to>
    <xdr:cxnSp macro="">
      <xdr:nvCxnSpPr>
        <xdr:cNvPr id="139" name="直線コネクタ 138"/>
        <xdr:cNvCxnSpPr/>
      </xdr:nvCxnSpPr>
      <xdr:spPr>
        <a:xfrm>
          <a:off x="2336800" y="1035836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113393</xdr:rowOff>
    </xdr:from>
    <xdr:to>
      <xdr:col>4</xdr:col>
      <xdr:colOff>533400</xdr:colOff>
      <xdr:row>62</xdr:row>
      <xdr:rowOff>43543</xdr:rowOff>
    </xdr:to>
    <xdr:sp macro="" textlink="">
      <xdr:nvSpPr>
        <xdr:cNvPr id="140" name="フローチャート : 判断 139"/>
        <xdr:cNvSpPr/>
      </xdr:nvSpPr>
      <xdr:spPr>
        <a:xfrm>
          <a:off x="3175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28320</xdr:rowOff>
    </xdr:from>
    <xdr:ext cx="762000" cy="259045"/>
    <xdr:sp macro="" textlink="">
      <xdr:nvSpPr>
        <xdr:cNvPr id="141" name="テキスト ボックス 140"/>
        <xdr:cNvSpPr txBox="1"/>
      </xdr:nvSpPr>
      <xdr:spPr>
        <a:xfrm>
          <a:off x="28448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57</xdr:row>
      <xdr:rowOff>149074</xdr:rowOff>
    </xdr:from>
    <xdr:to>
      <xdr:col>3</xdr:col>
      <xdr:colOff>279400</xdr:colOff>
      <xdr:row>60</xdr:row>
      <xdr:rowOff>71362</xdr:rowOff>
    </xdr:to>
    <xdr:cxnSp macro="">
      <xdr:nvCxnSpPr>
        <xdr:cNvPr id="142" name="直線コネクタ 141"/>
        <xdr:cNvCxnSpPr/>
      </xdr:nvCxnSpPr>
      <xdr:spPr>
        <a:xfrm>
          <a:off x="1447800" y="9921724"/>
          <a:ext cx="889000" cy="43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113393</xdr:rowOff>
    </xdr:from>
    <xdr:to>
      <xdr:col>3</xdr:col>
      <xdr:colOff>330200</xdr:colOff>
      <xdr:row>62</xdr:row>
      <xdr:rowOff>43543</xdr:rowOff>
    </xdr:to>
    <xdr:sp macro="" textlink="">
      <xdr:nvSpPr>
        <xdr:cNvPr id="143" name="フローチャート : 判断 142"/>
        <xdr:cNvSpPr/>
      </xdr:nvSpPr>
      <xdr:spPr>
        <a:xfrm>
          <a:off x="2286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28320</xdr:rowOff>
    </xdr:from>
    <xdr:ext cx="762000" cy="259045"/>
    <xdr:sp macro="" textlink="">
      <xdr:nvSpPr>
        <xdr:cNvPr id="144" name="テキスト ボックス 143"/>
        <xdr:cNvSpPr txBox="1"/>
      </xdr:nvSpPr>
      <xdr:spPr>
        <a:xfrm>
          <a:off x="19558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169938</xdr:rowOff>
    </xdr:from>
    <xdr:to>
      <xdr:col>2</xdr:col>
      <xdr:colOff>127000</xdr:colOff>
      <xdr:row>61</xdr:row>
      <xdr:rowOff>100088</xdr:rowOff>
    </xdr:to>
    <xdr:sp macro="" textlink="">
      <xdr:nvSpPr>
        <xdr:cNvPr id="145" name="フローチャート : 判断 144"/>
        <xdr:cNvSpPr/>
      </xdr:nvSpPr>
      <xdr:spPr>
        <a:xfrm>
          <a:off x="1397000" y="1045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84865</xdr:rowOff>
    </xdr:from>
    <xdr:ext cx="762000" cy="259045"/>
    <xdr:sp macro="" textlink="">
      <xdr:nvSpPr>
        <xdr:cNvPr id="146" name="テキスト ボックス 145"/>
        <xdr:cNvSpPr txBox="1"/>
      </xdr:nvSpPr>
      <xdr:spPr>
        <a:xfrm>
          <a:off x="1066800" y="1054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20562</xdr:rowOff>
    </xdr:from>
    <xdr:to>
      <xdr:col>7</xdr:col>
      <xdr:colOff>203200</xdr:colOff>
      <xdr:row>60</xdr:row>
      <xdr:rowOff>122162</xdr:rowOff>
    </xdr:to>
    <xdr:sp macro="" textlink="">
      <xdr:nvSpPr>
        <xdr:cNvPr id="152" name="円/楕円 151"/>
        <xdr:cNvSpPr/>
      </xdr:nvSpPr>
      <xdr:spPr>
        <a:xfrm>
          <a:off x="4902200" y="103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113289</xdr:rowOff>
    </xdr:from>
    <xdr:ext cx="762000" cy="259045"/>
    <xdr:sp macro="" textlink="">
      <xdr:nvSpPr>
        <xdr:cNvPr id="153" name="財政構造の弾力性該当値テキスト"/>
        <xdr:cNvSpPr txBox="1"/>
      </xdr:nvSpPr>
      <xdr:spPr>
        <a:xfrm>
          <a:off x="5041900" y="1022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32052</xdr:rowOff>
    </xdr:from>
    <xdr:to>
      <xdr:col>6</xdr:col>
      <xdr:colOff>50800</xdr:colOff>
      <xdr:row>60</xdr:row>
      <xdr:rowOff>133652</xdr:rowOff>
    </xdr:to>
    <xdr:sp macro="" textlink="">
      <xdr:nvSpPr>
        <xdr:cNvPr id="154" name="円/楕円 153"/>
        <xdr:cNvSpPr/>
      </xdr:nvSpPr>
      <xdr:spPr>
        <a:xfrm>
          <a:off x="4064000" y="1031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143829</xdr:rowOff>
    </xdr:from>
    <xdr:ext cx="736600" cy="259045"/>
    <xdr:sp macro="" textlink="">
      <xdr:nvSpPr>
        <xdr:cNvPr id="155" name="テキスト ボックス 154"/>
        <xdr:cNvSpPr txBox="1"/>
      </xdr:nvSpPr>
      <xdr:spPr>
        <a:xfrm>
          <a:off x="3733800" y="1008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78015</xdr:rowOff>
    </xdr:from>
    <xdr:to>
      <xdr:col>4</xdr:col>
      <xdr:colOff>533400</xdr:colOff>
      <xdr:row>61</xdr:row>
      <xdr:rowOff>8165</xdr:rowOff>
    </xdr:to>
    <xdr:sp macro="" textlink="">
      <xdr:nvSpPr>
        <xdr:cNvPr id="156" name="円/楕円 155"/>
        <xdr:cNvSpPr/>
      </xdr:nvSpPr>
      <xdr:spPr>
        <a:xfrm>
          <a:off x="3175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18342</xdr:rowOff>
    </xdr:from>
    <xdr:ext cx="762000" cy="259045"/>
    <xdr:sp macro="" textlink="">
      <xdr:nvSpPr>
        <xdr:cNvPr id="157" name="テキスト ボックス 156"/>
        <xdr:cNvSpPr txBox="1"/>
      </xdr:nvSpPr>
      <xdr:spPr>
        <a:xfrm>
          <a:off x="2844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20562</xdr:rowOff>
    </xdr:from>
    <xdr:to>
      <xdr:col>3</xdr:col>
      <xdr:colOff>330200</xdr:colOff>
      <xdr:row>60</xdr:row>
      <xdr:rowOff>122162</xdr:rowOff>
    </xdr:to>
    <xdr:sp macro="" textlink="">
      <xdr:nvSpPr>
        <xdr:cNvPr id="158" name="円/楕円 157"/>
        <xdr:cNvSpPr/>
      </xdr:nvSpPr>
      <xdr:spPr>
        <a:xfrm>
          <a:off x="2286000" y="103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132339</xdr:rowOff>
    </xdr:from>
    <xdr:ext cx="762000" cy="259045"/>
    <xdr:sp macro="" textlink="">
      <xdr:nvSpPr>
        <xdr:cNvPr id="159" name="テキスト ボックス 158"/>
        <xdr:cNvSpPr txBox="1"/>
      </xdr:nvSpPr>
      <xdr:spPr>
        <a:xfrm>
          <a:off x="1955800" y="1007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xdr:col>
      <xdr:colOff>25400</xdr:colOff>
      <xdr:row>57</xdr:row>
      <xdr:rowOff>98274</xdr:rowOff>
    </xdr:from>
    <xdr:to>
      <xdr:col>2</xdr:col>
      <xdr:colOff>127000</xdr:colOff>
      <xdr:row>58</xdr:row>
      <xdr:rowOff>28424</xdr:rowOff>
    </xdr:to>
    <xdr:sp macro="" textlink="">
      <xdr:nvSpPr>
        <xdr:cNvPr id="160" name="円/楕円 159"/>
        <xdr:cNvSpPr/>
      </xdr:nvSpPr>
      <xdr:spPr>
        <a:xfrm>
          <a:off x="1397000" y="987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38601</xdr:rowOff>
    </xdr:from>
    <xdr:ext cx="762000" cy="259045"/>
    <xdr:sp macro="" textlink="">
      <xdr:nvSpPr>
        <xdr:cNvPr id="161" name="テキスト ボックス 160"/>
        <xdr:cNvSpPr txBox="1"/>
      </xdr:nvSpPr>
      <xdr:spPr>
        <a:xfrm>
          <a:off x="1066800" y="9639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[162,436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110,715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観光地特有の行政需要に対応するため、消防職・清掃業務・文化施設に職員を配置してきたが、平成</a:t>
          </a:r>
          <a:r>
            <a:rPr lang="en-US" altLang="ja-JP" sz="1100">
              <a:solidFill>
                <a:schemeClr val="dk1"/>
              </a:solidFill>
              <a:effectLst/>
              <a:latin typeface="+mn-lt"/>
              <a:ea typeface="+mn-ea"/>
              <a:cs typeface="+mn-cs"/>
            </a:rPr>
            <a:t>9</a:t>
          </a:r>
          <a:r>
            <a:rPr lang="ja-JP" altLang="ja-JP" sz="1100">
              <a:solidFill>
                <a:schemeClr val="dk1"/>
              </a:solidFill>
              <a:effectLst/>
              <a:latin typeface="+mn-lt"/>
              <a:ea typeface="+mn-ea"/>
              <a:cs typeface="+mn-cs"/>
            </a:rPr>
            <a:t>年度より定員適正化計画</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を策定し、職員数削減に取り組んでおり、それに伴い民間委託や指定管理者制度への移行を進めている。人件費、物件費共に削減に努めているものの、近年人口減少</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が著しく、人口一人当たりでは横ばいを続けている。今後、施設の老朽化が進み維持補修の増加が見込まれることから、</a:t>
          </a:r>
          <a:r>
            <a:rPr lang="ja-JP" altLang="ja-JP" sz="1100" u="none">
              <a:solidFill>
                <a:schemeClr val="dk1"/>
              </a:solidFill>
              <a:effectLst/>
              <a:latin typeface="+mn-lt"/>
              <a:ea typeface="+mn-ea"/>
              <a:cs typeface="+mn-cs"/>
            </a:rPr>
            <a:t>公共施設マネジメントを推進し</a:t>
          </a:r>
          <a:r>
            <a:rPr lang="ja-JP" altLang="ja-JP" sz="1100">
              <a:solidFill>
                <a:schemeClr val="dk1"/>
              </a:solidFill>
              <a:effectLst/>
              <a:latin typeface="+mn-lt"/>
              <a:ea typeface="+mn-ea"/>
              <a:cs typeface="+mn-cs"/>
            </a:rPr>
            <a:t>、施設の統廃合を含め健全な運営に取り組んでいく。</a:t>
          </a:r>
          <a:r>
            <a:rPr lang="ja-JP" altLang="ja-JP" sz="1400">
              <a:effectLst/>
            </a:rPr>
            <a:t> </a:t>
          </a:r>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133263</xdr:rowOff>
    </xdr:from>
    <xdr:to>
      <xdr:col>7</xdr:col>
      <xdr:colOff>152400</xdr:colOff>
      <xdr:row>88</xdr:row>
      <xdr:rowOff>165064</xdr:rowOff>
    </xdr:to>
    <xdr:cxnSp macro="">
      <xdr:nvCxnSpPr>
        <xdr:cNvPr id="189" name="直線コネクタ 188"/>
        <xdr:cNvCxnSpPr/>
      </xdr:nvCxnSpPr>
      <xdr:spPr>
        <a:xfrm flipV="1">
          <a:off x="4953000" y="13849263"/>
          <a:ext cx="0" cy="1403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137141</xdr:rowOff>
    </xdr:from>
    <xdr:ext cx="762000" cy="259045"/>
    <xdr:sp macro="" textlink="">
      <xdr:nvSpPr>
        <xdr:cNvPr id="190" name="人件費・物件費等の状況最小値テキスト"/>
        <xdr:cNvSpPr txBox="1"/>
      </xdr:nvSpPr>
      <xdr:spPr>
        <a:xfrm>
          <a:off x="5041900" y="15224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384,203</a:t>
          </a:r>
          <a:endParaRPr kumimoji="1" lang="ja-JP" altLang="en-US" sz="1000" b="1">
            <a:latin typeface="ＭＳ Ｐゴシック"/>
          </a:endParaRPr>
        </a:p>
      </xdr:txBody>
    </xdr:sp>
    <xdr:clientData/>
  </xdr:oneCellAnchor>
  <xdr:twoCellAnchor>
    <xdr:from>
      <xdr:col>7</xdr:col>
      <xdr:colOff>63500</xdr:colOff>
      <xdr:row>88</xdr:row>
      <xdr:rowOff>165064</xdr:rowOff>
    </xdr:from>
    <xdr:to>
      <xdr:col>7</xdr:col>
      <xdr:colOff>241300</xdr:colOff>
      <xdr:row>88</xdr:row>
      <xdr:rowOff>165064</xdr:rowOff>
    </xdr:to>
    <xdr:cxnSp macro="">
      <xdr:nvCxnSpPr>
        <xdr:cNvPr id="191" name="直線コネクタ 190"/>
        <xdr:cNvCxnSpPr/>
      </xdr:nvCxnSpPr>
      <xdr:spPr>
        <a:xfrm>
          <a:off x="4864100" y="15252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48190</xdr:rowOff>
    </xdr:from>
    <xdr:ext cx="762000" cy="259045"/>
    <xdr:sp macro="" textlink="">
      <xdr:nvSpPr>
        <xdr:cNvPr id="192" name="人件費・物件費等の状況最大値テキスト"/>
        <xdr:cNvSpPr txBox="1"/>
      </xdr:nvSpPr>
      <xdr:spPr>
        <a:xfrm>
          <a:off x="5041900" y="1359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93,403</a:t>
          </a:r>
          <a:endParaRPr kumimoji="1" lang="ja-JP" altLang="en-US" sz="1000" b="1">
            <a:latin typeface="ＭＳ Ｐゴシック"/>
          </a:endParaRPr>
        </a:p>
      </xdr:txBody>
    </xdr:sp>
    <xdr:clientData/>
  </xdr:oneCellAnchor>
  <xdr:twoCellAnchor>
    <xdr:from>
      <xdr:col>7</xdr:col>
      <xdr:colOff>63500</xdr:colOff>
      <xdr:row>80</xdr:row>
      <xdr:rowOff>133263</xdr:rowOff>
    </xdr:from>
    <xdr:to>
      <xdr:col>7</xdr:col>
      <xdr:colOff>241300</xdr:colOff>
      <xdr:row>80</xdr:row>
      <xdr:rowOff>133263</xdr:rowOff>
    </xdr:to>
    <xdr:cxnSp macro="">
      <xdr:nvCxnSpPr>
        <xdr:cNvPr id="193" name="直線コネクタ 192"/>
        <xdr:cNvCxnSpPr/>
      </xdr:nvCxnSpPr>
      <xdr:spPr>
        <a:xfrm>
          <a:off x="4864100" y="13849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97292</xdr:rowOff>
    </xdr:from>
    <xdr:to>
      <xdr:col>7</xdr:col>
      <xdr:colOff>152400</xdr:colOff>
      <xdr:row>82</xdr:row>
      <xdr:rowOff>123516</xdr:rowOff>
    </xdr:to>
    <xdr:cxnSp macro="">
      <xdr:nvCxnSpPr>
        <xdr:cNvPr id="194" name="直線コネクタ 193"/>
        <xdr:cNvCxnSpPr/>
      </xdr:nvCxnSpPr>
      <xdr:spPr>
        <a:xfrm>
          <a:off x="4114800" y="14156192"/>
          <a:ext cx="838200" cy="2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47141</xdr:rowOff>
    </xdr:from>
    <xdr:ext cx="762000" cy="259045"/>
    <xdr:sp macro="" textlink="">
      <xdr:nvSpPr>
        <xdr:cNvPr id="195" name="人件費・物件費等の状況平均値テキスト"/>
        <xdr:cNvSpPr txBox="1"/>
      </xdr:nvSpPr>
      <xdr:spPr>
        <a:xfrm>
          <a:off x="5041900" y="13934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153,712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30614</xdr:rowOff>
    </xdr:from>
    <xdr:to>
      <xdr:col>7</xdr:col>
      <xdr:colOff>203200</xdr:colOff>
      <xdr:row>82</xdr:row>
      <xdr:rowOff>132214</xdr:rowOff>
    </xdr:to>
    <xdr:sp macro="" textlink="">
      <xdr:nvSpPr>
        <xdr:cNvPr id="196" name="フローチャート : 判断 195"/>
        <xdr:cNvSpPr/>
      </xdr:nvSpPr>
      <xdr:spPr>
        <a:xfrm>
          <a:off x="4902200" y="1408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84855</xdr:rowOff>
    </xdr:from>
    <xdr:to>
      <xdr:col>6</xdr:col>
      <xdr:colOff>0</xdr:colOff>
      <xdr:row>82</xdr:row>
      <xdr:rowOff>97292</xdr:rowOff>
    </xdr:to>
    <xdr:cxnSp macro="">
      <xdr:nvCxnSpPr>
        <xdr:cNvPr id="197" name="直線コネクタ 196"/>
        <xdr:cNvCxnSpPr/>
      </xdr:nvCxnSpPr>
      <xdr:spPr>
        <a:xfrm>
          <a:off x="3225800" y="14143755"/>
          <a:ext cx="889000" cy="1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3057</xdr:rowOff>
    </xdr:from>
    <xdr:to>
      <xdr:col>6</xdr:col>
      <xdr:colOff>50800</xdr:colOff>
      <xdr:row>82</xdr:row>
      <xdr:rowOff>104657</xdr:rowOff>
    </xdr:to>
    <xdr:sp macro="" textlink="">
      <xdr:nvSpPr>
        <xdr:cNvPr id="198" name="フローチャート : 判断 197"/>
        <xdr:cNvSpPr/>
      </xdr:nvSpPr>
      <xdr:spPr>
        <a:xfrm>
          <a:off x="4064000" y="1406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114834</xdr:rowOff>
    </xdr:from>
    <xdr:ext cx="736600" cy="259045"/>
    <xdr:sp macro="" textlink="">
      <xdr:nvSpPr>
        <xdr:cNvPr id="199" name="テキスト ボックス 198"/>
        <xdr:cNvSpPr txBox="1"/>
      </xdr:nvSpPr>
      <xdr:spPr>
        <a:xfrm>
          <a:off x="3733800" y="1383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148,002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84855</xdr:rowOff>
    </xdr:from>
    <xdr:to>
      <xdr:col>4</xdr:col>
      <xdr:colOff>482600</xdr:colOff>
      <xdr:row>82</xdr:row>
      <xdr:rowOff>89960</xdr:rowOff>
    </xdr:to>
    <xdr:cxnSp macro="">
      <xdr:nvCxnSpPr>
        <xdr:cNvPr id="200" name="直線コネクタ 199"/>
        <xdr:cNvCxnSpPr/>
      </xdr:nvCxnSpPr>
      <xdr:spPr>
        <a:xfrm flipV="1">
          <a:off x="2336800" y="14143755"/>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1326</xdr:rowOff>
    </xdr:from>
    <xdr:to>
      <xdr:col>4</xdr:col>
      <xdr:colOff>533400</xdr:colOff>
      <xdr:row>82</xdr:row>
      <xdr:rowOff>102926</xdr:rowOff>
    </xdr:to>
    <xdr:sp macro="" textlink="">
      <xdr:nvSpPr>
        <xdr:cNvPr id="201" name="フローチャート : 判断 200"/>
        <xdr:cNvSpPr/>
      </xdr:nvSpPr>
      <xdr:spPr>
        <a:xfrm>
          <a:off x="3175000" y="140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113103</xdr:rowOff>
    </xdr:from>
    <xdr:ext cx="762000" cy="259045"/>
    <xdr:sp macro="" textlink="">
      <xdr:nvSpPr>
        <xdr:cNvPr id="202" name="テキスト ボックス 201"/>
        <xdr:cNvSpPr txBox="1"/>
      </xdr:nvSpPr>
      <xdr:spPr>
        <a:xfrm>
          <a:off x="2844800" y="138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147,643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89960</xdr:rowOff>
    </xdr:from>
    <xdr:to>
      <xdr:col>3</xdr:col>
      <xdr:colOff>279400</xdr:colOff>
      <xdr:row>82</xdr:row>
      <xdr:rowOff>92311</xdr:rowOff>
    </xdr:to>
    <xdr:cxnSp macro="">
      <xdr:nvCxnSpPr>
        <xdr:cNvPr id="203" name="直線コネクタ 202"/>
        <xdr:cNvCxnSpPr/>
      </xdr:nvCxnSpPr>
      <xdr:spPr>
        <a:xfrm flipV="1">
          <a:off x="1447800" y="14148860"/>
          <a:ext cx="8890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22613</xdr:rowOff>
    </xdr:from>
    <xdr:to>
      <xdr:col>3</xdr:col>
      <xdr:colOff>330200</xdr:colOff>
      <xdr:row>82</xdr:row>
      <xdr:rowOff>124213</xdr:rowOff>
    </xdr:to>
    <xdr:sp macro="" textlink="">
      <xdr:nvSpPr>
        <xdr:cNvPr id="204" name="フローチャート : 判断 203"/>
        <xdr:cNvSpPr/>
      </xdr:nvSpPr>
      <xdr:spPr>
        <a:xfrm>
          <a:off x="2286000" y="1408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134390</xdr:rowOff>
    </xdr:from>
    <xdr:ext cx="762000" cy="259045"/>
    <xdr:sp macro="" textlink="">
      <xdr:nvSpPr>
        <xdr:cNvPr id="205" name="テキスト ボックス 204"/>
        <xdr:cNvSpPr txBox="1"/>
      </xdr:nvSpPr>
      <xdr:spPr>
        <a:xfrm>
          <a:off x="1955800" y="1385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152,054</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104628</xdr:rowOff>
    </xdr:from>
    <xdr:to>
      <xdr:col>2</xdr:col>
      <xdr:colOff>127000</xdr:colOff>
      <xdr:row>82</xdr:row>
      <xdr:rowOff>34778</xdr:rowOff>
    </xdr:to>
    <xdr:sp macro="" textlink="">
      <xdr:nvSpPr>
        <xdr:cNvPr id="206" name="フローチャート : 判断 205"/>
        <xdr:cNvSpPr/>
      </xdr:nvSpPr>
      <xdr:spPr>
        <a:xfrm>
          <a:off x="1397000" y="1399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44955</xdr:rowOff>
    </xdr:from>
    <xdr:ext cx="762000" cy="259045"/>
    <xdr:sp macro="" textlink="">
      <xdr:nvSpPr>
        <xdr:cNvPr id="207" name="テキスト ボックス 206"/>
        <xdr:cNvSpPr txBox="1"/>
      </xdr:nvSpPr>
      <xdr:spPr>
        <a:xfrm>
          <a:off x="1066800" y="1376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133,522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72716</xdr:rowOff>
    </xdr:from>
    <xdr:to>
      <xdr:col>7</xdr:col>
      <xdr:colOff>203200</xdr:colOff>
      <xdr:row>83</xdr:row>
      <xdr:rowOff>2866</xdr:rowOff>
    </xdr:to>
    <xdr:sp macro="" textlink="">
      <xdr:nvSpPr>
        <xdr:cNvPr id="213" name="円/楕円 212"/>
        <xdr:cNvSpPr/>
      </xdr:nvSpPr>
      <xdr:spPr>
        <a:xfrm>
          <a:off x="4902200" y="1413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44793</xdr:rowOff>
    </xdr:from>
    <xdr:ext cx="762000" cy="259045"/>
    <xdr:sp macro="" textlink="">
      <xdr:nvSpPr>
        <xdr:cNvPr id="214" name="人件費・物件費等の状況該当値テキスト"/>
        <xdr:cNvSpPr txBox="1"/>
      </xdr:nvSpPr>
      <xdr:spPr>
        <a:xfrm>
          <a:off x="5041900" y="1410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162,436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46492</xdr:rowOff>
    </xdr:from>
    <xdr:to>
      <xdr:col>6</xdr:col>
      <xdr:colOff>50800</xdr:colOff>
      <xdr:row>82</xdr:row>
      <xdr:rowOff>148092</xdr:rowOff>
    </xdr:to>
    <xdr:sp macro="" textlink="">
      <xdr:nvSpPr>
        <xdr:cNvPr id="215" name="円/楕円 214"/>
        <xdr:cNvSpPr/>
      </xdr:nvSpPr>
      <xdr:spPr>
        <a:xfrm>
          <a:off x="4064000" y="1410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132869</xdr:rowOff>
    </xdr:from>
    <xdr:ext cx="736600" cy="259045"/>
    <xdr:sp macro="" textlink="">
      <xdr:nvSpPr>
        <xdr:cNvPr id="216" name="テキスト ボックス 215"/>
        <xdr:cNvSpPr txBox="1"/>
      </xdr:nvSpPr>
      <xdr:spPr>
        <a:xfrm>
          <a:off x="3733800" y="1419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157,002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34055</xdr:rowOff>
    </xdr:from>
    <xdr:to>
      <xdr:col>4</xdr:col>
      <xdr:colOff>533400</xdr:colOff>
      <xdr:row>82</xdr:row>
      <xdr:rowOff>135655</xdr:rowOff>
    </xdr:to>
    <xdr:sp macro="" textlink="">
      <xdr:nvSpPr>
        <xdr:cNvPr id="217" name="円/楕円 216"/>
        <xdr:cNvSpPr/>
      </xdr:nvSpPr>
      <xdr:spPr>
        <a:xfrm>
          <a:off x="3175000" y="1409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120432</xdr:rowOff>
    </xdr:from>
    <xdr:ext cx="762000" cy="259045"/>
    <xdr:sp macro="" textlink="">
      <xdr:nvSpPr>
        <xdr:cNvPr id="218" name="テキスト ボックス 217"/>
        <xdr:cNvSpPr txBox="1"/>
      </xdr:nvSpPr>
      <xdr:spPr>
        <a:xfrm>
          <a:off x="2844800" y="14179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154,425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39160</xdr:rowOff>
    </xdr:from>
    <xdr:to>
      <xdr:col>3</xdr:col>
      <xdr:colOff>330200</xdr:colOff>
      <xdr:row>82</xdr:row>
      <xdr:rowOff>140760</xdr:rowOff>
    </xdr:to>
    <xdr:sp macro="" textlink="">
      <xdr:nvSpPr>
        <xdr:cNvPr id="219" name="円/楕円 218"/>
        <xdr:cNvSpPr/>
      </xdr:nvSpPr>
      <xdr:spPr>
        <a:xfrm>
          <a:off x="2286000" y="1409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125537</xdr:rowOff>
    </xdr:from>
    <xdr:ext cx="762000" cy="259045"/>
    <xdr:sp macro="" textlink="">
      <xdr:nvSpPr>
        <xdr:cNvPr id="220" name="テキスト ボックス 219"/>
        <xdr:cNvSpPr txBox="1"/>
      </xdr:nvSpPr>
      <xdr:spPr>
        <a:xfrm>
          <a:off x="1955800" y="1418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155,483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41511</xdr:rowOff>
    </xdr:from>
    <xdr:to>
      <xdr:col>2</xdr:col>
      <xdr:colOff>127000</xdr:colOff>
      <xdr:row>82</xdr:row>
      <xdr:rowOff>143111</xdr:rowOff>
    </xdr:to>
    <xdr:sp macro="" textlink="">
      <xdr:nvSpPr>
        <xdr:cNvPr id="221" name="円/楕円 220"/>
        <xdr:cNvSpPr/>
      </xdr:nvSpPr>
      <xdr:spPr>
        <a:xfrm>
          <a:off x="1397000" y="1410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127888</xdr:rowOff>
    </xdr:from>
    <xdr:ext cx="762000" cy="259045"/>
    <xdr:sp macro="" textlink="">
      <xdr:nvSpPr>
        <xdr:cNvPr id="222" name="テキスト ボックス 221"/>
        <xdr:cNvSpPr txBox="1"/>
      </xdr:nvSpPr>
      <xdr:spPr>
        <a:xfrm>
          <a:off x="1066800" y="14186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155,970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末に多くの管理職が退職したことに起因する昇任数の増加や管理、監督者の若年化、本市職員の経験年数別の在職階層の変動が顕著であり、類似団体、全国平均等を依然として大きく上回っている。今後とも職員配置や給与水準の適正化に努めていく。</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72073</xdr:rowOff>
    </xdr:from>
    <xdr:to>
      <xdr:col>24</xdr:col>
      <xdr:colOff>558800</xdr:colOff>
      <xdr:row>86</xdr:row>
      <xdr:rowOff>65405</xdr:rowOff>
    </xdr:to>
    <xdr:cxnSp macro="">
      <xdr:nvCxnSpPr>
        <xdr:cNvPr id="247" name="直線コネクタ 246"/>
        <xdr:cNvCxnSpPr/>
      </xdr:nvCxnSpPr>
      <xdr:spPr>
        <a:xfrm flipV="1">
          <a:off x="17018000" y="13959523"/>
          <a:ext cx="0" cy="8505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37482</xdr:rowOff>
    </xdr:from>
    <xdr:ext cx="762000" cy="259045"/>
    <xdr:sp macro="" textlink="">
      <xdr:nvSpPr>
        <xdr:cNvPr id="248" name="給与水準   （国との比較）最小値テキスト"/>
        <xdr:cNvSpPr txBox="1"/>
      </xdr:nvSpPr>
      <xdr:spPr>
        <a:xfrm>
          <a:off x="17106900" y="14782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86</xdr:row>
      <xdr:rowOff>65405</xdr:rowOff>
    </xdr:from>
    <xdr:to>
      <xdr:col>24</xdr:col>
      <xdr:colOff>647700</xdr:colOff>
      <xdr:row>86</xdr:row>
      <xdr:rowOff>65405</xdr:rowOff>
    </xdr:to>
    <xdr:cxnSp macro="">
      <xdr:nvCxnSpPr>
        <xdr:cNvPr id="249" name="直線コネクタ 248"/>
        <xdr:cNvCxnSpPr/>
      </xdr:nvCxnSpPr>
      <xdr:spPr>
        <a:xfrm>
          <a:off x="16929100" y="14810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158450</xdr:rowOff>
    </xdr:from>
    <xdr:ext cx="762000" cy="259045"/>
    <xdr:sp macro="" textlink="">
      <xdr:nvSpPr>
        <xdr:cNvPr id="250" name="給与水準   （国との比較）最大値テキスト"/>
        <xdr:cNvSpPr txBox="1"/>
      </xdr:nvSpPr>
      <xdr:spPr>
        <a:xfrm>
          <a:off x="17106900" y="1370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24</xdr:col>
      <xdr:colOff>469900</xdr:colOff>
      <xdr:row>81</xdr:row>
      <xdr:rowOff>72073</xdr:rowOff>
    </xdr:from>
    <xdr:to>
      <xdr:col>24</xdr:col>
      <xdr:colOff>647700</xdr:colOff>
      <xdr:row>81</xdr:row>
      <xdr:rowOff>72073</xdr:rowOff>
    </xdr:to>
    <xdr:cxnSp macro="">
      <xdr:nvCxnSpPr>
        <xdr:cNvPr id="251" name="直線コネクタ 250"/>
        <xdr:cNvCxnSpPr/>
      </xdr:nvCxnSpPr>
      <xdr:spPr>
        <a:xfrm>
          <a:off x="16929100" y="1395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5080</xdr:rowOff>
    </xdr:from>
    <xdr:to>
      <xdr:col>24</xdr:col>
      <xdr:colOff>558800</xdr:colOff>
      <xdr:row>86</xdr:row>
      <xdr:rowOff>65405</xdr:rowOff>
    </xdr:to>
    <xdr:cxnSp macro="">
      <xdr:nvCxnSpPr>
        <xdr:cNvPr id="252" name="直線コネクタ 251"/>
        <xdr:cNvCxnSpPr/>
      </xdr:nvCxnSpPr>
      <xdr:spPr>
        <a:xfrm>
          <a:off x="16179800" y="1474978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105109</xdr:rowOff>
    </xdr:from>
    <xdr:ext cx="762000" cy="259045"/>
    <xdr:sp macro="" textlink="">
      <xdr:nvSpPr>
        <xdr:cNvPr id="253" name="給与水準   （国との比較）平均値テキスト"/>
        <xdr:cNvSpPr txBox="1"/>
      </xdr:nvSpPr>
      <xdr:spPr>
        <a:xfrm>
          <a:off x="17106900" y="14164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88582</xdr:rowOff>
    </xdr:from>
    <xdr:to>
      <xdr:col>24</xdr:col>
      <xdr:colOff>609600</xdr:colOff>
      <xdr:row>84</xdr:row>
      <xdr:rowOff>18732</xdr:rowOff>
    </xdr:to>
    <xdr:sp macro="" textlink="">
      <xdr:nvSpPr>
        <xdr:cNvPr id="254" name="フローチャート : 判断 253"/>
        <xdr:cNvSpPr/>
      </xdr:nvSpPr>
      <xdr:spPr>
        <a:xfrm>
          <a:off x="16967200" y="1431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5080</xdr:rowOff>
    </xdr:from>
    <xdr:to>
      <xdr:col>23</xdr:col>
      <xdr:colOff>406400</xdr:colOff>
      <xdr:row>89</xdr:row>
      <xdr:rowOff>9525</xdr:rowOff>
    </xdr:to>
    <xdr:cxnSp macro="">
      <xdr:nvCxnSpPr>
        <xdr:cNvPr id="255" name="直線コネクタ 254"/>
        <xdr:cNvCxnSpPr/>
      </xdr:nvCxnSpPr>
      <xdr:spPr>
        <a:xfrm flipV="1">
          <a:off x="15290800" y="14749780"/>
          <a:ext cx="889000" cy="5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34289</xdr:rowOff>
    </xdr:from>
    <xdr:to>
      <xdr:col>23</xdr:col>
      <xdr:colOff>457200</xdr:colOff>
      <xdr:row>83</xdr:row>
      <xdr:rowOff>135889</xdr:rowOff>
    </xdr:to>
    <xdr:sp macro="" textlink="">
      <xdr:nvSpPr>
        <xdr:cNvPr id="256" name="フローチャート : 判断 255"/>
        <xdr:cNvSpPr/>
      </xdr:nvSpPr>
      <xdr:spPr>
        <a:xfrm>
          <a:off x="16129000" y="142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146066</xdr:rowOff>
    </xdr:from>
    <xdr:ext cx="736600" cy="259045"/>
    <xdr:sp macro="" textlink="">
      <xdr:nvSpPr>
        <xdr:cNvPr id="257" name="テキスト ボックス 256"/>
        <xdr:cNvSpPr txBox="1"/>
      </xdr:nvSpPr>
      <xdr:spPr>
        <a:xfrm>
          <a:off x="15798800" y="14033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144780</xdr:rowOff>
    </xdr:from>
    <xdr:to>
      <xdr:col>22</xdr:col>
      <xdr:colOff>203200</xdr:colOff>
      <xdr:row>89</xdr:row>
      <xdr:rowOff>9525</xdr:rowOff>
    </xdr:to>
    <xdr:cxnSp macro="">
      <xdr:nvCxnSpPr>
        <xdr:cNvPr id="258" name="直線コネクタ 257"/>
        <xdr:cNvCxnSpPr/>
      </xdr:nvCxnSpPr>
      <xdr:spPr>
        <a:xfrm>
          <a:off x="14401800" y="152323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119698</xdr:rowOff>
    </xdr:from>
    <xdr:to>
      <xdr:col>22</xdr:col>
      <xdr:colOff>254000</xdr:colOff>
      <xdr:row>86</xdr:row>
      <xdr:rowOff>49848</xdr:rowOff>
    </xdr:to>
    <xdr:sp macro="" textlink="">
      <xdr:nvSpPr>
        <xdr:cNvPr id="259" name="フローチャート : 判断 258"/>
        <xdr:cNvSpPr/>
      </xdr:nvSpPr>
      <xdr:spPr>
        <a:xfrm>
          <a:off x="15240000" y="1469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60025</xdr:rowOff>
    </xdr:from>
    <xdr:ext cx="762000" cy="259045"/>
    <xdr:sp macro="" textlink="">
      <xdr:nvSpPr>
        <xdr:cNvPr id="260" name="テキスト ボックス 259"/>
        <xdr:cNvSpPr txBox="1"/>
      </xdr:nvSpPr>
      <xdr:spPr>
        <a:xfrm>
          <a:off x="14909800" y="1446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35243</xdr:rowOff>
    </xdr:from>
    <xdr:to>
      <xdr:col>21</xdr:col>
      <xdr:colOff>0</xdr:colOff>
      <xdr:row>88</xdr:row>
      <xdr:rowOff>144780</xdr:rowOff>
    </xdr:to>
    <xdr:cxnSp macro="">
      <xdr:nvCxnSpPr>
        <xdr:cNvPr id="261" name="直線コネクタ 260"/>
        <xdr:cNvCxnSpPr/>
      </xdr:nvCxnSpPr>
      <xdr:spPr>
        <a:xfrm>
          <a:off x="13512800" y="14779943"/>
          <a:ext cx="889000" cy="45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59373</xdr:rowOff>
    </xdr:from>
    <xdr:to>
      <xdr:col>21</xdr:col>
      <xdr:colOff>50800</xdr:colOff>
      <xdr:row>85</xdr:row>
      <xdr:rowOff>160973</xdr:rowOff>
    </xdr:to>
    <xdr:sp macro="" textlink="">
      <xdr:nvSpPr>
        <xdr:cNvPr id="262" name="フローチャート : 判断 261"/>
        <xdr:cNvSpPr/>
      </xdr:nvSpPr>
      <xdr:spPr>
        <a:xfrm>
          <a:off x="14351000" y="1463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171150</xdr:rowOff>
    </xdr:from>
    <xdr:ext cx="762000" cy="259045"/>
    <xdr:sp macro="" textlink="">
      <xdr:nvSpPr>
        <xdr:cNvPr id="263" name="テキスト ボックス 262"/>
        <xdr:cNvSpPr txBox="1"/>
      </xdr:nvSpPr>
      <xdr:spPr>
        <a:xfrm>
          <a:off x="14020800" y="14401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91123</xdr:rowOff>
    </xdr:from>
    <xdr:to>
      <xdr:col>19</xdr:col>
      <xdr:colOff>533400</xdr:colOff>
      <xdr:row>83</xdr:row>
      <xdr:rowOff>21273</xdr:rowOff>
    </xdr:to>
    <xdr:sp macro="" textlink="">
      <xdr:nvSpPr>
        <xdr:cNvPr id="264" name="フローチャート : 判断 263"/>
        <xdr:cNvSpPr/>
      </xdr:nvSpPr>
      <xdr:spPr>
        <a:xfrm>
          <a:off x="13462000" y="1415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31450</xdr:rowOff>
    </xdr:from>
    <xdr:ext cx="762000" cy="259045"/>
    <xdr:sp macro="" textlink="">
      <xdr:nvSpPr>
        <xdr:cNvPr id="265" name="テキスト ボックス 264"/>
        <xdr:cNvSpPr txBox="1"/>
      </xdr:nvSpPr>
      <xdr:spPr>
        <a:xfrm>
          <a:off x="13131800" y="1391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14605</xdr:rowOff>
    </xdr:from>
    <xdr:to>
      <xdr:col>24</xdr:col>
      <xdr:colOff>609600</xdr:colOff>
      <xdr:row>86</xdr:row>
      <xdr:rowOff>116205</xdr:rowOff>
    </xdr:to>
    <xdr:sp macro="" textlink="">
      <xdr:nvSpPr>
        <xdr:cNvPr id="271" name="円/楕円 270"/>
        <xdr:cNvSpPr/>
      </xdr:nvSpPr>
      <xdr:spPr>
        <a:xfrm>
          <a:off x="169672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81932</xdr:rowOff>
    </xdr:from>
    <xdr:ext cx="762000" cy="259045"/>
    <xdr:sp macro="" textlink="">
      <xdr:nvSpPr>
        <xdr:cNvPr id="272" name="給与水準   （国との比較）該当値テキスト"/>
        <xdr:cNvSpPr txBox="1"/>
      </xdr:nvSpPr>
      <xdr:spPr>
        <a:xfrm>
          <a:off x="17106900" y="1465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125730</xdr:rowOff>
    </xdr:from>
    <xdr:to>
      <xdr:col>23</xdr:col>
      <xdr:colOff>457200</xdr:colOff>
      <xdr:row>86</xdr:row>
      <xdr:rowOff>55880</xdr:rowOff>
    </xdr:to>
    <xdr:sp macro="" textlink="">
      <xdr:nvSpPr>
        <xdr:cNvPr id="273" name="円/楕円 272"/>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40657</xdr:rowOff>
    </xdr:from>
    <xdr:ext cx="736600" cy="259045"/>
    <xdr:sp macro="" textlink="">
      <xdr:nvSpPr>
        <xdr:cNvPr id="274" name="テキスト ボックス 273"/>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130175</xdr:rowOff>
    </xdr:from>
    <xdr:to>
      <xdr:col>22</xdr:col>
      <xdr:colOff>254000</xdr:colOff>
      <xdr:row>89</xdr:row>
      <xdr:rowOff>60325</xdr:rowOff>
    </xdr:to>
    <xdr:sp macro="" textlink="">
      <xdr:nvSpPr>
        <xdr:cNvPr id="275" name="円/楕円 274"/>
        <xdr:cNvSpPr/>
      </xdr:nvSpPr>
      <xdr:spPr>
        <a:xfrm>
          <a:off x="15240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45102</xdr:rowOff>
    </xdr:from>
    <xdr:ext cx="762000" cy="259045"/>
    <xdr:sp macro="" textlink="">
      <xdr:nvSpPr>
        <xdr:cNvPr id="276" name="テキスト ボックス 275"/>
        <xdr:cNvSpPr txBox="1"/>
      </xdr:nvSpPr>
      <xdr:spPr>
        <a:xfrm>
          <a:off x="14909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93980</xdr:rowOff>
    </xdr:from>
    <xdr:to>
      <xdr:col>21</xdr:col>
      <xdr:colOff>50800</xdr:colOff>
      <xdr:row>89</xdr:row>
      <xdr:rowOff>24130</xdr:rowOff>
    </xdr:to>
    <xdr:sp macro="" textlink="">
      <xdr:nvSpPr>
        <xdr:cNvPr id="277" name="円/楕円 276"/>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8907</xdr:rowOff>
    </xdr:from>
    <xdr:ext cx="762000" cy="259045"/>
    <xdr:sp macro="" textlink="">
      <xdr:nvSpPr>
        <xdr:cNvPr id="278" name="テキスト ボックス 277"/>
        <xdr:cNvSpPr txBox="1"/>
      </xdr:nvSpPr>
      <xdr:spPr>
        <a:xfrm>
          <a:off x="14020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155893</xdr:rowOff>
    </xdr:from>
    <xdr:to>
      <xdr:col>19</xdr:col>
      <xdr:colOff>533400</xdr:colOff>
      <xdr:row>86</xdr:row>
      <xdr:rowOff>86043</xdr:rowOff>
    </xdr:to>
    <xdr:sp macro="" textlink="">
      <xdr:nvSpPr>
        <xdr:cNvPr id="279" name="円/楕円 278"/>
        <xdr:cNvSpPr/>
      </xdr:nvSpPr>
      <xdr:spPr>
        <a:xfrm>
          <a:off x="13462000" y="147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70820</xdr:rowOff>
    </xdr:from>
    <xdr:ext cx="762000" cy="259045"/>
    <xdr:sp macro="" textlink="">
      <xdr:nvSpPr>
        <xdr:cNvPr id="280" name="テキスト ボックス 279"/>
        <xdr:cNvSpPr txBox="1"/>
      </xdr:nvSpPr>
      <xdr:spPr>
        <a:xfrm>
          <a:off x="13131800" y="1481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観光地という行政需要から消防部門や清掃部門に職員を多く配置してきた。また、狭い面積であるが急勾配の土地柄、地域が分断し、各地区に支所、出張所や学校を配置している。行財政改革プランにより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年度から平成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年度までに職員数を</a:t>
          </a:r>
          <a:r>
            <a:rPr lang="en-US" altLang="ja-JP" sz="1100">
              <a:solidFill>
                <a:schemeClr val="dk1"/>
              </a:solidFill>
              <a:effectLst/>
              <a:latin typeface="+mn-lt"/>
              <a:ea typeface="+mn-ea"/>
              <a:cs typeface="+mn-cs"/>
            </a:rPr>
            <a:t>104</a:t>
          </a:r>
          <a:r>
            <a:rPr lang="ja-JP" altLang="ja-JP" sz="1100">
              <a:solidFill>
                <a:schemeClr val="dk1"/>
              </a:solidFill>
              <a:effectLst/>
              <a:latin typeface="+mn-lt"/>
              <a:ea typeface="+mn-ea"/>
              <a:cs typeface="+mn-cs"/>
            </a:rPr>
            <a:t>人削減している。平成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年度より第</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次定員適正化計画を策定し、</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年間で更に△</a:t>
          </a:r>
          <a:r>
            <a:rPr lang="en-US" altLang="ja-JP" sz="1100">
              <a:solidFill>
                <a:schemeClr val="dk1"/>
              </a:solidFill>
              <a:effectLst/>
              <a:latin typeface="+mn-lt"/>
              <a:ea typeface="+mn-ea"/>
              <a:cs typeface="+mn-cs"/>
            </a:rPr>
            <a:t>3.7% </a:t>
          </a:r>
          <a:r>
            <a:rPr lang="ja-JP" altLang="ja-JP" sz="1100">
              <a:solidFill>
                <a:schemeClr val="dk1"/>
              </a:solidFill>
              <a:effectLst/>
              <a:latin typeface="+mn-lt"/>
              <a:ea typeface="+mn-ea"/>
              <a:cs typeface="+mn-cs"/>
            </a:rPr>
            <a:t>の削減目標を掲げている。今後も施設の統廃合を含めより適切な職員の適正管理に努める。</a:t>
          </a:r>
          <a:r>
            <a:rPr lang="ja-JP" altLang="ja-JP" sz="1400">
              <a:effectLst/>
            </a:rPr>
            <a:t> </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25527</xdr:rowOff>
    </xdr:from>
    <xdr:to>
      <xdr:col>24</xdr:col>
      <xdr:colOff>558800</xdr:colOff>
      <xdr:row>67</xdr:row>
      <xdr:rowOff>137118</xdr:rowOff>
    </xdr:to>
    <xdr:cxnSp macro="">
      <xdr:nvCxnSpPr>
        <xdr:cNvPr id="310" name="直線コネクタ 309"/>
        <xdr:cNvCxnSpPr/>
      </xdr:nvCxnSpPr>
      <xdr:spPr>
        <a:xfrm flipV="1">
          <a:off x="17018000" y="10141077"/>
          <a:ext cx="0" cy="1483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109195</xdr:rowOff>
    </xdr:from>
    <xdr:ext cx="762000" cy="259045"/>
    <xdr:sp macro="" textlink="">
      <xdr:nvSpPr>
        <xdr:cNvPr id="311" name="定員管理の状況最小値テキスト"/>
        <xdr:cNvSpPr txBox="1"/>
      </xdr:nvSpPr>
      <xdr:spPr>
        <a:xfrm>
          <a:off x="17106900" y="1159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25.31</a:t>
          </a:r>
          <a:endParaRPr kumimoji="1" lang="ja-JP" altLang="en-US" sz="1000" b="1">
            <a:latin typeface="ＭＳ Ｐゴシック"/>
          </a:endParaRPr>
        </a:p>
      </xdr:txBody>
    </xdr:sp>
    <xdr:clientData/>
  </xdr:oneCellAnchor>
  <xdr:twoCellAnchor>
    <xdr:from>
      <xdr:col>24</xdr:col>
      <xdr:colOff>469900</xdr:colOff>
      <xdr:row>67</xdr:row>
      <xdr:rowOff>137118</xdr:rowOff>
    </xdr:from>
    <xdr:to>
      <xdr:col>24</xdr:col>
      <xdr:colOff>647700</xdr:colOff>
      <xdr:row>67</xdr:row>
      <xdr:rowOff>137118</xdr:rowOff>
    </xdr:to>
    <xdr:cxnSp macro="">
      <xdr:nvCxnSpPr>
        <xdr:cNvPr id="312" name="直線コネクタ 311"/>
        <xdr:cNvCxnSpPr/>
      </xdr:nvCxnSpPr>
      <xdr:spPr>
        <a:xfrm>
          <a:off x="16929100" y="116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111904</xdr:rowOff>
    </xdr:from>
    <xdr:ext cx="762000" cy="259045"/>
    <xdr:sp macro="" textlink="">
      <xdr:nvSpPr>
        <xdr:cNvPr id="313" name="定員管理の状況最大値テキスト"/>
        <xdr:cNvSpPr txBox="1"/>
      </xdr:nvSpPr>
      <xdr:spPr>
        <a:xfrm>
          <a:off x="17106900" y="9884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24</xdr:col>
      <xdr:colOff>469900</xdr:colOff>
      <xdr:row>59</xdr:row>
      <xdr:rowOff>25527</xdr:rowOff>
    </xdr:from>
    <xdr:to>
      <xdr:col>24</xdr:col>
      <xdr:colOff>647700</xdr:colOff>
      <xdr:row>59</xdr:row>
      <xdr:rowOff>25527</xdr:rowOff>
    </xdr:to>
    <xdr:cxnSp macro="">
      <xdr:nvCxnSpPr>
        <xdr:cNvPr id="314" name="直線コネクタ 313"/>
        <xdr:cNvCxnSpPr/>
      </xdr:nvCxnSpPr>
      <xdr:spPr>
        <a:xfrm>
          <a:off x="16929100" y="10141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19643</xdr:rowOff>
    </xdr:from>
    <xdr:to>
      <xdr:col>24</xdr:col>
      <xdr:colOff>558800</xdr:colOff>
      <xdr:row>61</xdr:row>
      <xdr:rowOff>35730</xdr:rowOff>
    </xdr:to>
    <xdr:cxnSp macro="">
      <xdr:nvCxnSpPr>
        <xdr:cNvPr id="315" name="直線コネクタ 314"/>
        <xdr:cNvCxnSpPr/>
      </xdr:nvCxnSpPr>
      <xdr:spPr>
        <a:xfrm flipV="1">
          <a:off x="16179800" y="1047809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102125</xdr:rowOff>
    </xdr:from>
    <xdr:ext cx="762000" cy="259045"/>
    <xdr:sp macro="" textlink="">
      <xdr:nvSpPr>
        <xdr:cNvPr id="316" name="定員管理の状況平均値テキスト"/>
        <xdr:cNvSpPr txBox="1"/>
      </xdr:nvSpPr>
      <xdr:spPr>
        <a:xfrm>
          <a:off x="17106900" y="10217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85598</xdr:rowOff>
    </xdr:from>
    <xdr:to>
      <xdr:col>24</xdr:col>
      <xdr:colOff>609600</xdr:colOff>
      <xdr:row>61</xdr:row>
      <xdr:rowOff>15748</xdr:rowOff>
    </xdr:to>
    <xdr:sp macro="" textlink="">
      <xdr:nvSpPr>
        <xdr:cNvPr id="317" name="フローチャート : 判断 316"/>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18838</xdr:rowOff>
    </xdr:from>
    <xdr:to>
      <xdr:col>23</xdr:col>
      <xdr:colOff>406400</xdr:colOff>
      <xdr:row>61</xdr:row>
      <xdr:rowOff>35730</xdr:rowOff>
    </xdr:to>
    <xdr:cxnSp macro="">
      <xdr:nvCxnSpPr>
        <xdr:cNvPr id="318" name="直線コネクタ 317"/>
        <xdr:cNvCxnSpPr/>
      </xdr:nvCxnSpPr>
      <xdr:spPr>
        <a:xfrm>
          <a:off x="15290800" y="10477288"/>
          <a:ext cx="889000" cy="1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95250</xdr:rowOff>
    </xdr:from>
    <xdr:to>
      <xdr:col>23</xdr:col>
      <xdr:colOff>457200</xdr:colOff>
      <xdr:row>61</xdr:row>
      <xdr:rowOff>25400</xdr:rowOff>
    </xdr:to>
    <xdr:sp macro="" textlink="">
      <xdr:nvSpPr>
        <xdr:cNvPr id="319" name="フローチャート : 判断 318"/>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35577</xdr:rowOff>
    </xdr:from>
    <xdr:ext cx="736600" cy="259045"/>
    <xdr:sp macro="" textlink="">
      <xdr:nvSpPr>
        <xdr:cNvPr id="320" name="テキスト ボックス 319"/>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18838</xdr:rowOff>
    </xdr:from>
    <xdr:to>
      <xdr:col>22</xdr:col>
      <xdr:colOff>203200</xdr:colOff>
      <xdr:row>61</xdr:row>
      <xdr:rowOff>40556</xdr:rowOff>
    </xdr:to>
    <xdr:cxnSp macro="">
      <xdr:nvCxnSpPr>
        <xdr:cNvPr id="321" name="直線コネクタ 320"/>
        <xdr:cNvCxnSpPr/>
      </xdr:nvCxnSpPr>
      <xdr:spPr>
        <a:xfrm flipV="1">
          <a:off x="14401800" y="10477288"/>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106511</xdr:rowOff>
    </xdr:from>
    <xdr:to>
      <xdr:col>22</xdr:col>
      <xdr:colOff>254000</xdr:colOff>
      <xdr:row>61</xdr:row>
      <xdr:rowOff>36661</xdr:rowOff>
    </xdr:to>
    <xdr:sp macro="" textlink="">
      <xdr:nvSpPr>
        <xdr:cNvPr id="322" name="フローチャート : 判断 321"/>
        <xdr:cNvSpPr/>
      </xdr:nvSpPr>
      <xdr:spPr>
        <a:xfrm>
          <a:off x="15240000" y="1039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46838</xdr:rowOff>
    </xdr:from>
    <xdr:ext cx="762000" cy="259045"/>
    <xdr:sp macro="" textlink="">
      <xdr:nvSpPr>
        <xdr:cNvPr id="323" name="テキスト ボックス 322"/>
        <xdr:cNvSpPr txBox="1"/>
      </xdr:nvSpPr>
      <xdr:spPr>
        <a:xfrm>
          <a:off x="14909800" y="10162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38946</xdr:rowOff>
    </xdr:from>
    <xdr:to>
      <xdr:col>21</xdr:col>
      <xdr:colOff>0</xdr:colOff>
      <xdr:row>61</xdr:row>
      <xdr:rowOff>40556</xdr:rowOff>
    </xdr:to>
    <xdr:cxnSp macro="">
      <xdr:nvCxnSpPr>
        <xdr:cNvPr id="324" name="直線コネクタ 323"/>
        <xdr:cNvCxnSpPr/>
      </xdr:nvCxnSpPr>
      <xdr:spPr>
        <a:xfrm>
          <a:off x="13512800" y="10497396"/>
          <a:ext cx="889000" cy="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116163</xdr:rowOff>
    </xdr:from>
    <xdr:to>
      <xdr:col>21</xdr:col>
      <xdr:colOff>50800</xdr:colOff>
      <xdr:row>61</xdr:row>
      <xdr:rowOff>46313</xdr:rowOff>
    </xdr:to>
    <xdr:sp macro="" textlink="">
      <xdr:nvSpPr>
        <xdr:cNvPr id="325" name="フローチャート : 判断 324"/>
        <xdr:cNvSpPr/>
      </xdr:nvSpPr>
      <xdr:spPr>
        <a:xfrm>
          <a:off x="14351000" y="1040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56490</xdr:rowOff>
    </xdr:from>
    <xdr:ext cx="762000" cy="259045"/>
    <xdr:sp macro="" textlink="">
      <xdr:nvSpPr>
        <xdr:cNvPr id="326" name="テキスト ボックス 325"/>
        <xdr:cNvSpPr txBox="1"/>
      </xdr:nvSpPr>
      <xdr:spPr>
        <a:xfrm>
          <a:off x="14020800" y="1017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14817</xdr:rowOff>
    </xdr:from>
    <xdr:to>
      <xdr:col>19</xdr:col>
      <xdr:colOff>533400</xdr:colOff>
      <xdr:row>60</xdr:row>
      <xdr:rowOff>116417</xdr:rowOff>
    </xdr:to>
    <xdr:sp macro="" textlink="">
      <xdr:nvSpPr>
        <xdr:cNvPr id="327" name="フローチャート : 判断 326"/>
        <xdr:cNvSpPr/>
      </xdr:nvSpPr>
      <xdr:spPr>
        <a:xfrm>
          <a:off x="13462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126594</xdr:rowOff>
    </xdr:from>
    <xdr:ext cx="762000" cy="259045"/>
    <xdr:sp macro="" textlink="">
      <xdr:nvSpPr>
        <xdr:cNvPr id="328" name="テキスト ボックス 327"/>
        <xdr:cNvSpPr txBox="1"/>
      </xdr:nvSpPr>
      <xdr:spPr>
        <a:xfrm>
          <a:off x="13131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140293</xdr:rowOff>
    </xdr:from>
    <xdr:to>
      <xdr:col>24</xdr:col>
      <xdr:colOff>609600</xdr:colOff>
      <xdr:row>61</xdr:row>
      <xdr:rowOff>70443</xdr:rowOff>
    </xdr:to>
    <xdr:sp macro="" textlink="">
      <xdr:nvSpPr>
        <xdr:cNvPr id="334" name="円/楕円 333"/>
        <xdr:cNvSpPr/>
      </xdr:nvSpPr>
      <xdr:spPr>
        <a:xfrm>
          <a:off x="16967200" y="1042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112370</xdr:rowOff>
    </xdr:from>
    <xdr:ext cx="762000" cy="259045"/>
    <xdr:sp macro="" textlink="">
      <xdr:nvSpPr>
        <xdr:cNvPr id="335" name="定員管理の状況該当値テキスト"/>
        <xdr:cNvSpPr txBox="1"/>
      </xdr:nvSpPr>
      <xdr:spPr>
        <a:xfrm>
          <a:off x="17106900" y="1039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156380</xdr:rowOff>
    </xdr:from>
    <xdr:to>
      <xdr:col>23</xdr:col>
      <xdr:colOff>457200</xdr:colOff>
      <xdr:row>61</xdr:row>
      <xdr:rowOff>86530</xdr:rowOff>
    </xdr:to>
    <xdr:sp macro="" textlink="">
      <xdr:nvSpPr>
        <xdr:cNvPr id="336" name="円/楕円 335"/>
        <xdr:cNvSpPr/>
      </xdr:nvSpPr>
      <xdr:spPr>
        <a:xfrm>
          <a:off x="16129000" y="104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71307</xdr:rowOff>
    </xdr:from>
    <xdr:ext cx="736600" cy="259045"/>
    <xdr:sp macro="" textlink="">
      <xdr:nvSpPr>
        <xdr:cNvPr id="337" name="テキスト ボックス 336"/>
        <xdr:cNvSpPr txBox="1"/>
      </xdr:nvSpPr>
      <xdr:spPr>
        <a:xfrm>
          <a:off x="15798800" y="10529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139488</xdr:rowOff>
    </xdr:from>
    <xdr:to>
      <xdr:col>22</xdr:col>
      <xdr:colOff>254000</xdr:colOff>
      <xdr:row>61</xdr:row>
      <xdr:rowOff>69638</xdr:rowOff>
    </xdr:to>
    <xdr:sp macro="" textlink="">
      <xdr:nvSpPr>
        <xdr:cNvPr id="338" name="円/楕円 337"/>
        <xdr:cNvSpPr/>
      </xdr:nvSpPr>
      <xdr:spPr>
        <a:xfrm>
          <a:off x="15240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54415</xdr:rowOff>
    </xdr:from>
    <xdr:ext cx="762000" cy="259045"/>
    <xdr:sp macro="" textlink="">
      <xdr:nvSpPr>
        <xdr:cNvPr id="339" name="テキスト ボックス 338"/>
        <xdr:cNvSpPr txBox="1"/>
      </xdr:nvSpPr>
      <xdr:spPr>
        <a:xfrm>
          <a:off x="14909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161206</xdr:rowOff>
    </xdr:from>
    <xdr:to>
      <xdr:col>21</xdr:col>
      <xdr:colOff>50800</xdr:colOff>
      <xdr:row>61</xdr:row>
      <xdr:rowOff>91356</xdr:rowOff>
    </xdr:to>
    <xdr:sp macro="" textlink="">
      <xdr:nvSpPr>
        <xdr:cNvPr id="340" name="円/楕円 339"/>
        <xdr:cNvSpPr/>
      </xdr:nvSpPr>
      <xdr:spPr>
        <a:xfrm>
          <a:off x="14351000" y="1044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76133</xdr:rowOff>
    </xdr:from>
    <xdr:ext cx="762000" cy="259045"/>
    <xdr:sp macro="" textlink="">
      <xdr:nvSpPr>
        <xdr:cNvPr id="341" name="テキスト ボックス 340"/>
        <xdr:cNvSpPr txBox="1"/>
      </xdr:nvSpPr>
      <xdr:spPr>
        <a:xfrm>
          <a:off x="14020800" y="1053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159596</xdr:rowOff>
    </xdr:from>
    <xdr:to>
      <xdr:col>19</xdr:col>
      <xdr:colOff>533400</xdr:colOff>
      <xdr:row>61</xdr:row>
      <xdr:rowOff>89746</xdr:rowOff>
    </xdr:to>
    <xdr:sp macro="" textlink="">
      <xdr:nvSpPr>
        <xdr:cNvPr id="342" name="円/楕円 341"/>
        <xdr:cNvSpPr/>
      </xdr:nvSpPr>
      <xdr:spPr>
        <a:xfrm>
          <a:off x="13462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74523</xdr:rowOff>
    </xdr:from>
    <xdr:ext cx="762000" cy="259045"/>
    <xdr:sp macro="" textlink="">
      <xdr:nvSpPr>
        <xdr:cNvPr id="343" name="テキスト ボックス 342"/>
        <xdr:cNvSpPr txBox="1"/>
      </xdr:nvSpPr>
      <xdr:spPr>
        <a:xfrm>
          <a:off x="13131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行財政改革プランにより新規の投資的事業を抑制してきたことが、類似団体と比較し平均を下回っている大きな要因である。しかし、</a:t>
          </a:r>
          <a:r>
            <a:rPr lang="ja-JP" altLang="ja-JP" sz="1100" u="none">
              <a:solidFill>
                <a:schemeClr val="dk1"/>
              </a:solidFill>
              <a:effectLst/>
              <a:latin typeface="+mn-lt"/>
              <a:ea typeface="+mn-ea"/>
              <a:cs typeface="+mn-cs"/>
            </a:rPr>
            <a:t>駅前広場整備事業や庁舎建設事業の大型建設事業の元金償還が始まることや、公共施設の老朽化に伴う大規模修繕のための借入れなど増加要因があるため、歳入に見合った投資的事</a:t>
          </a:r>
          <a:r>
            <a:rPr lang="ja-JP" altLang="ja-JP" sz="1100">
              <a:solidFill>
                <a:schemeClr val="dk1"/>
              </a:solidFill>
              <a:effectLst/>
              <a:latin typeface="+mn-lt"/>
              <a:ea typeface="+mn-ea"/>
              <a:cs typeface="+mn-cs"/>
            </a:rPr>
            <a:t>業を今後も取捨選択し、市債の新規発行額を計画的に管理していく。</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1" name="テキスト ボックス 37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118533</xdr:rowOff>
    </xdr:from>
    <xdr:to>
      <xdr:col>24</xdr:col>
      <xdr:colOff>558800</xdr:colOff>
      <xdr:row>45</xdr:row>
      <xdr:rowOff>141111</xdr:rowOff>
    </xdr:to>
    <xdr:cxnSp macro="">
      <xdr:nvCxnSpPr>
        <xdr:cNvPr id="373" name="直線コネクタ 372"/>
        <xdr:cNvCxnSpPr/>
      </xdr:nvCxnSpPr>
      <xdr:spPr>
        <a:xfrm flipV="1">
          <a:off x="17018000" y="6462183"/>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113188</xdr:rowOff>
    </xdr:from>
    <xdr:ext cx="762000" cy="259045"/>
    <xdr:sp macro="" textlink="">
      <xdr:nvSpPr>
        <xdr:cNvPr id="374" name="公債費負担の状況最小値テキスト"/>
        <xdr:cNvSpPr txBox="1"/>
      </xdr:nvSpPr>
      <xdr:spPr>
        <a:xfrm>
          <a:off x="17106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24</xdr:col>
      <xdr:colOff>469900</xdr:colOff>
      <xdr:row>45</xdr:row>
      <xdr:rowOff>141111</xdr:rowOff>
    </xdr:from>
    <xdr:to>
      <xdr:col>24</xdr:col>
      <xdr:colOff>647700</xdr:colOff>
      <xdr:row>45</xdr:row>
      <xdr:rowOff>141111</xdr:rowOff>
    </xdr:to>
    <xdr:cxnSp macro="">
      <xdr:nvCxnSpPr>
        <xdr:cNvPr id="375" name="直線コネクタ 374"/>
        <xdr:cNvCxnSpPr/>
      </xdr:nvCxnSpPr>
      <xdr:spPr>
        <a:xfrm>
          <a:off x="16929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33460</xdr:rowOff>
    </xdr:from>
    <xdr:ext cx="762000" cy="259045"/>
    <xdr:sp macro="" textlink="">
      <xdr:nvSpPr>
        <xdr:cNvPr id="376" name="公債費負担の状況最大値テキスト"/>
        <xdr:cNvSpPr txBox="1"/>
      </xdr:nvSpPr>
      <xdr:spPr>
        <a:xfrm>
          <a:off x="1710690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24</xdr:col>
      <xdr:colOff>469900</xdr:colOff>
      <xdr:row>37</xdr:row>
      <xdr:rowOff>118533</xdr:rowOff>
    </xdr:from>
    <xdr:to>
      <xdr:col>24</xdr:col>
      <xdr:colOff>647700</xdr:colOff>
      <xdr:row>37</xdr:row>
      <xdr:rowOff>118533</xdr:rowOff>
    </xdr:to>
    <xdr:cxnSp macro="">
      <xdr:nvCxnSpPr>
        <xdr:cNvPr id="377" name="直線コネクタ 376"/>
        <xdr:cNvCxnSpPr/>
      </xdr:nvCxnSpPr>
      <xdr:spPr>
        <a:xfrm>
          <a:off x="16929100" y="64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118533</xdr:rowOff>
    </xdr:from>
    <xdr:to>
      <xdr:col>24</xdr:col>
      <xdr:colOff>558800</xdr:colOff>
      <xdr:row>37</xdr:row>
      <xdr:rowOff>158750</xdr:rowOff>
    </xdr:to>
    <xdr:cxnSp macro="">
      <xdr:nvCxnSpPr>
        <xdr:cNvPr id="378" name="直線コネクタ 377"/>
        <xdr:cNvCxnSpPr/>
      </xdr:nvCxnSpPr>
      <xdr:spPr>
        <a:xfrm flipV="1">
          <a:off x="16179800" y="64621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128710</xdr:rowOff>
    </xdr:from>
    <xdr:ext cx="762000" cy="259045"/>
    <xdr:sp macro="" textlink="">
      <xdr:nvSpPr>
        <xdr:cNvPr id="379" name="公債費負担の状況平均値テキスト"/>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80" name="フローチャート : 判断 379"/>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64911</xdr:rowOff>
    </xdr:from>
    <xdr:to>
      <xdr:col>23</xdr:col>
      <xdr:colOff>406400</xdr:colOff>
      <xdr:row>37</xdr:row>
      <xdr:rowOff>158750</xdr:rowOff>
    </xdr:to>
    <xdr:cxnSp macro="">
      <xdr:nvCxnSpPr>
        <xdr:cNvPr id="381" name="直線コネクタ 380"/>
        <xdr:cNvCxnSpPr/>
      </xdr:nvCxnSpPr>
      <xdr:spPr>
        <a:xfrm>
          <a:off x="15290800" y="640856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65617</xdr:rowOff>
    </xdr:from>
    <xdr:to>
      <xdr:col>23</xdr:col>
      <xdr:colOff>457200</xdr:colOff>
      <xdr:row>41</xdr:row>
      <xdr:rowOff>167217</xdr:rowOff>
    </xdr:to>
    <xdr:sp macro="" textlink="">
      <xdr:nvSpPr>
        <xdr:cNvPr id="382" name="フローチャート : 判断 381"/>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151994</xdr:rowOff>
    </xdr:from>
    <xdr:ext cx="736600" cy="259045"/>
    <xdr:sp macro="" textlink="">
      <xdr:nvSpPr>
        <xdr:cNvPr id="383" name="テキスト ボックス 382"/>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169333</xdr:rowOff>
    </xdr:from>
    <xdr:to>
      <xdr:col>22</xdr:col>
      <xdr:colOff>203200</xdr:colOff>
      <xdr:row>37</xdr:row>
      <xdr:rowOff>64911</xdr:rowOff>
    </xdr:to>
    <xdr:cxnSp macro="">
      <xdr:nvCxnSpPr>
        <xdr:cNvPr id="384" name="直線コネクタ 383"/>
        <xdr:cNvCxnSpPr/>
      </xdr:nvCxnSpPr>
      <xdr:spPr>
        <a:xfrm>
          <a:off x="14401800" y="6341533"/>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92428</xdr:rowOff>
    </xdr:from>
    <xdr:to>
      <xdr:col>22</xdr:col>
      <xdr:colOff>254000</xdr:colOff>
      <xdr:row>42</xdr:row>
      <xdr:rowOff>22578</xdr:rowOff>
    </xdr:to>
    <xdr:sp macro="" textlink="">
      <xdr:nvSpPr>
        <xdr:cNvPr id="385" name="フローチャート : 判断 384"/>
        <xdr:cNvSpPr/>
      </xdr:nvSpPr>
      <xdr:spPr>
        <a:xfrm>
          <a:off x="15240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7355</xdr:rowOff>
    </xdr:from>
    <xdr:ext cx="762000" cy="259045"/>
    <xdr:sp macro="" textlink="">
      <xdr:nvSpPr>
        <xdr:cNvPr id="386" name="テキスト ボックス 385"/>
        <xdr:cNvSpPr txBox="1"/>
      </xdr:nvSpPr>
      <xdr:spPr>
        <a:xfrm>
          <a:off x="14909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169333</xdr:rowOff>
    </xdr:from>
    <xdr:to>
      <xdr:col>21</xdr:col>
      <xdr:colOff>0</xdr:colOff>
      <xdr:row>37</xdr:row>
      <xdr:rowOff>64911</xdr:rowOff>
    </xdr:to>
    <xdr:cxnSp macro="">
      <xdr:nvCxnSpPr>
        <xdr:cNvPr id="387" name="直線コネクタ 386"/>
        <xdr:cNvCxnSpPr/>
      </xdr:nvCxnSpPr>
      <xdr:spPr>
        <a:xfrm flipV="1">
          <a:off x="13512800" y="6341533"/>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159455</xdr:rowOff>
    </xdr:from>
    <xdr:to>
      <xdr:col>21</xdr:col>
      <xdr:colOff>50800</xdr:colOff>
      <xdr:row>42</xdr:row>
      <xdr:rowOff>89605</xdr:rowOff>
    </xdr:to>
    <xdr:sp macro="" textlink="">
      <xdr:nvSpPr>
        <xdr:cNvPr id="388" name="フローチャート : 判断 387"/>
        <xdr:cNvSpPr/>
      </xdr:nvSpPr>
      <xdr:spPr>
        <a:xfrm>
          <a:off x="14351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74382</xdr:rowOff>
    </xdr:from>
    <xdr:ext cx="762000" cy="259045"/>
    <xdr:sp macro="" textlink="">
      <xdr:nvSpPr>
        <xdr:cNvPr id="389" name="テキスト ボックス 388"/>
        <xdr:cNvSpPr txBox="1"/>
      </xdr:nvSpPr>
      <xdr:spPr>
        <a:xfrm>
          <a:off x="14020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143228</xdr:rowOff>
    </xdr:from>
    <xdr:to>
      <xdr:col>19</xdr:col>
      <xdr:colOff>533400</xdr:colOff>
      <xdr:row>41</xdr:row>
      <xdr:rowOff>73378</xdr:rowOff>
    </xdr:to>
    <xdr:sp macro="" textlink="">
      <xdr:nvSpPr>
        <xdr:cNvPr id="390" name="フローチャート : 判断 389"/>
        <xdr:cNvSpPr/>
      </xdr:nvSpPr>
      <xdr:spPr>
        <a:xfrm>
          <a:off x="13462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58155</xdr:rowOff>
    </xdr:from>
    <xdr:ext cx="762000" cy="259045"/>
    <xdr:sp macro="" textlink="">
      <xdr:nvSpPr>
        <xdr:cNvPr id="391" name="テキスト ボックス 390"/>
        <xdr:cNvSpPr txBox="1"/>
      </xdr:nvSpPr>
      <xdr:spPr>
        <a:xfrm>
          <a:off x="13131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67733</xdr:rowOff>
    </xdr:from>
    <xdr:to>
      <xdr:col>24</xdr:col>
      <xdr:colOff>609600</xdr:colOff>
      <xdr:row>37</xdr:row>
      <xdr:rowOff>169334</xdr:rowOff>
    </xdr:to>
    <xdr:sp macro="" textlink="">
      <xdr:nvSpPr>
        <xdr:cNvPr id="397" name="円/楕円 396"/>
        <xdr:cNvSpPr/>
      </xdr:nvSpPr>
      <xdr:spPr>
        <a:xfrm>
          <a:off x="169672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160460</xdr:rowOff>
    </xdr:from>
    <xdr:ext cx="762000" cy="259045"/>
    <xdr:sp macro="" textlink="">
      <xdr:nvSpPr>
        <xdr:cNvPr id="398" name="公債費負担の状況該当値テキスト"/>
        <xdr:cNvSpPr txBox="1"/>
      </xdr:nvSpPr>
      <xdr:spPr>
        <a:xfrm>
          <a:off x="17106900" y="63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107950</xdr:rowOff>
    </xdr:from>
    <xdr:to>
      <xdr:col>23</xdr:col>
      <xdr:colOff>457200</xdr:colOff>
      <xdr:row>38</xdr:row>
      <xdr:rowOff>38100</xdr:rowOff>
    </xdr:to>
    <xdr:sp macro="" textlink="">
      <xdr:nvSpPr>
        <xdr:cNvPr id="399" name="円/楕円 398"/>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48277</xdr:rowOff>
    </xdr:from>
    <xdr:ext cx="736600" cy="259045"/>
    <xdr:sp macro="" textlink="">
      <xdr:nvSpPr>
        <xdr:cNvPr id="400" name="テキスト ボックス 399"/>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14111</xdr:rowOff>
    </xdr:from>
    <xdr:to>
      <xdr:col>22</xdr:col>
      <xdr:colOff>254000</xdr:colOff>
      <xdr:row>37</xdr:row>
      <xdr:rowOff>115711</xdr:rowOff>
    </xdr:to>
    <xdr:sp macro="" textlink="">
      <xdr:nvSpPr>
        <xdr:cNvPr id="401" name="円/楕円 400"/>
        <xdr:cNvSpPr/>
      </xdr:nvSpPr>
      <xdr:spPr>
        <a:xfrm>
          <a:off x="15240000" y="635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125888</xdr:rowOff>
    </xdr:from>
    <xdr:ext cx="762000" cy="259045"/>
    <xdr:sp macro="" textlink="">
      <xdr:nvSpPr>
        <xdr:cNvPr id="402" name="テキスト ボックス 401"/>
        <xdr:cNvSpPr txBox="1"/>
      </xdr:nvSpPr>
      <xdr:spPr>
        <a:xfrm>
          <a:off x="14909800" y="61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118533</xdr:rowOff>
    </xdr:from>
    <xdr:to>
      <xdr:col>21</xdr:col>
      <xdr:colOff>50800</xdr:colOff>
      <xdr:row>37</xdr:row>
      <xdr:rowOff>48683</xdr:rowOff>
    </xdr:to>
    <xdr:sp macro="" textlink="">
      <xdr:nvSpPr>
        <xdr:cNvPr id="403" name="円/楕円 402"/>
        <xdr:cNvSpPr/>
      </xdr:nvSpPr>
      <xdr:spPr>
        <a:xfrm>
          <a:off x="14351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58860</xdr:rowOff>
    </xdr:from>
    <xdr:ext cx="762000" cy="259045"/>
    <xdr:sp macro="" textlink="">
      <xdr:nvSpPr>
        <xdr:cNvPr id="404" name="テキスト ボックス 403"/>
        <xdr:cNvSpPr txBox="1"/>
      </xdr:nvSpPr>
      <xdr:spPr>
        <a:xfrm>
          <a:off x="14020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14111</xdr:rowOff>
    </xdr:from>
    <xdr:to>
      <xdr:col>19</xdr:col>
      <xdr:colOff>533400</xdr:colOff>
      <xdr:row>37</xdr:row>
      <xdr:rowOff>115711</xdr:rowOff>
    </xdr:to>
    <xdr:sp macro="" textlink="">
      <xdr:nvSpPr>
        <xdr:cNvPr id="405" name="円/楕円 404"/>
        <xdr:cNvSpPr/>
      </xdr:nvSpPr>
      <xdr:spPr>
        <a:xfrm>
          <a:off x="13462000" y="635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125888</xdr:rowOff>
    </xdr:from>
    <xdr:ext cx="762000" cy="259045"/>
    <xdr:sp macro="" textlink="">
      <xdr:nvSpPr>
        <xdr:cNvPr id="406" name="テキスト ボックス 405"/>
        <xdr:cNvSpPr txBox="1"/>
      </xdr:nvSpPr>
      <xdr:spPr>
        <a:xfrm>
          <a:off x="13131800" y="61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大規模事業の財源とした起債の償還が終了し、起債残高が減少傾向にあること、</a:t>
          </a:r>
          <a:r>
            <a:rPr lang="ja-JP" altLang="ja-JP" sz="1100" u="none">
              <a:solidFill>
                <a:schemeClr val="dk1"/>
              </a:solidFill>
              <a:effectLst/>
              <a:latin typeface="+mn-lt"/>
              <a:ea typeface="+mn-ea"/>
              <a:cs typeface="+mn-cs"/>
            </a:rPr>
            <a:t>また新熱海中学校及び新庁舎建設に対する大型事業の債務負担行為が終了し</a:t>
          </a:r>
          <a:r>
            <a:rPr lang="ja-JP" altLang="ja-JP" sz="1100">
              <a:solidFill>
                <a:schemeClr val="dk1"/>
              </a:solidFill>
              <a:effectLst/>
              <a:latin typeface="+mn-lt"/>
              <a:ea typeface="+mn-ea"/>
              <a:cs typeface="+mn-cs"/>
            </a:rPr>
            <a:t>たため将来負担比率が減少した。職員の退職数は１年後にピークを迎え減少に向かうが、施設の老朽化が顕著であり、建替えや大規模修繕の財源として起債や基金の取り崩しを要することから、起債発行額は償還額を超えないよう努め、長期的な財政見通しのもとに基金の積立を行い、健全な財政運営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91017</xdr:rowOff>
    </xdr:from>
    <xdr:to>
      <xdr:col>24</xdr:col>
      <xdr:colOff>558800</xdr:colOff>
      <xdr:row>22</xdr:row>
      <xdr:rowOff>160322</xdr:rowOff>
    </xdr:to>
    <xdr:cxnSp macro="">
      <xdr:nvCxnSpPr>
        <xdr:cNvPr id="437" name="直線コネクタ 436"/>
        <xdr:cNvCxnSpPr/>
      </xdr:nvCxnSpPr>
      <xdr:spPr>
        <a:xfrm flipV="1">
          <a:off x="17018000" y="2491317"/>
          <a:ext cx="0" cy="1440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132399</xdr:rowOff>
    </xdr:from>
    <xdr:ext cx="762000" cy="259045"/>
    <xdr:sp macro="" textlink="">
      <xdr:nvSpPr>
        <xdr:cNvPr id="438"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140.9</a:t>
          </a:r>
          <a:endParaRPr kumimoji="1" lang="ja-JP" altLang="en-US" sz="1000" b="1">
            <a:latin typeface="ＭＳ Ｐゴシック"/>
          </a:endParaRPr>
        </a:p>
      </xdr:txBody>
    </xdr:sp>
    <xdr:clientData/>
  </xdr:oneCellAnchor>
  <xdr:twoCellAnchor>
    <xdr:from>
      <xdr:col>24</xdr:col>
      <xdr:colOff>469900</xdr:colOff>
      <xdr:row>22</xdr:row>
      <xdr:rowOff>160322</xdr:rowOff>
    </xdr:from>
    <xdr:to>
      <xdr:col>24</xdr:col>
      <xdr:colOff>647700</xdr:colOff>
      <xdr:row>22</xdr:row>
      <xdr:rowOff>160322</xdr:rowOff>
    </xdr:to>
    <xdr:cxnSp macro="">
      <xdr:nvCxnSpPr>
        <xdr:cNvPr id="439" name="直線コネクタ 438"/>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5944</xdr:rowOff>
    </xdr:from>
    <xdr:ext cx="762000" cy="259045"/>
    <xdr:sp macro="" textlink="">
      <xdr:nvSpPr>
        <xdr:cNvPr id="440" name="将来負担の状況最大値テキスト"/>
        <xdr:cNvSpPr txBox="1"/>
      </xdr:nvSpPr>
      <xdr:spPr>
        <a:xfrm>
          <a:off x="17106900" y="223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24</xdr:col>
      <xdr:colOff>469900</xdr:colOff>
      <xdr:row>14</xdr:row>
      <xdr:rowOff>91017</xdr:rowOff>
    </xdr:from>
    <xdr:to>
      <xdr:col>24</xdr:col>
      <xdr:colOff>647700</xdr:colOff>
      <xdr:row>14</xdr:row>
      <xdr:rowOff>91017</xdr:rowOff>
    </xdr:to>
    <xdr:cxnSp macro="">
      <xdr:nvCxnSpPr>
        <xdr:cNvPr id="441" name="直線コネクタ 440"/>
        <xdr:cNvCxnSpPr/>
      </xdr:nvCxnSpPr>
      <xdr:spPr>
        <a:xfrm>
          <a:off x="16929100" y="249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132140</xdr:rowOff>
    </xdr:from>
    <xdr:to>
      <xdr:col>24</xdr:col>
      <xdr:colOff>558800</xdr:colOff>
      <xdr:row>16</xdr:row>
      <xdr:rowOff>157178</xdr:rowOff>
    </xdr:to>
    <xdr:cxnSp macro="">
      <xdr:nvCxnSpPr>
        <xdr:cNvPr id="442" name="直線コネクタ 441"/>
        <xdr:cNvCxnSpPr/>
      </xdr:nvCxnSpPr>
      <xdr:spPr>
        <a:xfrm flipV="1">
          <a:off x="16179800" y="2703890"/>
          <a:ext cx="838200" cy="19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19611</xdr:rowOff>
    </xdr:from>
    <xdr:ext cx="762000" cy="259045"/>
    <xdr:sp macro="" textlink="">
      <xdr:nvSpPr>
        <xdr:cNvPr id="443" name="将来負担の状況平均値テキスト"/>
        <xdr:cNvSpPr txBox="1"/>
      </xdr:nvSpPr>
      <xdr:spPr>
        <a:xfrm>
          <a:off x="17106900" y="293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47534</xdr:rowOff>
    </xdr:from>
    <xdr:to>
      <xdr:col>24</xdr:col>
      <xdr:colOff>609600</xdr:colOff>
      <xdr:row>17</xdr:row>
      <xdr:rowOff>149134</xdr:rowOff>
    </xdr:to>
    <xdr:sp macro="" textlink="">
      <xdr:nvSpPr>
        <xdr:cNvPr id="444" name="フローチャート : 判断 443"/>
        <xdr:cNvSpPr/>
      </xdr:nvSpPr>
      <xdr:spPr>
        <a:xfrm>
          <a:off x="16967200" y="296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76744</xdr:rowOff>
    </xdr:from>
    <xdr:to>
      <xdr:col>23</xdr:col>
      <xdr:colOff>406400</xdr:colOff>
      <xdr:row>16</xdr:row>
      <xdr:rowOff>157178</xdr:rowOff>
    </xdr:to>
    <xdr:cxnSp macro="">
      <xdr:nvCxnSpPr>
        <xdr:cNvPr id="445" name="直線コネクタ 444"/>
        <xdr:cNvCxnSpPr/>
      </xdr:nvCxnSpPr>
      <xdr:spPr>
        <a:xfrm>
          <a:off x="15290800" y="281994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56485</xdr:rowOff>
    </xdr:from>
    <xdr:to>
      <xdr:col>23</xdr:col>
      <xdr:colOff>457200</xdr:colOff>
      <xdr:row>18</xdr:row>
      <xdr:rowOff>158085</xdr:rowOff>
    </xdr:to>
    <xdr:sp macro="" textlink="">
      <xdr:nvSpPr>
        <xdr:cNvPr id="446" name="フローチャート : 判断 445"/>
        <xdr:cNvSpPr/>
      </xdr:nvSpPr>
      <xdr:spPr>
        <a:xfrm>
          <a:off x="16129000" y="314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142862</xdr:rowOff>
    </xdr:from>
    <xdr:ext cx="736600" cy="259045"/>
    <xdr:sp macro="" textlink="">
      <xdr:nvSpPr>
        <xdr:cNvPr id="447" name="テキスト ボックス 446"/>
        <xdr:cNvSpPr txBox="1"/>
      </xdr:nvSpPr>
      <xdr:spPr>
        <a:xfrm>
          <a:off x="15798800" y="322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76744</xdr:rowOff>
    </xdr:from>
    <xdr:to>
      <xdr:col>22</xdr:col>
      <xdr:colOff>203200</xdr:colOff>
      <xdr:row>17</xdr:row>
      <xdr:rowOff>86844</xdr:rowOff>
    </xdr:to>
    <xdr:cxnSp macro="">
      <xdr:nvCxnSpPr>
        <xdr:cNvPr id="448" name="直線コネクタ 447"/>
        <xdr:cNvCxnSpPr/>
      </xdr:nvCxnSpPr>
      <xdr:spPr>
        <a:xfrm flipV="1">
          <a:off x="14401800" y="2819944"/>
          <a:ext cx="889000" cy="18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162197</xdr:rowOff>
    </xdr:from>
    <xdr:to>
      <xdr:col>22</xdr:col>
      <xdr:colOff>254000</xdr:colOff>
      <xdr:row>19</xdr:row>
      <xdr:rowOff>92347</xdr:rowOff>
    </xdr:to>
    <xdr:sp macro="" textlink="">
      <xdr:nvSpPr>
        <xdr:cNvPr id="449" name="フローチャート : 判断 448"/>
        <xdr:cNvSpPr/>
      </xdr:nvSpPr>
      <xdr:spPr>
        <a:xfrm>
          <a:off x="15240000" y="32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77124</xdr:rowOff>
    </xdr:from>
    <xdr:ext cx="762000" cy="259045"/>
    <xdr:sp macro="" textlink="">
      <xdr:nvSpPr>
        <xdr:cNvPr id="450" name="テキスト ボックス 449"/>
        <xdr:cNvSpPr txBox="1"/>
      </xdr:nvSpPr>
      <xdr:spPr>
        <a:xfrm>
          <a:off x="14909800" y="333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86844</xdr:rowOff>
    </xdr:from>
    <xdr:to>
      <xdr:col>21</xdr:col>
      <xdr:colOff>0</xdr:colOff>
      <xdr:row>18</xdr:row>
      <xdr:rowOff>78559</xdr:rowOff>
    </xdr:to>
    <xdr:cxnSp macro="">
      <xdr:nvCxnSpPr>
        <xdr:cNvPr id="451" name="直線コネクタ 450"/>
        <xdr:cNvCxnSpPr/>
      </xdr:nvCxnSpPr>
      <xdr:spPr>
        <a:xfrm flipV="1">
          <a:off x="13512800" y="3001494"/>
          <a:ext cx="889000" cy="16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160806</xdr:rowOff>
    </xdr:from>
    <xdr:to>
      <xdr:col>21</xdr:col>
      <xdr:colOff>50800</xdr:colOff>
      <xdr:row>20</xdr:row>
      <xdr:rowOff>90956</xdr:rowOff>
    </xdr:to>
    <xdr:sp macro="" textlink="">
      <xdr:nvSpPr>
        <xdr:cNvPr id="452" name="フローチャート : 判断 451"/>
        <xdr:cNvSpPr/>
      </xdr:nvSpPr>
      <xdr:spPr>
        <a:xfrm>
          <a:off x="14351000" y="34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75733</xdr:rowOff>
    </xdr:from>
    <xdr:ext cx="762000" cy="259045"/>
    <xdr:sp macro="" textlink="">
      <xdr:nvSpPr>
        <xdr:cNvPr id="453" name="テキスト ボックス 452"/>
        <xdr:cNvSpPr txBox="1"/>
      </xdr:nvSpPr>
      <xdr:spPr>
        <a:xfrm>
          <a:off x="14020800" y="35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32113</xdr:rowOff>
    </xdr:from>
    <xdr:to>
      <xdr:col>19</xdr:col>
      <xdr:colOff>533400</xdr:colOff>
      <xdr:row>19</xdr:row>
      <xdr:rowOff>133713</xdr:rowOff>
    </xdr:to>
    <xdr:sp macro="" textlink="">
      <xdr:nvSpPr>
        <xdr:cNvPr id="454" name="フローチャート : 判断 453"/>
        <xdr:cNvSpPr/>
      </xdr:nvSpPr>
      <xdr:spPr>
        <a:xfrm>
          <a:off x="13462000" y="32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118490</xdr:rowOff>
    </xdr:from>
    <xdr:ext cx="762000" cy="259045"/>
    <xdr:sp macro="" textlink="">
      <xdr:nvSpPr>
        <xdr:cNvPr id="455" name="テキスト ボックス 454"/>
        <xdr:cNvSpPr txBox="1"/>
      </xdr:nvSpPr>
      <xdr:spPr>
        <a:xfrm>
          <a:off x="13131800" y="337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81340</xdr:rowOff>
    </xdr:from>
    <xdr:to>
      <xdr:col>24</xdr:col>
      <xdr:colOff>609600</xdr:colOff>
      <xdr:row>16</xdr:row>
      <xdr:rowOff>11490</xdr:rowOff>
    </xdr:to>
    <xdr:sp macro="" textlink="">
      <xdr:nvSpPr>
        <xdr:cNvPr id="461" name="円/楕円 460"/>
        <xdr:cNvSpPr/>
      </xdr:nvSpPr>
      <xdr:spPr>
        <a:xfrm>
          <a:off x="16967200" y="265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97867</xdr:rowOff>
    </xdr:from>
    <xdr:ext cx="762000" cy="259045"/>
    <xdr:sp macro="" textlink="">
      <xdr:nvSpPr>
        <xdr:cNvPr id="462" name="将来負担の状況該当値テキスト"/>
        <xdr:cNvSpPr txBox="1"/>
      </xdr:nvSpPr>
      <xdr:spPr>
        <a:xfrm>
          <a:off x="17106900" y="249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106378</xdr:rowOff>
    </xdr:from>
    <xdr:to>
      <xdr:col>23</xdr:col>
      <xdr:colOff>457200</xdr:colOff>
      <xdr:row>17</xdr:row>
      <xdr:rowOff>36528</xdr:rowOff>
    </xdr:to>
    <xdr:sp macro="" textlink="">
      <xdr:nvSpPr>
        <xdr:cNvPr id="463" name="円/楕円 462"/>
        <xdr:cNvSpPr/>
      </xdr:nvSpPr>
      <xdr:spPr>
        <a:xfrm>
          <a:off x="16129000" y="284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46705</xdr:rowOff>
    </xdr:from>
    <xdr:ext cx="736600" cy="259045"/>
    <xdr:sp macro="" textlink="">
      <xdr:nvSpPr>
        <xdr:cNvPr id="464" name="テキスト ボックス 463"/>
        <xdr:cNvSpPr txBox="1"/>
      </xdr:nvSpPr>
      <xdr:spPr>
        <a:xfrm>
          <a:off x="15798800" y="2618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25944</xdr:rowOff>
    </xdr:from>
    <xdr:to>
      <xdr:col>22</xdr:col>
      <xdr:colOff>254000</xdr:colOff>
      <xdr:row>16</xdr:row>
      <xdr:rowOff>127544</xdr:rowOff>
    </xdr:to>
    <xdr:sp macro="" textlink="">
      <xdr:nvSpPr>
        <xdr:cNvPr id="465" name="円/楕円 464"/>
        <xdr:cNvSpPr/>
      </xdr:nvSpPr>
      <xdr:spPr>
        <a:xfrm>
          <a:off x="15240000" y="276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137721</xdr:rowOff>
    </xdr:from>
    <xdr:ext cx="762000" cy="259045"/>
    <xdr:sp macro="" textlink="">
      <xdr:nvSpPr>
        <xdr:cNvPr id="466" name="テキスト ボックス 465"/>
        <xdr:cNvSpPr txBox="1"/>
      </xdr:nvSpPr>
      <xdr:spPr>
        <a:xfrm>
          <a:off x="14909800" y="253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36044</xdr:rowOff>
    </xdr:from>
    <xdr:to>
      <xdr:col>21</xdr:col>
      <xdr:colOff>50800</xdr:colOff>
      <xdr:row>17</xdr:row>
      <xdr:rowOff>137644</xdr:rowOff>
    </xdr:to>
    <xdr:sp macro="" textlink="">
      <xdr:nvSpPr>
        <xdr:cNvPr id="467" name="円/楕円 466"/>
        <xdr:cNvSpPr/>
      </xdr:nvSpPr>
      <xdr:spPr>
        <a:xfrm>
          <a:off x="14351000" y="295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147821</xdr:rowOff>
    </xdr:from>
    <xdr:ext cx="762000" cy="259045"/>
    <xdr:sp macro="" textlink="">
      <xdr:nvSpPr>
        <xdr:cNvPr id="468" name="テキスト ボックス 467"/>
        <xdr:cNvSpPr txBox="1"/>
      </xdr:nvSpPr>
      <xdr:spPr>
        <a:xfrm>
          <a:off x="14020800" y="2719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27759</xdr:rowOff>
    </xdr:from>
    <xdr:to>
      <xdr:col>19</xdr:col>
      <xdr:colOff>533400</xdr:colOff>
      <xdr:row>18</xdr:row>
      <xdr:rowOff>129359</xdr:rowOff>
    </xdr:to>
    <xdr:sp macro="" textlink="">
      <xdr:nvSpPr>
        <xdr:cNvPr id="469" name="円/楕円 468"/>
        <xdr:cNvSpPr/>
      </xdr:nvSpPr>
      <xdr:spPr>
        <a:xfrm>
          <a:off x="13462000" y="311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139536</xdr:rowOff>
    </xdr:from>
    <xdr:ext cx="762000" cy="259045"/>
    <xdr:sp macro="" textlink="">
      <xdr:nvSpPr>
        <xdr:cNvPr id="470" name="テキスト ボックス 469"/>
        <xdr:cNvSpPr txBox="1"/>
      </xdr:nvSpPr>
      <xdr:spPr>
        <a:xfrm>
          <a:off x="13131800" y="288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静岡県熱海市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38,442
38,098
61.78
18,803,562
17,679,593
969,122
9,957,175
16,966,861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34.0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9</a:t>
          </a:r>
          <a:r>
            <a:rPr lang="ja-JP" altLang="ja-JP" sz="1100">
              <a:solidFill>
                <a:schemeClr val="dk1"/>
              </a:solidFill>
              <a:effectLst/>
              <a:latin typeface="+mn-lt"/>
              <a:ea typeface="+mn-ea"/>
              <a:cs typeface="+mn-cs"/>
            </a:rPr>
            <a:t>年度より定員適正化計画を策定し、</a:t>
          </a:r>
          <a:r>
            <a:rPr lang="en-US" altLang="ja-JP" sz="1100">
              <a:solidFill>
                <a:schemeClr val="dk1"/>
              </a:solidFill>
              <a:effectLst/>
              <a:latin typeface="+mn-lt"/>
              <a:ea typeface="+mn-ea"/>
              <a:cs typeface="+mn-cs"/>
            </a:rPr>
            <a:t>827</a:t>
          </a:r>
          <a:r>
            <a:rPr lang="ja-JP" altLang="ja-JP" sz="1100">
              <a:solidFill>
                <a:schemeClr val="dk1"/>
              </a:solidFill>
              <a:effectLst/>
              <a:latin typeface="+mn-lt"/>
              <a:ea typeface="+mn-ea"/>
              <a:cs typeface="+mn-cs"/>
            </a:rPr>
            <a:t>人であった職員数は平成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年度には</a:t>
          </a:r>
          <a:r>
            <a:rPr lang="en-US" altLang="ja-JP" sz="1100">
              <a:solidFill>
                <a:schemeClr val="dk1"/>
              </a:solidFill>
              <a:effectLst/>
              <a:latin typeface="+mn-lt"/>
              <a:ea typeface="+mn-ea"/>
              <a:cs typeface="+mn-cs"/>
            </a:rPr>
            <a:t>501</a:t>
          </a:r>
          <a:r>
            <a:rPr lang="ja-JP" altLang="ja-JP" sz="1100">
              <a:solidFill>
                <a:schemeClr val="dk1"/>
              </a:solidFill>
              <a:effectLst/>
              <a:latin typeface="+mn-lt"/>
              <a:ea typeface="+mn-ea"/>
              <a:cs typeface="+mn-cs"/>
            </a:rPr>
            <a:t>人となり削減に努めている。しかしながら、類似団体や県内他団体と比較し、人件費の比率が高く推移している。今後も退職者の不補充、アウトソーシングの活用、再任用制度の活用を図り、職員数の適正管理を行い、人件費の抑制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81280</xdr:rowOff>
    </xdr:from>
    <xdr:to>
      <xdr:col>7</xdr:col>
      <xdr:colOff>15875</xdr:colOff>
      <xdr:row>40</xdr:row>
      <xdr:rowOff>73660</xdr:rowOff>
    </xdr:to>
    <xdr:cxnSp macro="">
      <xdr:nvCxnSpPr>
        <xdr:cNvPr id="59" name="直線コネクタ 58"/>
        <xdr:cNvCxnSpPr/>
      </xdr:nvCxnSpPr>
      <xdr:spPr>
        <a:xfrm flipV="1">
          <a:off x="4826000" y="55676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45737</xdr:rowOff>
    </xdr:from>
    <xdr:ext cx="762000" cy="259045"/>
    <xdr:sp macro="" textlink="">
      <xdr:nvSpPr>
        <xdr:cNvPr id="60"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6</xdr:col>
      <xdr:colOff>612775</xdr:colOff>
      <xdr:row>40</xdr:row>
      <xdr:rowOff>73660</xdr:rowOff>
    </xdr:from>
    <xdr:to>
      <xdr:col>7</xdr:col>
      <xdr:colOff>104775</xdr:colOff>
      <xdr:row>40</xdr:row>
      <xdr:rowOff>73660</xdr:rowOff>
    </xdr:to>
    <xdr:cxnSp macro="">
      <xdr:nvCxnSpPr>
        <xdr:cNvPr id="61" name="直線コネクタ 60"/>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167657</xdr:rowOff>
    </xdr:from>
    <xdr:ext cx="762000" cy="259045"/>
    <xdr:sp macro="" textlink="">
      <xdr:nvSpPr>
        <xdr:cNvPr id="62"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6</xdr:col>
      <xdr:colOff>612775</xdr:colOff>
      <xdr:row>32</xdr:row>
      <xdr:rowOff>81280</xdr:rowOff>
    </xdr:from>
    <xdr:to>
      <xdr:col>7</xdr:col>
      <xdr:colOff>104775</xdr:colOff>
      <xdr:row>32</xdr:row>
      <xdr:rowOff>81280</xdr:rowOff>
    </xdr:to>
    <xdr:cxnSp macro="">
      <xdr:nvCxnSpPr>
        <xdr:cNvPr id="63" name="直線コネクタ 62"/>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27940</xdr:rowOff>
    </xdr:from>
    <xdr:to>
      <xdr:col>7</xdr:col>
      <xdr:colOff>15875</xdr:colOff>
      <xdr:row>38</xdr:row>
      <xdr:rowOff>50800</xdr:rowOff>
    </xdr:to>
    <xdr:cxnSp macro="">
      <xdr:nvCxnSpPr>
        <xdr:cNvPr id="64" name="直線コネクタ 63"/>
        <xdr:cNvCxnSpPr/>
      </xdr:nvCxnSpPr>
      <xdr:spPr>
        <a:xfrm>
          <a:off x="3987800" y="6543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43197</xdr:rowOff>
    </xdr:from>
    <xdr:ext cx="762000" cy="259045"/>
    <xdr:sp macro="" textlink="">
      <xdr:nvSpPr>
        <xdr:cNvPr id="65" name="人件費平均値テキスト"/>
        <xdr:cNvSpPr txBox="1"/>
      </xdr:nvSpPr>
      <xdr:spPr>
        <a:xfrm>
          <a:off x="4914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26670</xdr:rowOff>
    </xdr:from>
    <xdr:to>
      <xdr:col>7</xdr:col>
      <xdr:colOff>66675</xdr:colOff>
      <xdr:row>35</xdr:row>
      <xdr:rowOff>128270</xdr:rowOff>
    </xdr:to>
    <xdr:sp macro="" textlink="">
      <xdr:nvSpPr>
        <xdr:cNvPr id="66" name="フローチャート : 判断 65"/>
        <xdr:cNvSpPr/>
      </xdr:nvSpPr>
      <xdr:spPr>
        <a:xfrm>
          <a:off x="4775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27940</xdr:rowOff>
    </xdr:from>
    <xdr:to>
      <xdr:col>5</xdr:col>
      <xdr:colOff>549275</xdr:colOff>
      <xdr:row>38</xdr:row>
      <xdr:rowOff>149860</xdr:rowOff>
    </xdr:to>
    <xdr:cxnSp macro="">
      <xdr:nvCxnSpPr>
        <xdr:cNvPr id="67" name="直線コネクタ 66"/>
        <xdr:cNvCxnSpPr/>
      </xdr:nvCxnSpPr>
      <xdr:spPr>
        <a:xfrm flipV="1">
          <a:off x="3098800" y="65430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3810</xdr:rowOff>
    </xdr:from>
    <xdr:to>
      <xdr:col>5</xdr:col>
      <xdr:colOff>600075</xdr:colOff>
      <xdr:row>35</xdr:row>
      <xdr:rowOff>105410</xdr:rowOff>
    </xdr:to>
    <xdr:sp macro="" textlink="">
      <xdr:nvSpPr>
        <xdr:cNvPr id="68" name="フローチャート : 判断 67"/>
        <xdr:cNvSpPr/>
      </xdr:nvSpPr>
      <xdr:spPr>
        <a:xfrm>
          <a:off x="3937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115587</xdr:rowOff>
    </xdr:from>
    <xdr:ext cx="736600" cy="259045"/>
    <xdr:sp macro="" textlink="">
      <xdr:nvSpPr>
        <xdr:cNvPr id="69" name="テキスト ボックス 68"/>
        <xdr:cNvSpPr txBox="1"/>
      </xdr:nvSpPr>
      <xdr:spPr>
        <a:xfrm>
          <a:off x="3606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88900</xdr:rowOff>
    </xdr:from>
    <xdr:to>
      <xdr:col>4</xdr:col>
      <xdr:colOff>346075</xdr:colOff>
      <xdr:row>38</xdr:row>
      <xdr:rowOff>149860</xdr:rowOff>
    </xdr:to>
    <xdr:cxnSp macro="">
      <xdr:nvCxnSpPr>
        <xdr:cNvPr id="70" name="直線コネクタ 69"/>
        <xdr:cNvCxnSpPr/>
      </xdr:nvCxnSpPr>
      <xdr:spPr>
        <a:xfrm>
          <a:off x="2209800" y="6604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80010</xdr:rowOff>
    </xdr:from>
    <xdr:to>
      <xdr:col>4</xdr:col>
      <xdr:colOff>396875</xdr:colOff>
      <xdr:row>36</xdr:row>
      <xdr:rowOff>10160</xdr:rowOff>
    </xdr:to>
    <xdr:sp macro="" textlink="">
      <xdr:nvSpPr>
        <xdr:cNvPr id="71" name="フローチャート : 判断 70"/>
        <xdr:cNvSpPr/>
      </xdr:nvSpPr>
      <xdr:spPr>
        <a:xfrm>
          <a:off x="3048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20337</xdr:rowOff>
    </xdr:from>
    <xdr:ext cx="762000" cy="259045"/>
    <xdr:sp macro="" textlink="">
      <xdr:nvSpPr>
        <xdr:cNvPr id="72" name="テキスト ボックス 71"/>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92710</xdr:rowOff>
    </xdr:from>
    <xdr:to>
      <xdr:col>3</xdr:col>
      <xdr:colOff>142875</xdr:colOff>
      <xdr:row>38</xdr:row>
      <xdr:rowOff>88900</xdr:rowOff>
    </xdr:to>
    <xdr:cxnSp macro="">
      <xdr:nvCxnSpPr>
        <xdr:cNvPr id="73" name="直線コネクタ 72"/>
        <xdr:cNvCxnSpPr/>
      </xdr:nvCxnSpPr>
      <xdr:spPr>
        <a:xfrm>
          <a:off x="1320800" y="64363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87630</xdr:rowOff>
    </xdr:from>
    <xdr:to>
      <xdr:col>3</xdr:col>
      <xdr:colOff>193675</xdr:colOff>
      <xdr:row>36</xdr:row>
      <xdr:rowOff>17780</xdr:rowOff>
    </xdr:to>
    <xdr:sp macro="" textlink="">
      <xdr:nvSpPr>
        <xdr:cNvPr id="74" name="フローチャート : 判断 73"/>
        <xdr:cNvSpPr/>
      </xdr:nvSpPr>
      <xdr:spPr>
        <a:xfrm>
          <a:off x="2159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27957</xdr:rowOff>
    </xdr:from>
    <xdr:ext cx="762000" cy="259045"/>
    <xdr:sp macro="" textlink="">
      <xdr:nvSpPr>
        <xdr:cNvPr id="75" name="テキスト ボックス 74"/>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49530</xdr:rowOff>
    </xdr:from>
    <xdr:to>
      <xdr:col>1</xdr:col>
      <xdr:colOff>676275</xdr:colOff>
      <xdr:row>35</xdr:row>
      <xdr:rowOff>151130</xdr:rowOff>
    </xdr:to>
    <xdr:sp macro="" textlink="">
      <xdr:nvSpPr>
        <xdr:cNvPr id="76" name="フローチャート : 判断 75"/>
        <xdr:cNvSpPr/>
      </xdr:nvSpPr>
      <xdr:spPr>
        <a:xfrm>
          <a:off x="1270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161307</xdr:rowOff>
    </xdr:from>
    <xdr:ext cx="762000" cy="259045"/>
    <xdr:sp macro="" textlink="">
      <xdr:nvSpPr>
        <xdr:cNvPr id="77" name="テキスト ボックス 76"/>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0</xdr:rowOff>
    </xdr:from>
    <xdr:to>
      <xdr:col>7</xdr:col>
      <xdr:colOff>66675</xdr:colOff>
      <xdr:row>38</xdr:row>
      <xdr:rowOff>101600</xdr:rowOff>
    </xdr:to>
    <xdr:sp macro="" textlink="">
      <xdr:nvSpPr>
        <xdr:cNvPr id="83" name="円/楕円 82"/>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143527</xdr:rowOff>
    </xdr:from>
    <xdr:ext cx="762000" cy="259045"/>
    <xdr:sp macro="" textlink="">
      <xdr:nvSpPr>
        <xdr:cNvPr id="84"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148590</xdr:rowOff>
    </xdr:from>
    <xdr:to>
      <xdr:col>5</xdr:col>
      <xdr:colOff>600075</xdr:colOff>
      <xdr:row>38</xdr:row>
      <xdr:rowOff>78740</xdr:rowOff>
    </xdr:to>
    <xdr:sp macro="" textlink="">
      <xdr:nvSpPr>
        <xdr:cNvPr id="85" name="円/楕円 84"/>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63517</xdr:rowOff>
    </xdr:from>
    <xdr:ext cx="736600" cy="259045"/>
    <xdr:sp macro="" textlink="">
      <xdr:nvSpPr>
        <xdr:cNvPr id="86" name="テキスト ボックス 85"/>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99060</xdr:rowOff>
    </xdr:from>
    <xdr:to>
      <xdr:col>4</xdr:col>
      <xdr:colOff>396875</xdr:colOff>
      <xdr:row>39</xdr:row>
      <xdr:rowOff>29210</xdr:rowOff>
    </xdr:to>
    <xdr:sp macro="" textlink="">
      <xdr:nvSpPr>
        <xdr:cNvPr id="87" name="円/楕円 86"/>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13987</xdr:rowOff>
    </xdr:from>
    <xdr:ext cx="762000" cy="259045"/>
    <xdr:sp macro="" textlink="">
      <xdr:nvSpPr>
        <xdr:cNvPr id="88" name="テキスト ボックス 87"/>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38100</xdr:rowOff>
    </xdr:from>
    <xdr:to>
      <xdr:col>3</xdr:col>
      <xdr:colOff>193675</xdr:colOff>
      <xdr:row>38</xdr:row>
      <xdr:rowOff>139700</xdr:rowOff>
    </xdr:to>
    <xdr:sp macro="" textlink="">
      <xdr:nvSpPr>
        <xdr:cNvPr id="89" name="円/楕円 88"/>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90" name="テキスト ボックス 89"/>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91" name="円/楕円 90"/>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128287</xdr:rowOff>
    </xdr:from>
    <xdr:ext cx="762000" cy="259045"/>
    <xdr:sp macro="" textlink="">
      <xdr:nvSpPr>
        <xdr:cNvPr id="92" name="テキスト ボックス 91"/>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急高配な地形や観光地という土地柄、公共施設が各地に点在しており、類似団体を上回る比率となっている。平成</a:t>
          </a:r>
          <a:r>
            <a:rPr lang="en-US" altLang="ja-JP" sz="1100" u="none">
              <a:solidFill>
                <a:schemeClr val="dk1"/>
              </a:solidFill>
              <a:effectLst/>
              <a:latin typeface="+mn-lt"/>
              <a:ea typeface="+mn-ea"/>
              <a:cs typeface="+mn-cs"/>
            </a:rPr>
            <a:t>20</a:t>
          </a:r>
          <a:r>
            <a:rPr lang="ja-JP" altLang="ja-JP" sz="1100" u="none">
              <a:solidFill>
                <a:schemeClr val="dk1"/>
              </a:solidFill>
              <a:effectLst/>
              <a:latin typeface="+mn-lt"/>
              <a:ea typeface="+mn-ea"/>
              <a:cs typeface="+mn-cs"/>
            </a:rPr>
            <a:t>年度から平成</a:t>
          </a:r>
          <a:r>
            <a:rPr lang="en-US" altLang="ja-JP" sz="1100" u="none">
              <a:solidFill>
                <a:schemeClr val="dk1"/>
              </a:solidFill>
              <a:effectLst/>
              <a:latin typeface="+mn-lt"/>
              <a:ea typeface="+mn-ea"/>
              <a:cs typeface="+mn-cs"/>
            </a:rPr>
            <a:t>23</a:t>
          </a:r>
          <a:r>
            <a:rPr lang="ja-JP" altLang="ja-JP" sz="1100" u="none">
              <a:solidFill>
                <a:schemeClr val="dk1"/>
              </a:solidFill>
              <a:effectLst/>
              <a:latin typeface="+mn-lt"/>
              <a:ea typeface="+mn-ea"/>
              <a:cs typeface="+mn-cs"/>
            </a:rPr>
            <a:t>年度までの行財政改革プランによって公共施設の指定管理者制度の導入や事業の委託化・民営化を推進してきたところだが、今後とも施設の統廃合も含め事務事業の見直しを図っていく。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143329</xdr:rowOff>
    </xdr:from>
    <xdr:to>
      <xdr:col>24</xdr:col>
      <xdr:colOff>31750</xdr:colOff>
      <xdr:row>21</xdr:row>
      <xdr:rowOff>37193</xdr:rowOff>
    </xdr:to>
    <xdr:cxnSp macro="">
      <xdr:nvCxnSpPr>
        <xdr:cNvPr id="122" name="直線コネクタ 121"/>
        <xdr:cNvCxnSpPr/>
      </xdr:nvCxnSpPr>
      <xdr:spPr>
        <a:xfrm flipV="1">
          <a:off x="16510000" y="2200729"/>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3"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4" name="直線コネクタ 123"/>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12</xdr:row>
      <xdr:rowOff>143329</xdr:rowOff>
    </xdr:from>
    <xdr:to>
      <xdr:col>24</xdr:col>
      <xdr:colOff>120650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110672</xdr:rowOff>
    </xdr:from>
    <xdr:to>
      <xdr:col>24</xdr:col>
      <xdr:colOff>31750</xdr:colOff>
      <xdr:row>21</xdr:row>
      <xdr:rowOff>37193</xdr:rowOff>
    </xdr:to>
    <xdr:cxnSp macro="">
      <xdr:nvCxnSpPr>
        <xdr:cNvPr id="127" name="直線コネクタ 126"/>
        <xdr:cNvCxnSpPr/>
      </xdr:nvCxnSpPr>
      <xdr:spPr>
        <a:xfrm>
          <a:off x="15671800" y="35396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13806</xdr:rowOff>
    </xdr:from>
    <xdr:ext cx="762000" cy="259045"/>
    <xdr:sp macro="" textlink="">
      <xdr:nvSpPr>
        <xdr:cNvPr id="128" name="物件費平均値テキスト"/>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168729</xdr:rowOff>
    </xdr:from>
    <xdr:to>
      <xdr:col>24</xdr:col>
      <xdr:colOff>82550</xdr:colOff>
      <xdr:row>17</xdr:row>
      <xdr:rowOff>98879</xdr:rowOff>
    </xdr:to>
    <xdr:sp macro="" textlink="">
      <xdr:nvSpPr>
        <xdr:cNvPr id="129" name="フローチャート : 判断 128"/>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34472</xdr:rowOff>
    </xdr:from>
    <xdr:to>
      <xdr:col>22</xdr:col>
      <xdr:colOff>565150</xdr:colOff>
      <xdr:row>20</xdr:row>
      <xdr:rowOff>110672</xdr:rowOff>
    </xdr:to>
    <xdr:cxnSp macro="">
      <xdr:nvCxnSpPr>
        <xdr:cNvPr id="130" name="直線コネクタ 129"/>
        <xdr:cNvCxnSpPr/>
      </xdr:nvCxnSpPr>
      <xdr:spPr>
        <a:xfrm>
          <a:off x="14782800" y="34634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125186</xdr:rowOff>
    </xdr:from>
    <xdr:to>
      <xdr:col>22</xdr:col>
      <xdr:colOff>615950</xdr:colOff>
      <xdr:row>17</xdr:row>
      <xdr:rowOff>55336</xdr:rowOff>
    </xdr:to>
    <xdr:sp macro="" textlink="">
      <xdr:nvSpPr>
        <xdr:cNvPr id="131" name="フローチャート : 判断 130"/>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65513</xdr:rowOff>
    </xdr:from>
    <xdr:ext cx="736600" cy="259045"/>
    <xdr:sp macro="" textlink="">
      <xdr:nvSpPr>
        <xdr:cNvPr id="132" name="テキスト ボックス 131"/>
        <xdr:cNvSpPr txBox="1"/>
      </xdr:nvSpPr>
      <xdr:spPr>
        <a:xfrm>
          <a:off x="15290800" y="2637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1814</xdr:rowOff>
    </xdr:from>
    <xdr:to>
      <xdr:col>21</xdr:col>
      <xdr:colOff>361950</xdr:colOff>
      <xdr:row>20</xdr:row>
      <xdr:rowOff>34472</xdr:rowOff>
    </xdr:to>
    <xdr:cxnSp macro="">
      <xdr:nvCxnSpPr>
        <xdr:cNvPr id="133" name="直線コネクタ 132"/>
        <xdr:cNvCxnSpPr/>
      </xdr:nvCxnSpPr>
      <xdr:spPr>
        <a:xfrm>
          <a:off x="13893800" y="34308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59871</xdr:rowOff>
    </xdr:from>
    <xdr:to>
      <xdr:col>21</xdr:col>
      <xdr:colOff>412750</xdr:colOff>
      <xdr:row>16</xdr:row>
      <xdr:rowOff>161471</xdr:rowOff>
    </xdr:to>
    <xdr:sp macro="" textlink="">
      <xdr:nvSpPr>
        <xdr:cNvPr id="134" name="フローチャート : 判断 133"/>
        <xdr:cNvSpPr/>
      </xdr:nvSpPr>
      <xdr:spPr>
        <a:xfrm>
          <a:off x="14732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198</xdr:rowOff>
    </xdr:from>
    <xdr:ext cx="762000" cy="259045"/>
    <xdr:sp macro="" textlink="">
      <xdr:nvSpPr>
        <xdr:cNvPr id="135" name="テキスト ボックス 134"/>
        <xdr:cNvSpPr txBox="1"/>
      </xdr:nvSpPr>
      <xdr:spPr>
        <a:xfrm>
          <a:off x="14401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97064</xdr:rowOff>
    </xdr:from>
    <xdr:to>
      <xdr:col>20</xdr:col>
      <xdr:colOff>158750</xdr:colOff>
      <xdr:row>20</xdr:row>
      <xdr:rowOff>1814</xdr:rowOff>
    </xdr:to>
    <xdr:cxnSp macro="">
      <xdr:nvCxnSpPr>
        <xdr:cNvPr id="136" name="直線コネクタ 135"/>
        <xdr:cNvCxnSpPr/>
      </xdr:nvCxnSpPr>
      <xdr:spPr>
        <a:xfrm>
          <a:off x="13004800" y="33546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70757</xdr:rowOff>
    </xdr:from>
    <xdr:to>
      <xdr:col>20</xdr:col>
      <xdr:colOff>209550</xdr:colOff>
      <xdr:row>17</xdr:row>
      <xdr:rowOff>907</xdr:rowOff>
    </xdr:to>
    <xdr:sp macro="" textlink="">
      <xdr:nvSpPr>
        <xdr:cNvPr id="137" name="フローチャート :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11084</xdr:rowOff>
    </xdr:from>
    <xdr:ext cx="762000" cy="259045"/>
    <xdr:sp macro="" textlink="">
      <xdr:nvSpPr>
        <xdr:cNvPr id="138" name="テキスト ボックス 137"/>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39" name="フローチャート : 判断 138"/>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130827</xdr:rowOff>
    </xdr:from>
    <xdr:ext cx="762000" cy="259045"/>
    <xdr:sp macro="" textlink="">
      <xdr:nvSpPr>
        <xdr:cNvPr id="140" name="テキスト ボックス 139"/>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20</xdr:row>
      <xdr:rowOff>157843</xdr:rowOff>
    </xdr:from>
    <xdr:to>
      <xdr:col>24</xdr:col>
      <xdr:colOff>82550</xdr:colOff>
      <xdr:row>21</xdr:row>
      <xdr:rowOff>87993</xdr:rowOff>
    </xdr:to>
    <xdr:sp macro="" textlink="">
      <xdr:nvSpPr>
        <xdr:cNvPr id="146" name="円/楕円 145"/>
        <xdr:cNvSpPr/>
      </xdr:nvSpPr>
      <xdr:spPr>
        <a:xfrm>
          <a:off x="16459200" y="35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66420</xdr:rowOff>
    </xdr:from>
    <xdr:ext cx="762000" cy="259045"/>
    <xdr:sp macro="" textlink="">
      <xdr:nvSpPr>
        <xdr:cNvPr id="147" name="物件費該当値テキスト"/>
        <xdr:cNvSpPr txBox="1"/>
      </xdr:nvSpPr>
      <xdr:spPr>
        <a:xfrm>
          <a:off x="16598900" y="349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59872</xdr:rowOff>
    </xdr:from>
    <xdr:to>
      <xdr:col>22</xdr:col>
      <xdr:colOff>615950</xdr:colOff>
      <xdr:row>20</xdr:row>
      <xdr:rowOff>161472</xdr:rowOff>
    </xdr:to>
    <xdr:sp macro="" textlink="">
      <xdr:nvSpPr>
        <xdr:cNvPr id="148" name="円/楕円 147"/>
        <xdr:cNvSpPr/>
      </xdr:nvSpPr>
      <xdr:spPr>
        <a:xfrm>
          <a:off x="15621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146249</xdr:rowOff>
    </xdr:from>
    <xdr:ext cx="736600" cy="259045"/>
    <xdr:sp macro="" textlink="">
      <xdr:nvSpPr>
        <xdr:cNvPr id="149" name="テキスト ボックス 148"/>
        <xdr:cNvSpPr txBox="1"/>
      </xdr:nvSpPr>
      <xdr:spPr>
        <a:xfrm>
          <a:off x="15290800" y="3575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155122</xdr:rowOff>
    </xdr:from>
    <xdr:to>
      <xdr:col>21</xdr:col>
      <xdr:colOff>412750</xdr:colOff>
      <xdr:row>20</xdr:row>
      <xdr:rowOff>85272</xdr:rowOff>
    </xdr:to>
    <xdr:sp macro="" textlink="">
      <xdr:nvSpPr>
        <xdr:cNvPr id="150" name="円/楕円 149"/>
        <xdr:cNvSpPr/>
      </xdr:nvSpPr>
      <xdr:spPr>
        <a:xfrm>
          <a:off x="147320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70049</xdr:rowOff>
    </xdr:from>
    <xdr:ext cx="762000" cy="259045"/>
    <xdr:sp macro="" textlink="">
      <xdr:nvSpPr>
        <xdr:cNvPr id="151" name="テキスト ボックス 150"/>
        <xdr:cNvSpPr txBox="1"/>
      </xdr:nvSpPr>
      <xdr:spPr>
        <a:xfrm>
          <a:off x="14401800" y="349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122464</xdr:rowOff>
    </xdr:from>
    <xdr:to>
      <xdr:col>20</xdr:col>
      <xdr:colOff>209550</xdr:colOff>
      <xdr:row>20</xdr:row>
      <xdr:rowOff>52614</xdr:rowOff>
    </xdr:to>
    <xdr:sp macro="" textlink="">
      <xdr:nvSpPr>
        <xdr:cNvPr id="152" name="円/楕円 151"/>
        <xdr:cNvSpPr/>
      </xdr:nvSpPr>
      <xdr:spPr>
        <a:xfrm>
          <a:off x="13843000" y="338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37391</xdr:rowOff>
    </xdr:from>
    <xdr:ext cx="762000" cy="259045"/>
    <xdr:sp macro="" textlink="">
      <xdr:nvSpPr>
        <xdr:cNvPr id="153" name="テキスト ボックス 152"/>
        <xdr:cNvSpPr txBox="1"/>
      </xdr:nvSpPr>
      <xdr:spPr>
        <a:xfrm>
          <a:off x="13512800" y="346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46264</xdr:rowOff>
    </xdr:from>
    <xdr:to>
      <xdr:col>19</xdr:col>
      <xdr:colOff>6350</xdr:colOff>
      <xdr:row>19</xdr:row>
      <xdr:rowOff>147864</xdr:rowOff>
    </xdr:to>
    <xdr:sp macro="" textlink="">
      <xdr:nvSpPr>
        <xdr:cNvPr id="154" name="円/楕円 153"/>
        <xdr:cNvSpPr/>
      </xdr:nvSpPr>
      <xdr:spPr>
        <a:xfrm>
          <a:off x="129540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132641</xdr:rowOff>
    </xdr:from>
    <xdr:ext cx="762000" cy="259045"/>
    <xdr:sp macro="" textlink="">
      <xdr:nvSpPr>
        <xdr:cNvPr id="155" name="テキスト ボックス 154"/>
        <xdr:cNvSpPr txBox="1"/>
      </xdr:nvSpPr>
      <xdr:spPr>
        <a:xfrm>
          <a:off x="12623800" y="339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類似団体、全国平均を下回る数値であるが、少子高齢化が顕著であり、平成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年度末の</a:t>
          </a:r>
          <a:r>
            <a:rPr lang="ja-JP" altLang="ja-JP" sz="1100" u="none">
              <a:solidFill>
                <a:schemeClr val="dk1"/>
              </a:solidFill>
              <a:effectLst/>
              <a:latin typeface="+mn-lt"/>
              <a:ea typeface="+mn-ea"/>
              <a:cs typeface="+mn-cs"/>
            </a:rPr>
            <a:t>高齢化率は</a:t>
          </a:r>
          <a:r>
            <a:rPr lang="en-US" altLang="ja-JP" sz="1100" u="none">
              <a:solidFill>
                <a:schemeClr val="dk1"/>
              </a:solidFill>
              <a:effectLst/>
              <a:latin typeface="+mn-lt"/>
              <a:ea typeface="+mn-ea"/>
              <a:cs typeface="+mn-cs"/>
            </a:rPr>
            <a:t>42.1% </a:t>
          </a:r>
          <a:r>
            <a:rPr lang="ja-JP" altLang="ja-JP" sz="1100" u="none">
              <a:solidFill>
                <a:schemeClr val="dk1"/>
              </a:solidFill>
              <a:effectLst/>
              <a:latin typeface="+mn-lt"/>
              <a:ea typeface="+mn-ea"/>
              <a:cs typeface="+mn-cs"/>
            </a:rPr>
            <a:t>と県内でも上位であり、</a:t>
          </a:r>
          <a:r>
            <a:rPr lang="ja-JP" altLang="en-US" sz="1100" u="none">
              <a:solidFill>
                <a:schemeClr val="dk1"/>
              </a:solidFill>
              <a:effectLst/>
              <a:latin typeface="+mn-lt"/>
              <a:ea typeface="+mn-ea"/>
              <a:cs typeface="+mn-cs"/>
            </a:rPr>
            <a:t>生活保護費のうち</a:t>
          </a:r>
          <a:r>
            <a:rPr lang="ja-JP" altLang="ja-JP" sz="1100" u="none">
              <a:solidFill>
                <a:schemeClr val="dk1"/>
              </a:solidFill>
              <a:effectLst/>
              <a:latin typeface="+mn-lt"/>
              <a:ea typeface="+mn-ea"/>
              <a:cs typeface="+mn-cs"/>
            </a:rPr>
            <a:t>医療費扶助の割合</a:t>
          </a:r>
          <a:r>
            <a:rPr lang="en-US" altLang="ja-JP"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が高く推移していることが主な要因となっている。予防医療等の推進により医療費抑制に一層努めていく。</a:t>
          </a:r>
          <a:r>
            <a:rPr lang="ja-JP" altLang="ja-JP" sz="1400" u="none">
              <a:effectLst/>
            </a:rPr>
            <a:t> </a:t>
          </a:r>
          <a:r>
            <a:rPr lang="en-US" altLang="ja-JP" sz="1100" u="none">
              <a:solidFill>
                <a:schemeClr val="dk1"/>
              </a:solidFill>
              <a:effectLst/>
              <a:latin typeface="+mn-lt"/>
              <a:ea typeface="+mn-ea"/>
              <a:cs typeface="+mn-cs"/>
            </a:rPr>
            <a:t> </a:t>
          </a:r>
          <a:endParaRPr lang="ja-JP" altLang="ja-JP" sz="1100" u="none">
            <a:solidFill>
              <a:schemeClr val="dk1"/>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62</xdr:row>
      <xdr:rowOff>78015</xdr:rowOff>
    </xdr:to>
    <xdr:cxnSp macro="">
      <xdr:nvCxnSpPr>
        <xdr:cNvPr id="185" name="直線コネクタ 184"/>
        <xdr:cNvCxnSpPr/>
      </xdr:nvCxnSpPr>
      <xdr:spPr>
        <a:xfrm flipV="1">
          <a:off x="4826000" y="9091385"/>
          <a:ext cx="0" cy="1616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6"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7" name="直線コネクタ 186"/>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45357</xdr:rowOff>
    </xdr:from>
    <xdr:to>
      <xdr:col>7</xdr:col>
      <xdr:colOff>15875</xdr:colOff>
      <xdr:row>54</xdr:row>
      <xdr:rowOff>78015</xdr:rowOff>
    </xdr:to>
    <xdr:cxnSp macro="">
      <xdr:nvCxnSpPr>
        <xdr:cNvPr id="190" name="直線コネクタ 189"/>
        <xdr:cNvCxnSpPr/>
      </xdr:nvCxnSpPr>
      <xdr:spPr>
        <a:xfrm>
          <a:off x="3987800" y="9303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31949</xdr:rowOff>
    </xdr:from>
    <xdr:ext cx="762000" cy="259045"/>
    <xdr:sp macro="" textlink="">
      <xdr:nvSpPr>
        <xdr:cNvPr id="191"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59872</xdr:rowOff>
    </xdr:from>
    <xdr:to>
      <xdr:col>7</xdr:col>
      <xdr:colOff>66675</xdr:colOff>
      <xdr:row>56</xdr:row>
      <xdr:rowOff>161472</xdr:rowOff>
    </xdr:to>
    <xdr:sp macro="" textlink="">
      <xdr:nvSpPr>
        <xdr:cNvPr id="192" name="フローチャート : 判断 191"/>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45357</xdr:rowOff>
    </xdr:from>
    <xdr:to>
      <xdr:col>5</xdr:col>
      <xdr:colOff>549275</xdr:colOff>
      <xdr:row>54</xdr:row>
      <xdr:rowOff>78015</xdr:rowOff>
    </xdr:to>
    <xdr:cxnSp macro="">
      <xdr:nvCxnSpPr>
        <xdr:cNvPr id="193" name="直線コネクタ 192"/>
        <xdr:cNvCxnSpPr/>
      </xdr:nvCxnSpPr>
      <xdr:spPr>
        <a:xfrm flipV="1">
          <a:off x="3098800" y="9303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4" name="フローチャート : 判断 193"/>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5" name="テキスト ボックス 194"/>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54</xdr:row>
      <xdr:rowOff>78015</xdr:rowOff>
    </xdr:to>
    <xdr:cxnSp macro="">
      <xdr:nvCxnSpPr>
        <xdr:cNvPr id="196" name="直線コネクタ 195"/>
        <xdr:cNvCxnSpPr/>
      </xdr:nvCxnSpPr>
      <xdr:spPr>
        <a:xfrm>
          <a:off x="2209800" y="92220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43543</xdr:rowOff>
    </xdr:from>
    <xdr:to>
      <xdr:col>4</xdr:col>
      <xdr:colOff>396875</xdr:colOff>
      <xdr:row>56</xdr:row>
      <xdr:rowOff>145143</xdr:rowOff>
    </xdr:to>
    <xdr:sp macro="" textlink="">
      <xdr:nvSpPr>
        <xdr:cNvPr id="197" name="フローチャート :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129920</xdr:rowOff>
    </xdr:from>
    <xdr:ext cx="762000" cy="259045"/>
    <xdr:sp macro="" textlink="">
      <xdr:nvSpPr>
        <xdr:cNvPr id="198" name="テキスト ボックス 197"/>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54</xdr:row>
      <xdr:rowOff>12700</xdr:rowOff>
    </xdr:to>
    <xdr:cxnSp macro="">
      <xdr:nvCxnSpPr>
        <xdr:cNvPr id="199" name="直線コネクタ 198"/>
        <xdr:cNvCxnSpPr/>
      </xdr:nvCxnSpPr>
      <xdr:spPr>
        <a:xfrm flipV="1">
          <a:off x="1320800" y="9222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10885</xdr:rowOff>
    </xdr:from>
    <xdr:to>
      <xdr:col>3</xdr:col>
      <xdr:colOff>193675</xdr:colOff>
      <xdr:row>56</xdr:row>
      <xdr:rowOff>112485</xdr:rowOff>
    </xdr:to>
    <xdr:sp macro="" textlink="">
      <xdr:nvSpPr>
        <xdr:cNvPr id="200" name="フローチャート : 判断 199"/>
        <xdr:cNvSpPr/>
      </xdr:nvSpPr>
      <xdr:spPr>
        <a:xfrm>
          <a:off x="2159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97262</xdr:rowOff>
    </xdr:from>
    <xdr:ext cx="762000" cy="259045"/>
    <xdr:sp macro="" textlink="">
      <xdr:nvSpPr>
        <xdr:cNvPr id="201" name="テキスト ボックス 200"/>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59872</xdr:rowOff>
    </xdr:from>
    <xdr:to>
      <xdr:col>1</xdr:col>
      <xdr:colOff>676275</xdr:colOff>
      <xdr:row>56</xdr:row>
      <xdr:rowOff>161472</xdr:rowOff>
    </xdr:to>
    <xdr:sp macro="" textlink="">
      <xdr:nvSpPr>
        <xdr:cNvPr id="202" name="フローチャート : 判断 201"/>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146249</xdr:rowOff>
    </xdr:from>
    <xdr:ext cx="762000" cy="259045"/>
    <xdr:sp macro="" textlink="">
      <xdr:nvSpPr>
        <xdr:cNvPr id="203" name="テキスト ボックス 202"/>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27215</xdr:rowOff>
    </xdr:from>
    <xdr:to>
      <xdr:col>7</xdr:col>
      <xdr:colOff>66675</xdr:colOff>
      <xdr:row>54</xdr:row>
      <xdr:rowOff>128815</xdr:rowOff>
    </xdr:to>
    <xdr:sp macro="" textlink="">
      <xdr:nvSpPr>
        <xdr:cNvPr id="209" name="円/楕円 208"/>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43742</xdr:rowOff>
    </xdr:from>
    <xdr:ext cx="762000" cy="259045"/>
    <xdr:sp macro="" textlink="">
      <xdr:nvSpPr>
        <xdr:cNvPr id="210" name="扶助費該当値テキスト"/>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166007</xdr:rowOff>
    </xdr:from>
    <xdr:to>
      <xdr:col>5</xdr:col>
      <xdr:colOff>600075</xdr:colOff>
      <xdr:row>54</xdr:row>
      <xdr:rowOff>96157</xdr:rowOff>
    </xdr:to>
    <xdr:sp macro="" textlink="">
      <xdr:nvSpPr>
        <xdr:cNvPr id="211" name="円/楕円 210"/>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106334</xdr:rowOff>
    </xdr:from>
    <xdr:ext cx="736600" cy="259045"/>
    <xdr:sp macro="" textlink="">
      <xdr:nvSpPr>
        <xdr:cNvPr id="212" name="テキスト ボックス 211"/>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27215</xdr:rowOff>
    </xdr:from>
    <xdr:to>
      <xdr:col>4</xdr:col>
      <xdr:colOff>396875</xdr:colOff>
      <xdr:row>54</xdr:row>
      <xdr:rowOff>128815</xdr:rowOff>
    </xdr:to>
    <xdr:sp macro="" textlink="">
      <xdr:nvSpPr>
        <xdr:cNvPr id="213" name="円/楕円 212"/>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138992</xdr:rowOff>
    </xdr:from>
    <xdr:ext cx="762000" cy="259045"/>
    <xdr:sp macro="" textlink="">
      <xdr:nvSpPr>
        <xdr:cNvPr id="214" name="テキスト ボックス 213"/>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5" name="円/楕円 214"/>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6" name="テキスト ボックス 215"/>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7" name="円/楕円 216"/>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8" name="テキスト ボックス 217"/>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営企業会計への繰出金については、経営の健全化を推進し長期財政計画により精査されたものとなっている。国民健康保険事業会計については、保険税率の見直しを行いながら財政基盤の安定化を図っていく。</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143328</xdr:rowOff>
    </xdr:from>
    <xdr:to>
      <xdr:col>24</xdr:col>
      <xdr:colOff>31750</xdr:colOff>
      <xdr:row>61</xdr:row>
      <xdr:rowOff>102507</xdr:rowOff>
    </xdr:to>
    <xdr:cxnSp macro="">
      <xdr:nvCxnSpPr>
        <xdr:cNvPr id="248" name="直線コネクタ 247"/>
        <xdr:cNvCxnSpPr/>
      </xdr:nvCxnSpPr>
      <xdr:spPr>
        <a:xfrm flipV="1">
          <a:off x="16510000" y="90587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49"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0" name="直線コネクタ 249"/>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58255</xdr:rowOff>
    </xdr:from>
    <xdr:ext cx="762000" cy="259045"/>
    <xdr:sp macro="" textlink="">
      <xdr:nvSpPr>
        <xdr:cNvPr id="251" name="その他最大値テキスト"/>
        <xdr:cNvSpPr txBox="1"/>
      </xdr:nvSpPr>
      <xdr:spPr>
        <a:xfrm>
          <a:off x="16598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52</xdr:row>
      <xdr:rowOff>143328</xdr:rowOff>
    </xdr:from>
    <xdr:to>
      <xdr:col>24</xdr:col>
      <xdr:colOff>120650</xdr:colOff>
      <xdr:row>52</xdr:row>
      <xdr:rowOff>143328</xdr:rowOff>
    </xdr:to>
    <xdr:cxnSp macro="">
      <xdr:nvCxnSpPr>
        <xdr:cNvPr id="252" name="直線コネクタ 251"/>
        <xdr:cNvCxnSpPr/>
      </xdr:nvCxnSpPr>
      <xdr:spPr>
        <a:xfrm>
          <a:off x="16421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xdr:rowOff>
    </xdr:from>
    <xdr:to>
      <xdr:col>24</xdr:col>
      <xdr:colOff>31750</xdr:colOff>
      <xdr:row>54</xdr:row>
      <xdr:rowOff>159657</xdr:rowOff>
    </xdr:to>
    <xdr:cxnSp macro="">
      <xdr:nvCxnSpPr>
        <xdr:cNvPr id="253" name="直線コネクタ 252"/>
        <xdr:cNvCxnSpPr/>
      </xdr:nvCxnSpPr>
      <xdr:spPr>
        <a:xfrm>
          <a:off x="15671800" y="9271000"/>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15620</xdr:rowOff>
    </xdr:from>
    <xdr:ext cx="762000" cy="259045"/>
    <xdr:sp macro="" textlink="">
      <xdr:nvSpPr>
        <xdr:cNvPr id="254" name="その他平均値テキスト"/>
        <xdr:cNvSpPr txBox="1"/>
      </xdr:nvSpPr>
      <xdr:spPr>
        <a:xfrm>
          <a:off x="16598900" y="9959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43543</xdr:rowOff>
    </xdr:from>
    <xdr:to>
      <xdr:col>24</xdr:col>
      <xdr:colOff>82550</xdr:colOff>
      <xdr:row>58</xdr:row>
      <xdr:rowOff>145143</xdr:rowOff>
    </xdr:to>
    <xdr:sp macro="" textlink="">
      <xdr:nvSpPr>
        <xdr:cNvPr id="255" name="フローチャート : 判断 254"/>
        <xdr:cNvSpPr/>
      </xdr:nvSpPr>
      <xdr:spPr>
        <a:xfrm>
          <a:off x="164592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20865</xdr:rowOff>
    </xdr:from>
    <xdr:to>
      <xdr:col>22</xdr:col>
      <xdr:colOff>565150</xdr:colOff>
      <xdr:row>54</xdr:row>
      <xdr:rowOff>12700</xdr:rowOff>
    </xdr:to>
    <xdr:cxnSp macro="">
      <xdr:nvCxnSpPr>
        <xdr:cNvPr id="256" name="直線コネクタ 255"/>
        <xdr:cNvCxnSpPr/>
      </xdr:nvCxnSpPr>
      <xdr:spPr>
        <a:xfrm>
          <a:off x="14782800" y="91077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10885</xdr:rowOff>
    </xdr:from>
    <xdr:to>
      <xdr:col>22</xdr:col>
      <xdr:colOff>615950</xdr:colOff>
      <xdr:row>58</xdr:row>
      <xdr:rowOff>112485</xdr:rowOff>
    </xdr:to>
    <xdr:sp macro="" textlink="">
      <xdr:nvSpPr>
        <xdr:cNvPr id="257" name="フローチャート : 判断 256"/>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97262</xdr:rowOff>
    </xdr:from>
    <xdr:ext cx="736600" cy="259045"/>
    <xdr:sp macro="" textlink="">
      <xdr:nvSpPr>
        <xdr:cNvPr id="258" name="テキスト ボックス 257"/>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143328</xdr:rowOff>
    </xdr:from>
    <xdr:to>
      <xdr:col>21</xdr:col>
      <xdr:colOff>361950</xdr:colOff>
      <xdr:row>53</xdr:row>
      <xdr:rowOff>20865</xdr:rowOff>
    </xdr:to>
    <xdr:cxnSp macro="">
      <xdr:nvCxnSpPr>
        <xdr:cNvPr id="259" name="直線コネクタ 258"/>
        <xdr:cNvCxnSpPr/>
      </xdr:nvCxnSpPr>
      <xdr:spPr>
        <a:xfrm>
          <a:off x="13893800" y="90587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100693</xdr:rowOff>
    </xdr:from>
    <xdr:to>
      <xdr:col>21</xdr:col>
      <xdr:colOff>412750</xdr:colOff>
      <xdr:row>58</xdr:row>
      <xdr:rowOff>30843</xdr:rowOff>
    </xdr:to>
    <xdr:sp macro="" textlink="">
      <xdr:nvSpPr>
        <xdr:cNvPr id="260" name="フローチャート : 判断 259"/>
        <xdr:cNvSpPr/>
      </xdr:nvSpPr>
      <xdr:spPr>
        <a:xfrm>
          <a:off x="147320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15620</xdr:rowOff>
    </xdr:from>
    <xdr:ext cx="762000" cy="259045"/>
    <xdr:sp macro="" textlink="">
      <xdr:nvSpPr>
        <xdr:cNvPr id="261" name="テキスト ボックス 260"/>
        <xdr:cNvSpPr txBox="1"/>
      </xdr:nvSpPr>
      <xdr:spPr>
        <a:xfrm>
          <a:off x="14401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78015</xdr:rowOff>
    </xdr:from>
    <xdr:to>
      <xdr:col>20</xdr:col>
      <xdr:colOff>158750</xdr:colOff>
      <xdr:row>52</xdr:row>
      <xdr:rowOff>143328</xdr:rowOff>
    </xdr:to>
    <xdr:cxnSp macro="">
      <xdr:nvCxnSpPr>
        <xdr:cNvPr id="262" name="直線コネクタ 261"/>
        <xdr:cNvCxnSpPr/>
      </xdr:nvCxnSpPr>
      <xdr:spPr>
        <a:xfrm>
          <a:off x="13004800" y="89934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2722</xdr:rowOff>
    </xdr:from>
    <xdr:to>
      <xdr:col>20</xdr:col>
      <xdr:colOff>209550</xdr:colOff>
      <xdr:row>57</xdr:row>
      <xdr:rowOff>104322</xdr:rowOff>
    </xdr:to>
    <xdr:sp macro="" textlink="">
      <xdr:nvSpPr>
        <xdr:cNvPr id="263" name="フローチャート : 判断 262"/>
        <xdr:cNvSpPr/>
      </xdr:nvSpPr>
      <xdr:spPr>
        <a:xfrm>
          <a:off x="13843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89099</xdr:rowOff>
    </xdr:from>
    <xdr:ext cx="762000" cy="259045"/>
    <xdr:sp macro="" textlink="">
      <xdr:nvSpPr>
        <xdr:cNvPr id="264" name="テキスト ボックス 263"/>
        <xdr:cNvSpPr txBox="1"/>
      </xdr:nvSpPr>
      <xdr:spPr>
        <a:xfrm>
          <a:off x="13512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35378</xdr:rowOff>
    </xdr:from>
    <xdr:to>
      <xdr:col>19</xdr:col>
      <xdr:colOff>6350</xdr:colOff>
      <xdr:row>55</xdr:row>
      <xdr:rowOff>136978</xdr:rowOff>
    </xdr:to>
    <xdr:sp macro="" textlink="">
      <xdr:nvSpPr>
        <xdr:cNvPr id="265" name="フローチャート : 判断 264"/>
        <xdr:cNvSpPr/>
      </xdr:nvSpPr>
      <xdr:spPr>
        <a:xfrm>
          <a:off x="12954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121755</xdr:rowOff>
    </xdr:from>
    <xdr:ext cx="762000" cy="259045"/>
    <xdr:sp macro="" textlink="">
      <xdr:nvSpPr>
        <xdr:cNvPr id="266" name="テキスト ボックス 265"/>
        <xdr:cNvSpPr txBox="1"/>
      </xdr:nvSpPr>
      <xdr:spPr>
        <a:xfrm>
          <a:off x="12623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108857</xdr:rowOff>
    </xdr:from>
    <xdr:to>
      <xdr:col>24</xdr:col>
      <xdr:colOff>82550</xdr:colOff>
      <xdr:row>55</xdr:row>
      <xdr:rowOff>39007</xdr:rowOff>
    </xdr:to>
    <xdr:sp macro="" textlink="">
      <xdr:nvSpPr>
        <xdr:cNvPr id="272" name="円/楕円 271"/>
        <xdr:cNvSpPr/>
      </xdr:nvSpPr>
      <xdr:spPr>
        <a:xfrm>
          <a:off x="16459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125384</xdr:rowOff>
    </xdr:from>
    <xdr:ext cx="762000" cy="259045"/>
    <xdr:sp macro="" textlink="">
      <xdr:nvSpPr>
        <xdr:cNvPr id="273" name="その他該当値テキスト"/>
        <xdr:cNvSpPr txBox="1"/>
      </xdr:nvSpPr>
      <xdr:spPr>
        <a:xfrm>
          <a:off x="16598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133350</xdr:rowOff>
    </xdr:from>
    <xdr:to>
      <xdr:col>22</xdr:col>
      <xdr:colOff>615950</xdr:colOff>
      <xdr:row>54</xdr:row>
      <xdr:rowOff>63500</xdr:rowOff>
    </xdr:to>
    <xdr:sp macro="" textlink="">
      <xdr:nvSpPr>
        <xdr:cNvPr id="274" name="円/楕円 273"/>
        <xdr:cNvSpPr/>
      </xdr:nvSpPr>
      <xdr:spPr>
        <a:xfrm>
          <a:off x="15621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73677</xdr:rowOff>
    </xdr:from>
    <xdr:ext cx="736600" cy="259045"/>
    <xdr:sp macro="" textlink="">
      <xdr:nvSpPr>
        <xdr:cNvPr id="275" name="テキスト ボックス 274"/>
        <xdr:cNvSpPr txBox="1"/>
      </xdr:nvSpPr>
      <xdr:spPr>
        <a:xfrm>
          <a:off x="15290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141515</xdr:rowOff>
    </xdr:from>
    <xdr:to>
      <xdr:col>21</xdr:col>
      <xdr:colOff>412750</xdr:colOff>
      <xdr:row>53</xdr:row>
      <xdr:rowOff>71665</xdr:rowOff>
    </xdr:to>
    <xdr:sp macro="" textlink="">
      <xdr:nvSpPr>
        <xdr:cNvPr id="276" name="円/楕円 275"/>
        <xdr:cNvSpPr/>
      </xdr:nvSpPr>
      <xdr:spPr>
        <a:xfrm>
          <a:off x="14732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81842</xdr:rowOff>
    </xdr:from>
    <xdr:ext cx="762000" cy="259045"/>
    <xdr:sp macro="" textlink="">
      <xdr:nvSpPr>
        <xdr:cNvPr id="277" name="テキスト ボックス 276"/>
        <xdr:cNvSpPr txBox="1"/>
      </xdr:nvSpPr>
      <xdr:spPr>
        <a:xfrm>
          <a:off x="14401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92528</xdr:rowOff>
    </xdr:from>
    <xdr:to>
      <xdr:col>20</xdr:col>
      <xdr:colOff>209550</xdr:colOff>
      <xdr:row>53</xdr:row>
      <xdr:rowOff>22678</xdr:rowOff>
    </xdr:to>
    <xdr:sp macro="" textlink="">
      <xdr:nvSpPr>
        <xdr:cNvPr id="278" name="円/楕円 277"/>
        <xdr:cNvSpPr/>
      </xdr:nvSpPr>
      <xdr:spPr>
        <a:xfrm>
          <a:off x="13843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32855</xdr:rowOff>
    </xdr:from>
    <xdr:ext cx="762000" cy="259045"/>
    <xdr:sp macro="" textlink="">
      <xdr:nvSpPr>
        <xdr:cNvPr id="279" name="テキスト ボックス 278"/>
        <xdr:cNvSpPr txBox="1"/>
      </xdr:nvSpPr>
      <xdr:spPr>
        <a:xfrm>
          <a:off x="13512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27215</xdr:rowOff>
    </xdr:from>
    <xdr:to>
      <xdr:col>19</xdr:col>
      <xdr:colOff>6350</xdr:colOff>
      <xdr:row>52</xdr:row>
      <xdr:rowOff>128815</xdr:rowOff>
    </xdr:to>
    <xdr:sp macro="" textlink="">
      <xdr:nvSpPr>
        <xdr:cNvPr id="280" name="円/楕円 279"/>
        <xdr:cNvSpPr/>
      </xdr:nvSpPr>
      <xdr:spPr>
        <a:xfrm>
          <a:off x="12954000" y="89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50</xdr:row>
      <xdr:rowOff>138992</xdr:rowOff>
    </xdr:from>
    <xdr:ext cx="762000" cy="259045"/>
    <xdr:sp macro="" textlink="">
      <xdr:nvSpPr>
        <xdr:cNvPr id="281" name="テキスト ボックス 280"/>
        <xdr:cNvSpPr txBox="1"/>
      </xdr:nvSpPr>
      <xdr:spPr>
        <a:xfrm>
          <a:off x="12623800" y="871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比較し大幅に下回る比率で推移している。他団体と比較し一部事務組合等の関連組織に対する補助金支出がないことが要因となっている。今後も市単独で行う補助金等については、目的、必要性や効果等を精査し、廃止も含め内容の見直しを適宜行っていく。</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138430</xdr:rowOff>
    </xdr:to>
    <xdr:cxnSp macro="">
      <xdr:nvCxnSpPr>
        <xdr:cNvPr id="306" name="直線コネクタ 305"/>
        <xdr:cNvCxnSpPr/>
      </xdr:nvCxnSpPr>
      <xdr:spPr>
        <a:xfrm flipV="1">
          <a:off x="16510000" y="5782564"/>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110507</xdr:rowOff>
    </xdr:from>
    <xdr:ext cx="762000" cy="259045"/>
    <xdr:sp macro="" textlink="">
      <xdr:nvSpPr>
        <xdr:cNvPr id="307" name="補助費等最小値テキスト"/>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39</xdr:row>
      <xdr:rowOff>138430</xdr:rowOff>
    </xdr:from>
    <xdr:to>
      <xdr:col>24</xdr:col>
      <xdr:colOff>120650</xdr:colOff>
      <xdr:row>39</xdr:row>
      <xdr:rowOff>138430</xdr:rowOff>
    </xdr:to>
    <xdr:cxnSp macro="">
      <xdr:nvCxnSpPr>
        <xdr:cNvPr id="308" name="直線コネクタ 307"/>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9"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10" name="直線コネクタ 309"/>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124714</xdr:rowOff>
    </xdr:from>
    <xdr:to>
      <xdr:col>24</xdr:col>
      <xdr:colOff>31750</xdr:colOff>
      <xdr:row>33</xdr:row>
      <xdr:rowOff>124714</xdr:rowOff>
    </xdr:to>
    <xdr:cxnSp macro="">
      <xdr:nvCxnSpPr>
        <xdr:cNvPr id="311" name="直線コネクタ 310"/>
        <xdr:cNvCxnSpPr/>
      </xdr:nvCxnSpPr>
      <xdr:spPr>
        <a:xfrm>
          <a:off x="15671800" y="57825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55135</xdr:rowOff>
    </xdr:from>
    <xdr:ext cx="762000" cy="259045"/>
    <xdr:sp macro="" textlink="">
      <xdr:nvSpPr>
        <xdr:cNvPr id="312" name="補助費等平均値テキスト"/>
        <xdr:cNvSpPr txBox="1"/>
      </xdr:nvSpPr>
      <xdr:spPr>
        <a:xfrm>
          <a:off x="16598900" y="6055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83058</xdr:rowOff>
    </xdr:from>
    <xdr:to>
      <xdr:col>24</xdr:col>
      <xdr:colOff>82550</xdr:colOff>
      <xdr:row>36</xdr:row>
      <xdr:rowOff>13208</xdr:rowOff>
    </xdr:to>
    <xdr:sp macro="" textlink="">
      <xdr:nvSpPr>
        <xdr:cNvPr id="313" name="フローチャート : 判断 312"/>
        <xdr:cNvSpPr/>
      </xdr:nvSpPr>
      <xdr:spPr>
        <a:xfrm>
          <a:off x="16459200" y="608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124714</xdr:rowOff>
    </xdr:from>
    <xdr:to>
      <xdr:col>22</xdr:col>
      <xdr:colOff>565150</xdr:colOff>
      <xdr:row>33</xdr:row>
      <xdr:rowOff>124714</xdr:rowOff>
    </xdr:to>
    <xdr:cxnSp macro="">
      <xdr:nvCxnSpPr>
        <xdr:cNvPr id="314" name="直線コネクタ 313"/>
        <xdr:cNvCxnSpPr/>
      </xdr:nvCxnSpPr>
      <xdr:spPr>
        <a:xfrm>
          <a:off x="14782800" y="57825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51054</xdr:rowOff>
    </xdr:from>
    <xdr:to>
      <xdr:col>22</xdr:col>
      <xdr:colOff>615950</xdr:colOff>
      <xdr:row>35</xdr:row>
      <xdr:rowOff>152654</xdr:rowOff>
    </xdr:to>
    <xdr:sp macro="" textlink="">
      <xdr:nvSpPr>
        <xdr:cNvPr id="315" name="フローチャート : 判断 314"/>
        <xdr:cNvSpPr/>
      </xdr:nvSpPr>
      <xdr:spPr>
        <a:xfrm>
          <a:off x="15621000" y="60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137431</xdr:rowOff>
    </xdr:from>
    <xdr:ext cx="736600" cy="259045"/>
    <xdr:sp macro="" textlink="">
      <xdr:nvSpPr>
        <xdr:cNvPr id="316" name="テキスト ボックス 315"/>
        <xdr:cNvSpPr txBox="1"/>
      </xdr:nvSpPr>
      <xdr:spPr>
        <a:xfrm>
          <a:off x="15290800" y="613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124714</xdr:rowOff>
    </xdr:from>
    <xdr:to>
      <xdr:col>21</xdr:col>
      <xdr:colOff>361950</xdr:colOff>
      <xdr:row>34</xdr:row>
      <xdr:rowOff>3556</xdr:rowOff>
    </xdr:to>
    <xdr:cxnSp macro="">
      <xdr:nvCxnSpPr>
        <xdr:cNvPr id="317" name="直線コネクタ 316"/>
        <xdr:cNvCxnSpPr/>
      </xdr:nvCxnSpPr>
      <xdr:spPr>
        <a:xfrm flipV="1">
          <a:off x="13893800" y="57825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46482</xdr:rowOff>
    </xdr:from>
    <xdr:to>
      <xdr:col>21</xdr:col>
      <xdr:colOff>412750</xdr:colOff>
      <xdr:row>35</xdr:row>
      <xdr:rowOff>148082</xdr:rowOff>
    </xdr:to>
    <xdr:sp macro="" textlink="">
      <xdr:nvSpPr>
        <xdr:cNvPr id="318" name="フローチャート : 判断 317"/>
        <xdr:cNvSpPr/>
      </xdr:nvSpPr>
      <xdr:spPr>
        <a:xfrm>
          <a:off x="14732000" y="604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132859</xdr:rowOff>
    </xdr:from>
    <xdr:ext cx="762000" cy="259045"/>
    <xdr:sp macro="" textlink="">
      <xdr:nvSpPr>
        <xdr:cNvPr id="319" name="テキスト ボックス 318"/>
        <xdr:cNvSpPr txBox="1"/>
      </xdr:nvSpPr>
      <xdr:spPr>
        <a:xfrm>
          <a:off x="14401800" y="613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170434</xdr:rowOff>
    </xdr:from>
    <xdr:to>
      <xdr:col>20</xdr:col>
      <xdr:colOff>158750</xdr:colOff>
      <xdr:row>34</xdr:row>
      <xdr:rowOff>3556</xdr:rowOff>
    </xdr:to>
    <xdr:cxnSp macro="">
      <xdr:nvCxnSpPr>
        <xdr:cNvPr id="320" name="直線コネクタ 319"/>
        <xdr:cNvCxnSpPr/>
      </xdr:nvCxnSpPr>
      <xdr:spPr>
        <a:xfrm>
          <a:off x="13004800" y="58282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78486</xdr:rowOff>
    </xdr:from>
    <xdr:to>
      <xdr:col>20</xdr:col>
      <xdr:colOff>209550</xdr:colOff>
      <xdr:row>36</xdr:row>
      <xdr:rowOff>8636</xdr:rowOff>
    </xdr:to>
    <xdr:sp macro="" textlink="">
      <xdr:nvSpPr>
        <xdr:cNvPr id="321" name="フローチャート : 判断 320"/>
        <xdr:cNvSpPr/>
      </xdr:nvSpPr>
      <xdr:spPr>
        <a:xfrm>
          <a:off x="13843000" y="607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164863</xdr:rowOff>
    </xdr:from>
    <xdr:ext cx="762000" cy="259045"/>
    <xdr:sp macro="" textlink="">
      <xdr:nvSpPr>
        <xdr:cNvPr id="322" name="テキスト ボックス 321"/>
        <xdr:cNvSpPr txBox="1"/>
      </xdr:nvSpPr>
      <xdr:spPr>
        <a:xfrm>
          <a:off x="13512800" y="616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105918</xdr:rowOff>
    </xdr:from>
    <xdr:to>
      <xdr:col>19</xdr:col>
      <xdr:colOff>6350</xdr:colOff>
      <xdr:row>36</xdr:row>
      <xdr:rowOff>36068</xdr:rowOff>
    </xdr:to>
    <xdr:sp macro="" textlink="">
      <xdr:nvSpPr>
        <xdr:cNvPr id="323" name="フローチャート : 判断 322"/>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20845</xdr:rowOff>
    </xdr:from>
    <xdr:ext cx="762000" cy="259045"/>
    <xdr:sp macro="" textlink="">
      <xdr:nvSpPr>
        <xdr:cNvPr id="324" name="テキスト ボックス 323"/>
        <xdr:cNvSpPr txBox="1"/>
      </xdr:nvSpPr>
      <xdr:spPr>
        <a:xfrm>
          <a:off x="12623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73914</xdr:rowOff>
    </xdr:from>
    <xdr:to>
      <xdr:col>24</xdr:col>
      <xdr:colOff>82550</xdr:colOff>
      <xdr:row>34</xdr:row>
      <xdr:rowOff>4064</xdr:rowOff>
    </xdr:to>
    <xdr:sp macro="" textlink="">
      <xdr:nvSpPr>
        <xdr:cNvPr id="330" name="円/楕円 329"/>
        <xdr:cNvSpPr/>
      </xdr:nvSpPr>
      <xdr:spPr>
        <a:xfrm>
          <a:off x="164592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153941</xdr:rowOff>
    </xdr:from>
    <xdr:ext cx="762000" cy="259045"/>
    <xdr:sp macro="" textlink="">
      <xdr:nvSpPr>
        <xdr:cNvPr id="331" name="補助費等該当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73914</xdr:rowOff>
    </xdr:from>
    <xdr:to>
      <xdr:col>22</xdr:col>
      <xdr:colOff>615950</xdr:colOff>
      <xdr:row>34</xdr:row>
      <xdr:rowOff>4064</xdr:rowOff>
    </xdr:to>
    <xdr:sp macro="" textlink="">
      <xdr:nvSpPr>
        <xdr:cNvPr id="332" name="円/楕円 331"/>
        <xdr:cNvSpPr/>
      </xdr:nvSpPr>
      <xdr:spPr>
        <a:xfrm>
          <a:off x="15621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14241</xdr:rowOff>
    </xdr:from>
    <xdr:ext cx="736600" cy="259045"/>
    <xdr:sp macro="" textlink="">
      <xdr:nvSpPr>
        <xdr:cNvPr id="333" name="テキスト ボックス 332"/>
        <xdr:cNvSpPr txBox="1"/>
      </xdr:nvSpPr>
      <xdr:spPr>
        <a:xfrm>
          <a:off x="15290800" y="550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73914</xdr:rowOff>
    </xdr:from>
    <xdr:to>
      <xdr:col>21</xdr:col>
      <xdr:colOff>412750</xdr:colOff>
      <xdr:row>34</xdr:row>
      <xdr:rowOff>4064</xdr:rowOff>
    </xdr:to>
    <xdr:sp macro="" textlink="">
      <xdr:nvSpPr>
        <xdr:cNvPr id="334" name="円/楕円 333"/>
        <xdr:cNvSpPr/>
      </xdr:nvSpPr>
      <xdr:spPr>
        <a:xfrm>
          <a:off x="14732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14241</xdr:rowOff>
    </xdr:from>
    <xdr:ext cx="762000" cy="259045"/>
    <xdr:sp macro="" textlink="">
      <xdr:nvSpPr>
        <xdr:cNvPr id="335" name="テキスト ボックス 334"/>
        <xdr:cNvSpPr txBox="1"/>
      </xdr:nvSpPr>
      <xdr:spPr>
        <a:xfrm>
          <a:off x="14401800" y="55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124206</xdr:rowOff>
    </xdr:from>
    <xdr:to>
      <xdr:col>20</xdr:col>
      <xdr:colOff>209550</xdr:colOff>
      <xdr:row>34</xdr:row>
      <xdr:rowOff>54356</xdr:rowOff>
    </xdr:to>
    <xdr:sp macro="" textlink="">
      <xdr:nvSpPr>
        <xdr:cNvPr id="336" name="円/楕円 335"/>
        <xdr:cNvSpPr/>
      </xdr:nvSpPr>
      <xdr:spPr>
        <a:xfrm>
          <a:off x="13843000" y="5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64533</xdr:rowOff>
    </xdr:from>
    <xdr:ext cx="762000" cy="259045"/>
    <xdr:sp macro="" textlink="">
      <xdr:nvSpPr>
        <xdr:cNvPr id="337" name="テキスト ボックス 336"/>
        <xdr:cNvSpPr txBox="1"/>
      </xdr:nvSpPr>
      <xdr:spPr>
        <a:xfrm>
          <a:off x="13512800" y="555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119634</xdr:rowOff>
    </xdr:from>
    <xdr:to>
      <xdr:col>19</xdr:col>
      <xdr:colOff>6350</xdr:colOff>
      <xdr:row>34</xdr:row>
      <xdr:rowOff>49784</xdr:rowOff>
    </xdr:to>
    <xdr:sp macro="" textlink="">
      <xdr:nvSpPr>
        <xdr:cNvPr id="338" name="円/楕円 337"/>
        <xdr:cNvSpPr/>
      </xdr:nvSpPr>
      <xdr:spPr>
        <a:xfrm>
          <a:off x="12954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59961</xdr:rowOff>
    </xdr:from>
    <xdr:ext cx="762000" cy="259045"/>
    <xdr:sp macro="" textlink="">
      <xdr:nvSpPr>
        <xdr:cNvPr id="339" name="テキスト ボックス 338"/>
        <xdr:cNvSpPr txBox="1"/>
      </xdr:nvSpPr>
      <xdr:spPr>
        <a:xfrm>
          <a:off x="12623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年度までの行財政改革プランにより投資的事業を延期してきたことで、それ以前の大規模事業の起債償還が終了を迎え減少傾向にあったが、平成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年度からはプランにより見送っていた庁舎や中学校校舎建設の大型事業に着手しており、公債費割合の増加要因となっている。</a:t>
          </a:r>
          <a:r>
            <a:rPr lang="ja-JP" altLang="ja-JP" sz="1100" u="none">
              <a:solidFill>
                <a:schemeClr val="dk1"/>
              </a:solidFill>
              <a:effectLst/>
              <a:latin typeface="+mn-lt"/>
              <a:ea typeface="+mn-ea"/>
              <a:cs typeface="+mn-cs"/>
            </a:rPr>
            <a:t>平成</a:t>
          </a:r>
          <a:r>
            <a:rPr lang="en-US" altLang="ja-JP" sz="1100" u="none">
              <a:solidFill>
                <a:schemeClr val="dk1"/>
              </a:solidFill>
              <a:effectLst/>
              <a:latin typeface="+mn-lt"/>
              <a:ea typeface="+mn-ea"/>
              <a:cs typeface="+mn-cs"/>
            </a:rPr>
            <a:t>26</a:t>
          </a:r>
          <a:r>
            <a:rPr lang="ja-JP" altLang="ja-JP" sz="1100" u="none">
              <a:solidFill>
                <a:schemeClr val="dk1"/>
              </a:solidFill>
              <a:effectLst/>
              <a:latin typeface="+mn-lt"/>
              <a:ea typeface="+mn-ea"/>
              <a:cs typeface="+mn-cs"/>
            </a:rPr>
            <a:t>年度を起債残高のピークと見込んで</a:t>
          </a:r>
          <a:r>
            <a:rPr lang="ja-JP" altLang="ja-JP" sz="1100">
              <a:solidFill>
                <a:schemeClr val="dk1"/>
              </a:solidFill>
              <a:effectLst/>
              <a:latin typeface="+mn-lt"/>
              <a:ea typeface="+mn-ea"/>
              <a:cs typeface="+mn-cs"/>
            </a:rPr>
            <a:t>おり、今後とも起債残高が減少していくよう借入れと償還のバランスを考慮し、計画的な運用に努める。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4" name="直線コネクタ 35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5" name="テキスト ボックス 35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6" name="直線コネクタ 35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7" name="テキスト ボックス 35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8" name="直線コネクタ 35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9" name="テキスト ボックス 35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0" name="直線コネクタ 35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1" name="テキスト ボックス 36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2" name="直線コネクタ 36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3" name="テキスト ボックス 36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4" name="直線コネクタ 36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5" name="テキスト ボックス 36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20865</xdr:rowOff>
    </xdr:from>
    <xdr:to>
      <xdr:col>7</xdr:col>
      <xdr:colOff>15875</xdr:colOff>
      <xdr:row>82</xdr:row>
      <xdr:rowOff>29029</xdr:rowOff>
    </xdr:to>
    <xdr:cxnSp macro="">
      <xdr:nvCxnSpPr>
        <xdr:cNvPr id="369" name="直線コネクタ 368"/>
        <xdr:cNvCxnSpPr/>
      </xdr:nvCxnSpPr>
      <xdr:spPr>
        <a:xfrm flipV="1">
          <a:off x="4826000" y="12536715"/>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1106</xdr:rowOff>
    </xdr:from>
    <xdr:ext cx="762000" cy="259045"/>
    <xdr:sp macro="" textlink="">
      <xdr:nvSpPr>
        <xdr:cNvPr id="370" name="公債費最小値テキスト"/>
        <xdr:cNvSpPr txBox="1"/>
      </xdr:nvSpPr>
      <xdr:spPr>
        <a:xfrm>
          <a:off x="4914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6</xdr:col>
      <xdr:colOff>612775</xdr:colOff>
      <xdr:row>82</xdr:row>
      <xdr:rowOff>29029</xdr:rowOff>
    </xdr:from>
    <xdr:to>
      <xdr:col>7</xdr:col>
      <xdr:colOff>104775</xdr:colOff>
      <xdr:row>82</xdr:row>
      <xdr:rowOff>29029</xdr:rowOff>
    </xdr:to>
    <xdr:cxnSp macro="">
      <xdr:nvCxnSpPr>
        <xdr:cNvPr id="371" name="直線コネクタ 370"/>
        <xdr:cNvCxnSpPr/>
      </xdr:nvCxnSpPr>
      <xdr:spPr>
        <a:xfrm>
          <a:off x="4737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107242</xdr:rowOff>
    </xdr:from>
    <xdr:ext cx="762000" cy="259045"/>
    <xdr:sp macro="" textlink="">
      <xdr:nvSpPr>
        <xdr:cNvPr id="372" name="公債費最大値テキスト"/>
        <xdr:cNvSpPr txBox="1"/>
      </xdr:nvSpPr>
      <xdr:spPr>
        <a:xfrm>
          <a:off x="4914900" y="1228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73</xdr:row>
      <xdr:rowOff>20865</xdr:rowOff>
    </xdr:from>
    <xdr:to>
      <xdr:col>7</xdr:col>
      <xdr:colOff>104775</xdr:colOff>
      <xdr:row>73</xdr:row>
      <xdr:rowOff>20865</xdr:rowOff>
    </xdr:to>
    <xdr:cxnSp macro="">
      <xdr:nvCxnSpPr>
        <xdr:cNvPr id="373" name="直線コネクタ 372"/>
        <xdr:cNvCxnSpPr/>
      </xdr:nvCxnSpPr>
      <xdr:spPr>
        <a:xfrm>
          <a:off x="4737100" y="1253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29029</xdr:rowOff>
    </xdr:from>
    <xdr:to>
      <xdr:col>7</xdr:col>
      <xdr:colOff>15875</xdr:colOff>
      <xdr:row>78</xdr:row>
      <xdr:rowOff>78014</xdr:rowOff>
    </xdr:to>
    <xdr:cxnSp macro="">
      <xdr:nvCxnSpPr>
        <xdr:cNvPr id="374" name="直線コネクタ 373"/>
        <xdr:cNvCxnSpPr/>
      </xdr:nvCxnSpPr>
      <xdr:spPr>
        <a:xfrm flipV="1">
          <a:off x="3987800" y="13059229"/>
          <a:ext cx="8382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154413</xdr:rowOff>
    </xdr:from>
    <xdr:ext cx="762000" cy="259045"/>
    <xdr:sp macro="" textlink="">
      <xdr:nvSpPr>
        <xdr:cNvPr id="375" name="公債費平均値テキスト"/>
        <xdr:cNvSpPr txBox="1"/>
      </xdr:nvSpPr>
      <xdr:spPr>
        <a:xfrm>
          <a:off x="4914900" y="13356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10886</xdr:rowOff>
    </xdr:from>
    <xdr:to>
      <xdr:col>7</xdr:col>
      <xdr:colOff>66675</xdr:colOff>
      <xdr:row>78</xdr:row>
      <xdr:rowOff>112486</xdr:rowOff>
    </xdr:to>
    <xdr:sp macro="" textlink="">
      <xdr:nvSpPr>
        <xdr:cNvPr id="376" name="フローチャート : 判断 375"/>
        <xdr:cNvSpPr/>
      </xdr:nvSpPr>
      <xdr:spPr>
        <a:xfrm>
          <a:off x="47752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78014</xdr:rowOff>
    </xdr:from>
    <xdr:to>
      <xdr:col>5</xdr:col>
      <xdr:colOff>549275</xdr:colOff>
      <xdr:row>78</xdr:row>
      <xdr:rowOff>127000</xdr:rowOff>
    </xdr:to>
    <xdr:cxnSp macro="">
      <xdr:nvCxnSpPr>
        <xdr:cNvPr id="377" name="直線コネクタ 376"/>
        <xdr:cNvCxnSpPr/>
      </xdr:nvCxnSpPr>
      <xdr:spPr>
        <a:xfrm flipV="1">
          <a:off x="3098800" y="134511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125186</xdr:rowOff>
    </xdr:from>
    <xdr:to>
      <xdr:col>5</xdr:col>
      <xdr:colOff>600075</xdr:colOff>
      <xdr:row>79</xdr:row>
      <xdr:rowOff>55336</xdr:rowOff>
    </xdr:to>
    <xdr:sp macro="" textlink="">
      <xdr:nvSpPr>
        <xdr:cNvPr id="378" name="フローチャート : 判断 377"/>
        <xdr:cNvSpPr/>
      </xdr:nvSpPr>
      <xdr:spPr>
        <a:xfrm>
          <a:off x="3937000" y="1349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40113</xdr:rowOff>
    </xdr:from>
    <xdr:ext cx="736600" cy="259045"/>
    <xdr:sp macro="" textlink="">
      <xdr:nvSpPr>
        <xdr:cNvPr id="379" name="テキスト ボックス 378"/>
        <xdr:cNvSpPr txBox="1"/>
      </xdr:nvSpPr>
      <xdr:spPr>
        <a:xfrm>
          <a:off x="3606800" y="13584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127000</xdr:rowOff>
    </xdr:from>
    <xdr:to>
      <xdr:col>4</xdr:col>
      <xdr:colOff>346075</xdr:colOff>
      <xdr:row>79</xdr:row>
      <xdr:rowOff>37193</xdr:rowOff>
    </xdr:to>
    <xdr:cxnSp macro="">
      <xdr:nvCxnSpPr>
        <xdr:cNvPr id="380" name="直線コネクタ 379"/>
        <xdr:cNvCxnSpPr/>
      </xdr:nvCxnSpPr>
      <xdr:spPr>
        <a:xfrm flipV="1">
          <a:off x="2209800" y="135001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125186</xdr:rowOff>
    </xdr:from>
    <xdr:to>
      <xdr:col>4</xdr:col>
      <xdr:colOff>396875</xdr:colOff>
      <xdr:row>79</xdr:row>
      <xdr:rowOff>55336</xdr:rowOff>
    </xdr:to>
    <xdr:sp macro="" textlink="">
      <xdr:nvSpPr>
        <xdr:cNvPr id="381" name="フローチャート : 判断 380"/>
        <xdr:cNvSpPr/>
      </xdr:nvSpPr>
      <xdr:spPr>
        <a:xfrm>
          <a:off x="3048000" y="1349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40113</xdr:rowOff>
    </xdr:from>
    <xdr:ext cx="762000" cy="259045"/>
    <xdr:sp macro="" textlink="">
      <xdr:nvSpPr>
        <xdr:cNvPr id="382" name="テキスト ボックス 381"/>
        <xdr:cNvSpPr txBox="1"/>
      </xdr:nvSpPr>
      <xdr:spPr>
        <a:xfrm>
          <a:off x="2717800" y="1358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94343</xdr:rowOff>
    </xdr:from>
    <xdr:to>
      <xdr:col>3</xdr:col>
      <xdr:colOff>142875</xdr:colOff>
      <xdr:row>79</xdr:row>
      <xdr:rowOff>37193</xdr:rowOff>
    </xdr:to>
    <xdr:cxnSp macro="">
      <xdr:nvCxnSpPr>
        <xdr:cNvPr id="383" name="直線コネクタ 382"/>
        <xdr:cNvCxnSpPr/>
      </xdr:nvCxnSpPr>
      <xdr:spPr>
        <a:xfrm>
          <a:off x="1320800" y="134674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108857</xdr:rowOff>
    </xdr:from>
    <xdr:to>
      <xdr:col>3</xdr:col>
      <xdr:colOff>193675</xdr:colOff>
      <xdr:row>79</xdr:row>
      <xdr:rowOff>39007</xdr:rowOff>
    </xdr:to>
    <xdr:sp macro="" textlink="">
      <xdr:nvSpPr>
        <xdr:cNvPr id="384" name="フローチャート : 判断 383"/>
        <xdr:cNvSpPr/>
      </xdr:nvSpPr>
      <xdr:spPr>
        <a:xfrm>
          <a:off x="2159000" y="134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49184</xdr:rowOff>
    </xdr:from>
    <xdr:ext cx="762000" cy="259045"/>
    <xdr:sp macro="" textlink="">
      <xdr:nvSpPr>
        <xdr:cNvPr id="385" name="テキスト ボックス 384"/>
        <xdr:cNvSpPr txBox="1"/>
      </xdr:nvSpPr>
      <xdr:spPr>
        <a:xfrm>
          <a:off x="1828800" y="1325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10886</xdr:rowOff>
    </xdr:from>
    <xdr:to>
      <xdr:col>1</xdr:col>
      <xdr:colOff>676275</xdr:colOff>
      <xdr:row>78</xdr:row>
      <xdr:rowOff>112486</xdr:rowOff>
    </xdr:to>
    <xdr:sp macro="" textlink="">
      <xdr:nvSpPr>
        <xdr:cNvPr id="386" name="フローチャート : 判断 385"/>
        <xdr:cNvSpPr/>
      </xdr:nvSpPr>
      <xdr:spPr>
        <a:xfrm>
          <a:off x="1270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122663</xdr:rowOff>
    </xdr:from>
    <xdr:ext cx="762000" cy="259045"/>
    <xdr:sp macro="" textlink="">
      <xdr:nvSpPr>
        <xdr:cNvPr id="387" name="テキスト ボックス 386"/>
        <xdr:cNvSpPr txBox="1"/>
      </xdr:nvSpPr>
      <xdr:spPr>
        <a:xfrm>
          <a:off x="939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149679</xdr:rowOff>
    </xdr:from>
    <xdr:to>
      <xdr:col>7</xdr:col>
      <xdr:colOff>66675</xdr:colOff>
      <xdr:row>76</xdr:row>
      <xdr:rowOff>79829</xdr:rowOff>
    </xdr:to>
    <xdr:sp macro="" textlink="">
      <xdr:nvSpPr>
        <xdr:cNvPr id="393" name="円/楕円 392"/>
        <xdr:cNvSpPr/>
      </xdr:nvSpPr>
      <xdr:spPr>
        <a:xfrm>
          <a:off x="47752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166205</xdr:rowOff>
    </xdr:from>
    <xdr:ext cx="762000" cy="259045"/>
    <xdr:sp macro="" textlink="">
      <xdr:nvSpPr>
        <xdr:cNvPr id="394" name="公債費該当値テキスト"/>
        <xdr:cNvSpPr txBox="1"/>
      </xdr:nvSpPr>
      <xdr:spPr>
        <a:xfrm>
          <a:off x="4914900" y="1285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27214</xdr:rowOff>
    </xdr:from>
    <xdr:to>
      <xdr:col>5</xdr:col>
      <xdr:colOff>600075</xdr:colOff>
      <xdr:row>78</xdr:row>
      <xdr:rowOff>128814</xdr:rowOff>
    </xdr:to>
    <xdr:sp macro="" textlink="">
      <xdr:nvSpPr>
        <xdr:cNvPr id="395" name="円/楕円 394"/>
        <xdr:cNvSpPr/>
      </xdr:nvSpPr>
      <xdr:spPr>
        <a:xfrm>
          <a:off x="3937000" y="134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138991</xdr:rowOff>
    </xdr:from>
    <xdr:ext cx="736600" cy="259045"/>
    <xdr:sp macro="" textlink="">
      <xdr:nvSpPr>
        <xdr:cNvPr id="396" name="テキスト ボックス 395"/>
        <xdr:cNvSpPr txBox="1"/>
      </xdr:nvSpPr>
      <xdr:spPr>
        <a:xfrm>
          <a:off x="3606800" y="1316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76200</xdr:rowOff>
    </xdr:from>
    <xdr:to>
      <xdr:col>4</xdr:col>
      <xdr:colOff>396875</xdr:colOff>
      <xdr:row>79</xdr:row>
      <xdr:rowOff>6350</xdr:rowOff>
    </xdr:to>
    <xdr:sp macro="" textlink="">
      <xdr:nvSpPr>
        <xdr:cNvPr id="397" name="円/楕円 396"/>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16527</xdr:rowOff>
    </xdr:from>
    <xdr:ext cx="762000" cy="259045"/>
    <xdr:sp macro="" textlink="">
      <xdr:nvSpPr>
        <xdr:cNvPr id="398" name="テキスト ボックス 397"/>
        <xdr:cNvSpPr txBox="1"/>
      </xdr:nvSpPr>
      <xdr:spPr>
        <a:xfrm>
          <a:off x="2717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157843</xdr:rowOff>
    </xdr:from>
    <xdr:to>
      <xdr:col>3</xdr:col>
      <xdr:colOff>193675</xdr:colOff>
      <xdr:row>79</xdr:row>
      <xdr:rowOff>87993</xdr:rowOff>
    </xdr:to>
    <xdr:sp macro="" textlink="">
      <xdr:nvSpPr>
        <xdr:cNvPr id="399" name="円/楕円 398"/>
        <xdr:cNvSpPr/>
      </xdr:nvSpPr>
      <xdr:spPr>
        <a:xfrm>
          <a:off x="2159000" y="135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72770</xdr:rowOff>
    </xdr:from>
    <xdr:ext cx="762000" cy="259045"/>
    <xdr:sp macro="" textlink="">
      <xdr:nvSpPr>
        <xdr:cNvPr id="400" name="テキスト ボックス 399"/>
        <xdr:cNvSpPr txBox="1"/>
      </xdr:nvSpPr>
      <xdr:spPr>
        <a:xfrm>
          <a:off x="1828800" y="1361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43543</xdr:rowOff>
    </xdr:from>
    <xdr:to>
      <xdr:col>1</xdr:col>
      <xdr:colOff>676275</xdr:colOff>
      <xdr:row>78</xdr:row>
      <xdr:rowOff>145143</xdr:rowOff>
    </xdr:to>
    <xdr:sp macro="" textlink="">
      <xdr:nvSpPr>
        <xdr:cNvPr id="401" name="円/楕円 400"/>
        <xdr:cNvSpPr/>
      </xdr:nvSpPr>
      <xdr:spPr>
        <a:xfrm>
          <a:off x="1270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129920</xdr:rowOff>
    </xdr:from>
    <xdr:ext cx="762000" cy="259045"/>
    <xdr:sp macro="" textlink="">
      <xdr:nvSpPr>
        <xdr:cNvPr id="402" name="テキスト ボックス 401"/>
        <xdr:cNvSpPr txBox="1"/>
      </xdr:nvSpPr>
      <xdr:spPr>
        <a:xfrm>
          <a:off x="939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前年度と比べ</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ポイント上回る値となってい</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観光地特有の行政需要から消防や清掃業務に職員を確保する必要があり、人件費を増大させていることや、別荘地を多く保有しているため市外納税者への対応や、税収向上のため徴税にかかる職員も多く配置しているため、今後も職員数削減や、業務の委託化等を推進し経常経費の削減に努めていく。</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129286</xdr:rowOff>
    </xdr:from>
    <xdr:to>
      <xdr:col>24</xdr:col>
      <xdr:colOff>31750</xdr:colOff>
      <xdr:row>81</xdr:row>
      <xdr:rowOff>115570</xdr:rowOff>
    </xdr:to>
    <xdr:cxnSp macro="">
      <xdr:nvCxnSpPr>
        <xdr:cNvPr id="428" name="直線コネクタ 427"/>
        <xdr:cNvCxnSpPr/>
      </xdr:nvCxnSpPr>
      <xdr:spPr>
        <a:xfrm flipV="1">
          <a:off x="16510000" y="1298803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87647</xdr:rowOff>
    </xdr:from>
    <xdr:ext cx="762000" cy="259045"/>
    <xdr:sp macro="" textlink="">
      <xdr:nvSpPr>
        <xdr:cNvPr id="429" name="公債費以外最小値テキスト"/>
        <xdr:cNvSpPr txBox="1"/>
      </xdr:nvSpPr>
      <xdr:spPr>
        <a:xfrm>
          <a:off x="16598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81</xdr:row>
      <xdr:rowOff>115570</xdr:rowOff>
    </xdr:from>
    <xdr:to>
      <xdr:col>24</xdr:col>
      <xdr:colOff>120650</xdr:colOff>
      <xdr:row>81</xdr:row>
      <xdr:rowOff>115570</xdr:rowOff>
    </xdr:to>
    <xdr:cxnSp macro="">
      <xdr:nvCxnSpPr>
        <xdr:cNvPr id="430" name="直線コネクタ 429"/>
        <xdr:cNvCxnSpPr/>
      </xdr:nvCxnSpPr>
      <xdr:spPr>
        <a:xfrm>
          <a:off x="16421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44213</xdr:rowOff>
    </xdr:from>
    <xdr:ext cx="762000" cy="259045"/>
    <xdr:sp macro="" textlink="">
      <xdr:nvSpPr>
        <xdr:cNvPr id="431" name="公債費以外最大値テキスト"/>
        <xdr:cNvSpPr txBox="1"/>
      </xdr:nvSpPr>
      <xdr:spPr>
        <a:xfrm>
          <a:off x="16598900" y="1273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a:t>
          </a:r>
          <a:endParaRPr kumimoji="1" lang="ja-JP" altLang="en-US" sz="1000" b="1">
            <a:latin typeface="ＭＳ Ｐゴシック"/>
          </a:endParaRPr>
        </a:p>
      </xdr:txBody>
    </xdr:sp>
    <xdr:clientData/>
  </xdr:oneCellAnchor>
  <xdr:twoCellAnchor>
    <xdr:from>
      <xdr:col>23</xdr:col>
      <xdr:colOff>628650</xdr:colOff>
      <xdr:row>75</xdr:row>
      <xdr:rowOff>129286</xdr:rowOff>
    </xdr:from>
    <xdr:to>
      <xdr:col>24</xdr:col>
      <xdr:colOff>120650</xdr:colOff>
      <xdr:row>75</xdr:row>
      <xdr:rowOff>129286</xdr:rowOff>
    </xdr:to>
    <xdr:cxnSp macro="">
      <xdr:nvCxnSpPr>
        <xdr:cNvPr id="432" name="直線コネクタ 431"/>
        <xdr:cNvCxnSpPr/>
      </xdr:nvCxnSpPr>
      <xdr:spPr>
        <a:xfrm>
          <a:off x="16421100" y="1298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145288</xdr:rowOff>
    </xdr:from>
    <xdr:to>
      <xdr:col>24</xdr:col>
      <xdr:colOff>31750</xdr:colOff>
      <xdr:row>76</xdr:row>
      <xdr:rowOff>12700</xdr:rowOff>
    </xdr:to>
    <xdr:cxnSp macro="">
      <xdr:nvCxnSpPr>
        <xdr:cNvPr id="433" name="直線コネクタ 432"/>
        <xdr:cNvCxnSpPr/>
      </xdr:nvCxnSpPr>
      <xdr:spPr>
        <a:xfrm>
          <a:off x="15671800" y="12832588"/>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43705</xdr:rowOff>
    </xdr:from>
    <xdr:ext cx="762000" cy="259045"/>
    <xdr:sp macro="" textlink="">
      <xdr:nvSpPr>
        <xdr:cNvPr id="434" name="公債費以外平均値テキスト"/>
        <xdr:cNvSpPr txBox="1"/>
      </xdr:nvSpPr>
      <xdr:spPr>
        <a:xfrm>
          <a:off x="16598900" y="13073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71628</xdr:rowOff>
    </xdr:from>
    <xdr:to>
      <xdr:col>24</xdr:col>
      <xdr:colOff>82550</xdr:colOff>
      <xdr:row>77</xdr:row>
      <xdr:rowOff>1778</xdr:rowOff>
    </xdr:to>
    <xdr:sp macro="" textlink="">
      <xdr:nvSpPr>
        <xdr:cNvPr id="435" name="フローチャート : 判断 434"/>
        <xdr:cNvSpPr/>
      </xdr:nvSpPr>
      <xdr:spPr>
        <a:xfrm>
          <a:off x="164592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145288</xdr:rowOff>
    </xdr:from>
    <xdr:to>
      <xdr:col>22</xdr:col>
      <xdr:colOff>565150</xdr:colOff>
      <xdr:row>74</xdr:row>
      <xdr:rowOff>154432</xdr:rowOff>
    </xdr:to>
    <xdr:cxnSp macro="">
      <xdr:nvCxnSpPr>
        <xdr:cNvPr id="436" name="直線コネクタ 435"/>
        <xdr:cNvCxnSpPr/>
      </xdr:nvCxnSpPr>
      <xdr:spPr>
        <a:xfrm flipV="1">
          <a:off x="14782800" y="128325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60198</xdr:rowOff>
    </xdr:from>
    <xdr:to>
      <xdr:col>22</xdr:col>
      <xdr:colOff>615950</xdr:colOff>
      <xdr:row>75</xdr:row>
      <xdr:rowOff>161798</xdr:rowOff>
    </xdr:to>
    <xdr:sp macro="" textlink="">
      <xdr:nvSpPr>
        <xdr:cNvPr id="437" name="フローチャート : 判断 436"/>
        <xdr:cNvSpPr/>
      </xdr:nvSpPr>
      <xdr:spPr>
        <a:xfrm>
          <a:off x="15621000" y="1291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146575</xdr:rowOff>
    </xdr:from>
    <xdr:ext cx="736600" cy="259045"/>
    <xdr:sp macro="" textlink="">
      <xdr:nvSpPr>
        <xdr:cNvPr id="438" name="テキスト ボックス 437"/>
        <xdr:cNvSpPr txBox="1"/>
      </xdr:nvSpPr>
      <xdr:spPr>
        <a:xfrm>
          <a:off x="15290800" y="13005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62992</xdr:rowOff>
    </xdr:from>
    <xdr:to>
      <xdr:col>21</xdr:col>
      <xdr:colOff>361950</xdr:colOff>
      <xdr:row>74</xdr:row>
      <xdr:rowOff>154432</xdr:rowOff>
    </xdr:to>
    <xdr:cxnSp macro="">
      <xdr:nvCxnSpPr>
        <xdr:cNvPr id="439" name="直線コネクタ 438"/>
        <xdr:cNvCxnSpPr/>
      </xdr:nvCxnSpPr>
      <xdr:spPr>
        <a:xfrm>
          <a:off x="13893800" y="127502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69342</xdr:rowOff>
    </xdr:from>
    <xdr:to>
      <xdr:col>21</xdr:col>
      <xdr:colOff>412750</xdr:colOff>
      <xdr:row>75</xdr:row>
      <xdr:rowOff>170942</xdr:rowOff>
    </xdr:to>
    <xdr:sp macro="" textlink="">
      <xdr:nvSpPr>
        <xdr:cNvPr id="440" name="フローチャート : 判断 439"/>
        <xdr:cNvSpPr/>
      </xdr:nvSpPr>
      <xdr:spPr>
        <a:xfrm>
          <a:off x="14732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155719</xdr:rowOff>
    </xdr:from>
    <xdr:ext cx="762000" cy="259045"/>
    <xdr:sp macro="" textlink="">
      <xdr:nvSpPr>
        <xdr:cNvPr id="441" name="テキスト ボックス 440"/>
        <xdr:cNvSpPr txBox="1"/>
      </xdr:nvSpPr>
      <xdr:spPr>
        <a:xfrm>
          <a:off x="14401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72</xdr:row>
      <xdr:rowOff>122428</xdr:rowOff>
    </xdr:from>
    <xdr:to>
      <xdr:col>20</xdr:col>
      <xdr:colOff>158750</xdr:colOff>
      <xdr:row>74</xdr:row>
      <xdr:rowOff>62992</xdr:rowOff>
    </xdr:to>
    <xdr:cxnSp macro="">
      <xdr:nvCxnSpPr>
        <xdr:cNvPr id="442" name="直線コネクタ 441"/>
        <xdr:cNvCxnSpPr/>
      </xdr:nvCxnSpPr>
      <xdr:spPr>
        <a:xfrm>
          <a:off x="13004800" y="12466828"/>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78486</xdr:rowOff>
    </xdr:from>
    <xdr:to>
      <xdr:col>20</xdr:col>
      <xdr:colOff>209550</xdr:colOff>
      <xdr:row>76</xdr:row>
      <xdr:rowOff>8635</xdr:rowOff>
    </xdr:to>
    <xdr:sp macro="" textlink="">
      <xdr:nvSpPr>
        <xdr:cNvPr id="443" name="フローチャート : 判断 442"/>
        <xdr:cNvSpPr/>
      </xdr:nvSpPr>
      <xdr:spPr>
        <a:xfrm>
          <a:off x="13843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164864</xdr:rowOff>
    </xdr:from>
    <xdr:ext cx="762000" cy="259045"/>
    <xdr:sp macro="" textlink="">
      <xdr:nvSpPr>
        <xdr:cNvPr id="444" name="テキスト ボックス 443"/>
        <xdr:cNvSpPr txBox="1"/>
      </xdr:nvSpPr>
      <xdr:spPr>
        <a:xfrm>
          <a:off x="13512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45" name="フローチャート : 判断 444"/>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128288</xdr:rowOff>
    </xdr:from>
    <xdr:ext cx="762000" cy="259045"/>
    <xdr:sp macro="" textlink="">
      <xdr:nvSpPr>
        <xdr:cNvPr id="446" name="テキスト ボックス 445"/>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52" name="円/楕円 451"/>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41927</xdr:rowOff>
    </xdr:from>
    <xdr:ext cx="762000" cy="259045"/>
    <xdr:sp macro="" textlink="">
      <xdr:nvSpPr>
        <xdr:cNvPr id="453" name="公債費以外該当値テキスト"/>
        <xdr:cNvSpPr txBox="1"/>
      </xdr:nvSpPr>
      <xdr:spPr>
        <a:xfrm>
          <a:off x="165989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94488</xdr:rowOff>
    </xdr:from>
    <xdr:to>
      <xdr:col>22</xdr:col>
      <xdr:colOff>615950</xdr:colOff>
      <xdr:row>75</xdr:row>
      <xdr:rowOff>24638</xdr:rowOff>
    </xdr:to>
    <xdr:sp macro="" textlink="">
      <xdr:nvSpPr>
        <xdr:cNvPr id="454" name="円/楕円 453"/>
        <xdr:cNvSpPr/>
      </xdr:nvSpPr>
      <xdr:spPr>
        <a:xfrm>
          <a:off x="15621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34815</xdr:rowOff>
    </xdr:from>
    <xdr:ext cx="736600" cy="259045"/>
    <xdr:sp macro="" textlink="">
      <xdr:nvSpPr>
        <xdr:cNvPr id="455" name="テキスト ボックス 454"/>
        <xdr:cNvSpPr txBox="1"/>
      </xdr:nvSpPr>
      <xdr:spPr>
        <a:xfrm>
          <a:off x="15290800" y="1255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103632</xdr:rowOff>
    </xdr:from>
    <xdr:to>
      <xdr:col>21</xdr:col>
      <xdr:colOff>412750</xdr:colOff>
      <xdr:row>75</xdr:row>
      <xdr:rowOff>33782</xdr:rowOff>
    </xdr:to>
    <xdr:sp macro="" textlink="">
      <xdr:nvSpPr>
        <xdr:cNvPr id="456" name="円/楕円 455"/>
        <xdr:cNvSpPr/>
      </xdr:nvSpPr>
      <xdr:spPr>
        <a:xfrm>
          <a:off x="14732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43959</xdr:rowOff>
    </xdr:from>
    <xdr:ext cx="762000" cy="259045"/>
    <xdr:sp macro="" textlink="">
      <xdr:nvSpPr>
        <xdr:cNvPr id="457" name="テキスト ボックス 456"/>
        <xdr:cNvSpPr txBox="1"/>
      </xdr:nvSpPr>
      <xdr:spPr>
        <a:xfrm>
          <a:off x="14401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12192</xdr:rowOff>
    </xdr:from>
    <xdr:to>
      <xdr:col>20</xdr:col>
      <xdr:colOff>209550</xdr:colOff>
      <xdr:row>74</xdr:row>
      <xdr:rowOff>113792</xdr:rowOff>
    </xdr:to>
    <xdr:sp macro="" textlink="">
      <xdr:nvSpPr>
        <xdr:cNvPr id="458" name="円/楕円 457"/>
        <xdr:cNvSpPr/>
      </xdr:nvSpPr>
      <xdr:spPr>
        <a:xfrm>
          <a:off x="13843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123969</xdr:rowOff>
    </xdr:from>
    <xdr:ext cx="762000" cy="259045"/>
    <xdr:sp macro="" textlink="">
      <xdr:nvSpPr>
        <xdr:cNvPr id="459" name="テキスト ボックス 458"/>
        <xdr:cNvSpPr txBox="1"/>
      </xdr:nvSpPr>
      <xdr:spPr>
        <a:xfrm>
          <a:off x="13512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71628</xdr:rowOff>
    </xdr:from>
    <xdr:to>
      <xdr:col>19</xdr:col>
      <xdr:colOff>6350</xdr:colOff>
      <xdr:row>73</xdr:row>
      <xdr:rowOff>1778</xdr:rowOff>
    </xdr:to>
    <xdr:sp macro="" textlink="">
      <xdr:nvSpPr>
        <xdr:cNvPr id="460" name="円/楕円 459"/>
        <xdr:cNvSpPr/>
      </xdr:nvSpPr>
      <xdr:spPr>
        <a:xfrm>
          <a:off x="12954000" y="1241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11955</xdr:rowOff>
    </xdr:from>
    <xdr:ext cx="762000" cy="259045"/>
    <xdr:sp macro="" textlink="">
      <xdr:nvSpPr>
        <xdr:cNvPr id="461" name="テキスト ボックス 460"/>
        <xdr:cNvSpPr txBox="1"/>
      </xdr:nvSpPr>
      <xdr:spPr>
        <a:xfrm>
          <a:off x="12623800" y="121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静岡県熱海市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96360</xdr:rowOff>
    </xdr:from>
    <xdr:to>
      <xdr:col>4</xdr:col>
      <xdr:colOff>1117600</xdr:colOff>
      <xdr:row>19</xdr:row>
      <xdr:rowOff>111524</xdr:rowOff>
    </xdr:to>
    <xdr:cxnSp macro="">
      <xdr:nvCxnSpPr>
        <xdr:cNvPr id="45" name="直線コネクタ 44"/>
        <xdr:cNvCxnSpPr/>
      </xdr:nvCxnSpPr>
      <xdr:spPr bwMode="auto">
        <a:xfrm flipV="1">
          <a:off x="5651500" y="2029935"/>
          <a:ext cx="0" cy="13867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83601</xdr:rowOff>
    </xdr:from>
    <xdr:ext cx="762000" cy="259045"/>
    <xdr:sp macro="" textlink="">
      <xdr:nvSpPr>
        <xdr:cNvPr id="46" name="人口1人当たり決算額の推移最小値テキスト130"/>
        <xdr:cNvSpPr txBox="1"/>
      </xdr:nvSpPr>
      <xdr:spPr>
        <a:xfrm>
          <a:off x="5740400" y="338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68,281</a:t>
          </a:r>
          <a:endParaRPr kumimoji="1" lang="ja-JP" altLang="en-US" sz="1000" b="1">
            <a:latin typeface="ＭＳ Ｐゴシック"/>
          </a:endParaRPr>
        </a:p>
      </xdr:txBody>
    </xdr:sp>
    <xdr:clientData/>
  </xdr:oneCellAnchor>
  <xdr:twoCellAnchor>
    <xdr:from>
      <xdr:col>4</xdr:col>
      <xdr:colOff>1028700</xdr:colOff>
      <xdr:row>19</xdr:row>
      <xdr:rowOff>111524</xdr:rowOff>
    </xdr:from>
    <xdr:to>
      <xdr:col>5</xdr:col>
      <xdr:colOff>73025</xdr:colOff>
      <xdr:row>19</xdr:row>
      <xdr:rowOff>111524</xdr:rowOff>
    </xdr:to>
    <xdr:cxnSp macro="">
      <xdr:nvCxnSpPr>
        <xdr:cNvPr id="47" name="直線コネクタ 46"/>
        <xdr:cNvCxnSpPr/>
      </xdr:nvCxnSpPr>
      <xdr:spPr bwMode="auto">
        <a:xfrm>
          <a:off x="5562600" y="3416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11287</xdr:rowOff>
    </xdr:from>
    <xdr:ext cx="762000" cy="259045"/>
    <xdr:sp macro="" textlink="">
      <xdr:nvSpPr>
        <xdr:cNvPr id="48" name="人口1人当たり決算額の推移最大値テキスト130"/>
        <xdr:cNvSpPr txBox="1"/>
      </xdr:nvSpPr>
      <xdr:spPr>
        <a:xfrm>
          <a:off x="5740400" y="1773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250,271</a:t>
          </a:r>
          <a:endParaRPr kumimoji="1" lang="ja-JP" altLang="en-US" sz="1000" b="1">
            <a:latin typeface="ＭＳ Ｐゴシック"/>
          </a:endParaRPr>
        </a:p>
      </xdr:txBody>
    </xdr:sp>
    <xdr:clientData/>
  </xdr:oneCellAnchor>
  <xdr:twoCellAnchor>
    <xdr:from>
      <xdr:col>4</xdr:col>
      <xdr:colOff>1028700</xdr:colOff>
      <xdr:row>11</xdr:row>
      <xdr:rowOff>96360</xdr:rowOff>
    </xdr:from>
    <xdr:to>
      <xdr:col>5</xdr:col>
      <xdr:colOff>73025</xdr:colOff>
      <xdr:row>11</xdr:row>
      <xdr:rowOff>96360</xdr:rowOff>
    </xdr:to>
    <xdr:cxnSp macro="">
      <xdr:nvCxnSpPr>
        <xdr:cNvPr id="49" name="直線コネクタ 48"/>
        <xdr:cNvCxnSpPr/>
      </xdr:nvCxnSpPr>
      <xdr:spPr bwMode="auto">
        <a:xfrm>
          <a:off x="5562600" y="20299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78019</xdr:rowOff>
    </xdr:from>
    <xdr:to>
      <xdr:col>4</xdr:col>
      <xdr:colOff>1117600</xdr:colOff>
      <xdr:row>18</xdr:row>
      <xdr:rowOff>91026</xdr:rowOff>
    </xdr:to>
    <xdr:cxnSp macro="">
      <xdr:nvCxnSpPr>
        <xdr:cNvPr id="50" name="直線コネクタ 49"/>
        <xdr:cNvCxnSpPr/>
      </xdr:nvCxnSpPr>
      <xdr:spPr bwMode="auto">
        <a:xfrm flipV="1">
          <a:off x="5003800" y="3211744"/>
          <a:ext cx="647700" cy="13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166908</xdr:rowOff>
    </xdr:from>
    <xdr:ext cx="762000" cy="259045"/>
    <xdr:sp macro="" textlink="">
      <xdr:nvSpPr>
        <xdr:cNvPr id="51" name="人口1人当たり決算額の推移平均値テキスト130"/>
        <xdr:cNvSpPr txBox="1"/>
      </xdr:nvSpPr>
      <xdr:spPr>
        <a:xfrm>
          <a:off x="5740400" y="2957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101,515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150381</xdr:rowOff>
    </xdr:from>
    <xdr:to>
      <xdr:col>5</xdr:col>
      <xdr:colOff>34925</xdr:colOff>
      <xdr:row>18</xdr:row>
      <xdr:rowOff>80531</xdr:rowOff>
    </xdr:to>
    <xdr:sp macro="" textlink="">
      <xdr:nvSpPr>
        <xdr:cNvPr id="52" name="フローチャート : 判断 51"/>
        <xdr:cNvSpPr/>
      </xdr:nvSpPr>
      <xdr:spPr bwMode="auto">
        <a:xfrm>
          <a:off x="5600700" y="311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75809</xdr:rowOff>
    </xdr:from>
    <xdr:to>
      <xdr:col>4</xdr:col>
      <xdr:colOff>469900</xdr:colOff>
      <xdr:row>18</xdr:row>
      <xdr:rowOff>91026</xdr:rowOff>
    </xdr:to>
    <xdr:cxnSp macro="">
      <xdr:nvCxnSpPr>
        <xdr:cNvPr id="53" name="直線コネクタ 52"/>
        <xdr:cNvCxnSpPr/>
      </xdr:nvCxnSpPr>
      <xdr:spPr bwMode="auto">
        <a:xfrm>
          <a:off x="4305300" y="3209534"/>
          <a:ext cx="698500" cy="15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169431</xdr:rowOff>
    </xdr:from>
    <xdr:to>
      <xdr:col>4</xdr:col>
      <xdr:colOff>520700</xdr:colOff>
      <xdr:row>18</xdr:row>
      <xdr:rowOff>99581</xdr:rowOff>
    </xdr:to>
    <xdr:sp macro="" textlink="">
      <xdr:nvSpPr>
        <xdr:cNvPr id="54" name="フローチャート : 判断 53"/>
        <xdr:cNvSpPr/>
      </xdr:nvSpPr>
      <xdr:spPr bwMode="auto">
        <a:xfrm>
          <a:off x="4953000" y="3131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109758</xdr:rowOff>
    </xdr:from>
    <xdr:ext cx="736600" cy="259045"/>
    <xdr:sp macro="" textlink="">
      <xdr:nvSpPr>
        <xdr:cNvPr id="55" name="テキスト ボックス 54"/>
        <xdr:cNvSpPr txBox="1"/>
      </xdr:nvSpPr>
      <xdr:spPr>
        <a:xfrm>
          <a:off x="4622800" y="2900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99,015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68882</xdr:rowOff>
    </xdr:from>
    <xdr:to>
      <xdr:col>3</xdr:col>
      <xdr:colOff>904875</xdr:colOff>
      <xdr:row>18</xdr:row>
      <xdr:rowOff>75809</xdr:rowOff>
    </xdr:to>
    <xdr:cxnSp macro="">
      <xdr:nvCxnSpPr>
        <xdr:cNvPr id="56" name="直線コネクタ 55"/>
        <xdr:cNvCxnSpPr/>
      </xdr:nvCxnSpPr>
      <xdr:spPr bwMode="auto">
        <a:xfrm>
          <a:off x="3606800" y="3202607"/>
          <a:ext cx="698500" cy="6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148506</xdr:rowOff>
    </xdr:from>
    <xdr:to>
      <xdr:col>3</xdr:col>
      <xdr:colOff>955675</xdr:colOff>
      <xdr:row>18</xdr:row>
      <xdr:rowOff>78656</xdr:rowOff>
    </xdr:to>
    <xdr:sp macro="" textlink="">
      <xdr:nvSpPr>
        <xdr:cNvPr id="57" name="フローチャート : 判断 56"/>
        <xdr:cNvSpPr/>
      </xdr:nvSpPr>
      <xdr:spPr bwMode="auto">
        <a:xfrm>
          <a:off x="4254500" y="311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88833</xdr:rowOff>
    </xdr:from>
    <xdr:ext cx="762000" cy="259045"/>
    <xdr:sp macro="" textlink="">
      <xdr:nvSpPr>
        <xdr:cNvPr id="58" name="テキスト ボックス 57"/>
        <xdr:cNvSpPr txBox="1"/>
      </xdr:nvSpPr>
      <xdr:spPr>
        <a:xfrm>
          <a:off x="3924300" y="287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101,761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68882</xdr:rowOff>
    </xdr:from>
    <xdr:to>
      <xdr:col>3</xdr:col>
      <xdr:colOff>206375</xdr:colOff>
      <xdr:row>18</xdr:row>
      <xdr:rowOff>74978</xdr:rowOff>
    </xdr:to>
    <xdr:cxnSp macro="">
      <xdr:nvCxnSpPr>
        <xdr:cNvPr id="59" name="直線コネクタ 58"/>
        <xdr:cNvCxnSpPr/>
      </xdr:nvCxnSpPr>
      <xdr:spPr bwMode="auto">
        <a:xfrm flipV="1">
          <a:off x="2908300" y="3202607"/>
          <a:ext cx="698500" cy="6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134516</xdr:rowOff>
    </xdr:from>
    <xdr:to>
      <xdr:col>3</xdr:col>
      <xdr:colOff>257175</xdr:colOff>
      <xdr:row>18</xdr:row>
      <xdr:rowOff>64666</xdr:rowOff>
    </xdr:to>
    <xdr:sp macro="" textlink="">
      <xdr:nvSpPr>
        <xdr:cNvPr id="60" name="フローチャート : 判断 59"/>
        <xdr:cNvSpPr/>
      </xdr:nvSpPr>
      <xdr:spPr bwMode="auto">
        <a:xfrm>
          <a:off x="3556000" y="30967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74843</xdr:rowOff>
    </xdr:from>
    <xdr:ext cx="762000" cy="259045"/>
    <xdr:sp macro="" textlink="">
      <xdr:nvSpPr>
        <xdr:cNvPr id="61" name="テキスト ボックス 60"/>
        <xdr:cNvSpPr txBox="1"/>
      </xdr:nvSpPr>
      <xdr:spPr>
        <a:xfrm>
          <a:off x="3225800" y="2865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103,597</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62865</xdr:rowOff>
    </xdr:from>
    <xdr:to>
      <xdr:col>2</xdr:col>
      <xdr:colOff>692150</xdr:colOff>
      <xdr:row>18</xdr:row>
      <xdr:rowOff>164465</xdr:rowOff>
    </xdr:to>
    <xdr:sp macro="" textlink="">
      <xdr:nvSpPr>
        <xdr:cNvPr id="62" name="フローチャート : 判断 61"/>
        <xdr:cNvSpPr/>
      </xdr:nvSpPr>
      <xdr:spPr bwMode="auto">
        <a:xfrm>
          <a:off x="2857500" y="319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149242</xdr:rowOff>
    </xdr:from>
    <xdr:ext cx="762000" cy="259045"/>
    <xdr:sp macro="" textlink="">
      <xdr:nvSpPr>
        <xdr:cNvPr id="63" name="テキスト ボックス 62"/>
        <xdr:cNvSpPr txBox="1"/>
      </xdr:nvSpPr>
      <xdr:spPr>
        <a:xfrm>
          <a:off x="2527300" y="328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90,500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27219</xdr:rowOff>
    </xdr:from>
    <xdr:to>
      <xdr:col>5</xdr:col>
      <xdr:colOff>34925</xdr:colOff>
      <xdr:row>18</xdr:row>
      <xdr:rowOff>128818</xdr:rowOff>
    </xdr:to>
    <xdr:sp macro="" textlink="">
      <xdr:nvSpPr>
        <xdr:cNvPr id="69" name="円/楕円 68"/>
        <xdr:cNvSpPr/>
      </xdr:nvSpPr>
      <xdr:spPr bwMode="auto">
        <a:xfrm>
          <a:off x="5600700" y="316094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170746</xdr:rowOff>
    </xdr:from>
    <xdr:ext cx="762000" cy="259045"/>
    <xdr:sp macro="" textlink="">
      <xdr:nvSpPr>
        <xdr:cNvPr id="70" name="人口1人当たり決算額の推移該当値テキスト130"/>
        <xdr:cNvSpPr txBox="1"/>
      </xdr:nvSpPr>
      <xdr:spPr>
        <a:xfrm>
          <a:off x="5740400" y="313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95,178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40226</xdr:rowOff>
    </xdr:from>
    <xdr:to>
      <xdr:col>4</xdr:col>
      <xdr:colOff>520700</xdr:colOff>
      <xdr:row>18</xdr:row>
      <xdr:rowOff>141826</xdr:rowOff>
    </xdr:to>
    <xdr:sp macro="" textlink="">
      <xdr:nvSpPr>
        <xdr:cNvPr id="71" name="円/楕円 70"/>
        <xdr:cNvSpPr/>
      </xdr:nvSpPr>
      <xdr:spPr bwMode="auto">
        <a:xfrm>
          <a:off x="4953000" y="3173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126603</xdr:rowOff>
    </xdr:from>
    <xdr:ext cx="736600" cy="259045"/>
    <xdr:sp macro="" textlink="">
      <xdr:nvSpPr>
        <xdr:cNvPr id="72" name="テキスト ボックス 71"/>
        <xdr:cNvSpPr txBox="1"/>
      </xdr:nvSpPr>
      <xdr:spPr>
        <a:xfrm>
          <a:off x="4622800" y="3260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93,471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25009</xdr:rowOff>
    </xdr:from>
    <xdr:to>
      <xdr:col>3</xdr:col>
      <xdr:colOff>955675</xdr:colOff>
      <xdr:row>18</xdr:row>
      <xdr:rowOff>126609</xdr:rowOff>
    </xdr:to>
    <xdr:sp macro="" textlink="">
      <xdr:nvSpPr>
        <xdr:cNvPr id="73" name="円/楕円 72"/>
        <xdr:cNvSpPr/>
      </xdr:nvSpPr>
      <xdr:spPr bwMode="auto">
        <a:xfrm>
          <a:off x="4254500" y="3158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111386</xdr:rowOff>
    </xdr:from>
    <xdr:ext cx="762000" cy="259045"/>
    <xdr:sp macro="" textlink="">
      <xdr:nvSpPr>
        <xdr:cNvPr id="74" name="テキスト ボックス 73"/>
        <xdr:cNvSpPr txBox="1"/>
      </xdr:nvSpPr>
      <xdr:spPr>
        <a:xfrm>
          <a:off x="3924300" y="3245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95,468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18082</xdr:rowOff>
    </xdr:from>
    <xdr:to>
      <xdr:col>3</xdr:col>
      <xdr:colOff>257175</xdr:colOff>
      <xdr:row>18</xdr:row>
      <xdr:rowOff>119682</xdr:rowOff>
    </xdr:to>
    <xdr:sp macro="" textlink="">
      <xdr:nvSpPr>
        <xdr:cNvPr id="75" name="円/楕円 74"/>
        <xdr:cNvSpPr/>
      </xdr:nvSpPr>
      <xdr:spPr bwMode="auto">
        <a:xfrm>
          <a:off x="3556000" y="3151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104459</xdr:rowOff>
    </xdr:from>
    <xdr:ext cx="762000" cy="259045"/>
    <xdr:sp macro="" textlink="">
      <xdr:nvSpPr>
        <xdr:cNvPr id="76" name="テキスト ボックス 75"/>
        <xdr:cNvSpPr txBox="1"/>
      </xdr:nvSpPr>
      <xdr:spPr>
        <a:xfrm>
          <a:off x="3225800" y="323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96,377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24178</xdr:rowOff>
    </xdr:from>
    <xdr:to>
      <xdr:col>2</xdr:col>
      <xdr:colOff>692150</xdr:colOff>
      <xdr:row>18</xdr:row>
      <xdr:rowOff>125778</xdr:rowOff>
    </xdr:to>
    <xdr:sp macro="" textlink="">
      <xdr:nvSpPr>
        <xdr:cNvPr id="77" name="円/楕円 76"/>
        <xdr:cNvSpPr/>
      </xdr:nvSpPr>
      <xdr:spPr bwMode="auto">
        <a:xfrm>
          <a:off x="2857500" y="3157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135955</xdr:rowOff>
    </xdr:from>
    <xdr:ext cx="762000" cy="259045"/>
    <xdr:sp macro="" textlink="">
      <xdr:nvSpPr>
        <xdr:cNvPr id="78" name="テキスト ボックス 77"/>
        <xdr:cNvSpPr txBox="1"/>
      </xdr:nvSpPr>
      <xdr:spPr>
        <a:xfrm>
          <a:off x="2527300" y="292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52202</xdr:rowOff>
    </xdr:from>
    <xdr:to>
      <xdr:col>4</xdr:col>
      <xdr:colOff>1117600</xdr:colOff>
      <xdr:row>37</xdr:row>
      <xdr:rowOff>40360</xdr:rowOff>
    </xdr:to>
    <xdr:cxnSp macro="">
      <xdr:nvCxnSpPr>
        <xdr:cNvPr id="105" name="直線コネクタ 104"/>
        <xdr:cNvCxnSpPr/>
      </xdr:nvCxnSpPr>
      <xdr:spPr bwMode="auto">
        <a:xfrm flipV="1">
          <a:off x="5651500" y="5976752"/>
          <a:ext cx="0" cy="11883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50537</xdr:rowOff>
    </xdr:from>
    <xdr:ext cx="762000" cy="259045"/>
    <xdr:sp macro="" textlink="">
      <xdr:nvSpPr>
        <xdr:cNvPr id="106" name="人口1人当たり決算額の推移最小値テキスト445"/>
        <xdr:cNvSpPr txBox="1"/>
      </xdr:nvSpPr>
      <xdr:spPr>
        <a:xfrm>
          <a:off x="5740400" y="717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13,790</a:t>
          </a:r>
          <a:endParaRPr kumimoji="1" lang="ja-JP" altLang="en-US" sz="1000" b="1">
            <a:latin typeface="ＭＳ Ｐゴシック"/>
          </a:endParaRPr>
        </a:p>
      </xdr:txBody>
    </xdr:sp>
    <xdr:clientData/>
  </xdr:oneCellAnchor>
  <xdr:twoCellAnchor>
    <xdr:from>
      <xdr:col>4</xdr:col>
      <xdr:colOff>1028700</xdr:colOff>
      <xdr:row>37</xdr:row>
      <xdr:rowOff>40360</xdr:rowOff>
    </xdr:from>
    <xdr:to>
      <xdr:col>5</xdr:col>
      <xdr:colOff>73025</xdr:colOff>
      <xdr:row>37</xdr:row>
      <xdr:rowOff>40360</xdr:rowOff>
    </xdr:to>
    <xdr:cxnSp macro="">
      <xdr:nvCxnSpPr>
        <xdr:cNvPr id="107" name="直線コネクタ 106"/>
        <xdr:cNvCxnSpPr/>
      </xdr:nvCxnSpPr>
      <xdr:spPr bwMode="auto">
        <a:xfrm>
          <a:off x="5562600" y="71650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310029</xdr:rowOff>
    </xdr:from>
    <xdr:ext cx="762000" cy="259045"/>
    <xdr:sp macro="" textlink="">
      <xdr:nvSpPr>
        <xdr:cNvPr id="108" name="人口1人当たり決算額の推移最大値テキスト445"/>
        <xdr:cNvSpPr txBox="1"/>
      </xdr:nvSpPr>
      <xdr:spPr>
        <a:xfrm>
          <a:off x="5740400" y="572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65,772</a:t>
          </a:r>
          <a:endParaRPr kumimoji="1" lang="ja-JP" altLang="en-US" sz="1000" b="1">
            <a:latin typeface="ＭＳ Ｐゴシック"/>
          </a:endParaRPr>
        </a:p>
      </xdr:txBody>
    </xdr:sp>
    <xdr:clientData/>
  </xdr:oneCellAnchor>
  <xdr:twoCellAnchor>
    <xdr:from>
      <xdr:col>4</xdr:col>
      <xdr:colOff>1028700</xdr:colOff>
      <xdr:row>33</xdr:row>
      <xdr:rowOff>52202</xdr:rowOff>
    </xdr:from>
    <xdr:to>
      <xdr:col>5</xdr:col>
      <xdr:colOff>73025</xdr:colOff>
      <xdr:row>33</xdr:row>
      <xdr:rowOff>52202</xdr:rowOff>
    </xdr:to>
    <xdr:cxnSp macro="">
      <xdr:nvCxnSpPr>
        <xdr:cNvPr id="109" name="直線コネクタ 108"/>
        <xdr:cNvCxnSpPr/>
      </xdr:nvCxnSpPr>
      <xdr:spPr bwMode="auto">
        <a:xfrm>
          <a:off x="5562600" y="5976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84046</xdr:rowOff>
    </xdr:from>
    <xdr:to>
      <xdr:col>4</xdr:col>
      <xdr:colOff>1117600</xdr:colOff>
      <xdr:row>37</xdr:row>
      <xdr:rowOff>40360</xdr:rowOff>
    </xdr:to>
    <xdr:cxnSp macro="">
      <xdr:nvCxnSpPr>
        <xdr:cNvPr id="110" name="直線コネクタ 109"/>
        <xdr:cNvCxnSpPr/>
      </xdr:nvCxnSpPr>
      <xdr:spPr bwMode="auto">
        <a:xfrm>
          <a:off x="5003800" y="7037296"/>
          <a:ext cx="647700" cy="127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286374</xdr:rowOff>
    </xdr:from>
    <xdr:ext cx="762000" cy="259045"/>
    <xdr:sp macro="" textlink="">
      <xdr:nvSpPr>
        <xdr:cNvPr id="111" name="人口1人当たり決算額の推移平均値テキスト445"/>
        <xdr:cNvSpPr txBox="1"/>
      </xdr:nvSpPr>
      <xdr:spPr>
        <a:xfrm>
          <a:off x="5740400" y="65538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31,529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98397</xdr:rowOff>
    </xdr:from>
    <xdr:to>
      <xdr:col>5</xdr:col>
      <xdr:colOff>34925</xdr:colOff>
      <xdr:row>35</xdr:row>
      <xdr:rowOff>199997</xdr:rowOff>
    </xdr:to>
    <xdr:sp macro="" textlink="">
      <xdr:nvSpPr>
        <xdr:cNvPr id="112" name="フローチャート : 判断 111"/>
        <xdr:cNvSpPr/>
      </xdr:nvSpPr>
      <xdr:spPr bwMode="auto">
        <a:xfrm>
          <a:off x="5600700" y="6708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36588</xdr:rowOff>
    </xdr:from>
    <xdr:to>
      <xdr:col>4</xdr:col>
      <xdr:colOff>469900</xdr:colOff>
      <xdr:row>36</xdr:row>
      <xdr:rowOff>84046</xdr:rowOff>
    </xdr:to>
    <xdr:cxnSp macro="">
      <xdr:nvCxnSpPr>
        <xdr:cNvPr id="113" name="直線コネクタ 112"/>
        <xdr:cNvCxnSpPr/>
      </xdr:nvCxnSpPr>
      <xdr:spPr bwMode="auto">
        <a:xfrm>
          <a:off x="4305300" y="6989838"/>
          <a:ext cx="698500" cy="47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20102</xdr:rowOff>
    </xdr:from>
    <xdr:to>
      <xdr:col>4</xdr:col>
      <xdr:colOff>520700</xdr:colOff>
      <xdr:row>35</xdr:row>
      <xdr:rowOff>121702</xdr:rowOff>
    </xdr:to>
    <xdr:sp macro="" textlink="">
      <xdr:nvSpPr>
        <xdr:cNvPr id="114" name="フローチャート : 判断 113"/>
        <xdr:cNvSpPr/>
      </xdr:nvSpPr>
      <xdr:spPr bwMode="auto">
        <a:xfrm>
          <a:off x="4953000" y="66304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131878</xdr:rowOff>
    </xdr:from>
    <xdr:ext cx="736600" cy="259045"/>
    <xdr:sp macro="" textlink="">
      <xdr:nvSpPr>
        <xdr:cNvPr id="115" name="テキスト ボックス 114"/>
        <xdr:cNvSpPr txBox="1"/>
      </xdr:nvSpPr>
      <xdr:spPr>
        <a:xfrm>
          <a:off x="4622800" y="639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34,954</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36588</xdr:rowOff>
    </xdr:from>
    <xdr:to>
      <xdr:col>3</xdr:col>
      <xdr:colOff>904875</xdr:colOff>
      <xdr:row>37</xdr:row>
      <xdr:rowOff>2184</xdr:rowOff>
    </xdr:to>
    <xdr:cxnSp macro="">
      <xdr:nvCxnSpPr>
        <xdr:cNvPr id="116" name="直線コネクタ 115"/>
        <xdr:cNvCxnSpPr/>
      </xdr:nvCxnSpPr>
      <xdr:spPr bwMode="auto">
        <a:xfrm flipV="1">
          <a:off x="3606800" y="6989838"/>
          <a:ext cx="698500" cy="137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340302</xdr:rowOff>
    </xdr:from>
    <xdr:to>
      <xdr:col>3</xdr:col>
      <xdr:colOff>955675</xdr:colOff>
      <xdr:row>35</xdr:row>
      <xdr:rowOff>99002</xdr:rowOff>
    </xdr:to>
    <xdr:sp macro="" textlink="">
      <xdr:nvSpPr>
        <xdr:cNvPr id="117" name="フローチャート : 判断 116"/>
        <xdr:cNvSpPr/>
      </xdr:nvSpPr>
      <xdr:spPr bwMode="auto">
        <a:xfrm>
          <a:off x="4254500" y="66077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109179</xdr:rowOff>
    </xdr:from>
    <xdr:ext cx="762000" cy="259045"/>
    <xdr:sp macro="" textlink="">
      <xdr:nvSpPr>
        <xdr:cNvPr id="118" name="テキスト ボックス 117"/>
        <xdr:cNvSpPr txBox="1"/>
      </xdr:nvSpPr>
      <xdr:spPr>
        <a:xfrm>
          <a:off x="3924300" y="637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35,947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2184</xdr:rowOff>
    </xdr:from>
    <xdr:to>
      <xdr:col>3</xdr:col>
      <xdr:colOff>206375</xdr:colOff>
      <xdr:row>37</xdr:row>
      <xdr:rowOff>17249</xdr:rowOff>
    </xdr:to>
    <xdr:cxnSp macro="">
      <xdr:nvCxnSpPr>
        <xdr:cNvPr id="119" name="直線コネクタ 118"/>
        <xdr:cNvCxnSpPr/>
      </xdr:nvCxnSpPr>
      <xdr:spPr bwMode="auto">
        <a:xfrm flipV="1">
          <a:off x="2908300" y="7126884"/>
          <a:ext cx="698500" cy="15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11689</xdr:rowOff>
    </xdr:from>
    <xdr:to>
      <xdr:col>3</xdr:col>
      <xdr:colOff>257175</xdr:colOff>
      <xdr:row>35</xdr:row>
      <xdr:rowOff>113289</xdr:rowOff>
    </xdr:to>
    <xdr:sp macro="" textlink="">
      <xdr:nvSpPr>
        <xdr:cNvPr id="120" name="フローチャート : 判断 119"/>
        <xdr:cNvSpPr/>
      </xdr:nvSpPr>
      <xdr:spPr bwMode="auto">
        <a:xfrm>
          <a:off x="3556000" y="66220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123466</xdr:rowOff>
    </xdr:from>
    <xdr:ext cx="762000" cy="259045"/>
    <xdr:sp macro="" textlink="">
      <xdr:nvSpPr>
        <xdr:cNvPr id="121" name="テキスト ボックス 120"/>
        <xdr:cNvSpPr txBox="1"/>
      </xdr:nvSpPr>
      <xdr:spPr>
        <a:xfrm>
          <a:off x="3225800" y="639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197610</xdr:rowOff>
    </xdr:from>
    <xdr:to>
      <xdr:col>2</xdr:col>
      <xdr:colOff>692150</xdr:colOff>
      <xdr:row>35</xdr:row>
      <xdr:rowOff>299210</xdr:rowOff>
    </xdr:to>
    <xdr:sp macro="" textlink="">
      <xdr:nvSpPr>
        <xdr:cNvPr id="122" name="フローチャート : 判断 121"/>
        <xdr:cNvSpPr/>
      </xdr:nvSpPr>
      <xdr:spPr bwMode="auto">
        <a:xfrm>
          <a:off x="2857500" y="6807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309387</xdr:rowOff>
    </xdr:from>
    <xdr:ext cx="762000" cy="259045"/>
    <xdr:sp macro="" textlink="">
      <xdr:nvSpPr>
        <xdr:cNvPr id="123" name="テキスト ボックス 122"/>
        <xdr:cNvSpPr txBox="1"/>
      </xdr:nvSpPr>
      <xdr:spPr>
        <a:xfrm>
          <a:off x="2527300" y="657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27,189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161010</xdr:rowOff>
    </xdr:from>
    <xdr:to>
      <xdr:col>5</xdr:col>
      <xdr:colOff>34925</xdr:colOff>
      <xdr:row>37</xdr:row>
      <xdr:rowOff>91160</xdr:rowOff>
    </xdr:to>
    <xdr:sp macro="" textlink="">
      <xdr:nvSpPr>
        <xdr:cNvPr id="129" name="円/楕円 128"/>
        <xdr:cNvSpPr/>
      </xdr:nvSpPr>
      <xdr:spPr bwMode="auto">
        <a:xfrm>
          <a:off x="5600700" y="7114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69587</xdr:rowOff>
    </xdr:from>
    <xdr:ext cx="762000" cy="259045"/>
    <xdr:sp macro="" textlink="">
      <xdr:nvSpPr>
        <xdr:cNvPr id="130" name="人口1人当たり決算額の推移該当値テキスト445"/>
        <xdr:cNvSpPr txBox="1"/>
      </xdr:nvSpPr>
      <xdr:spPr>
        <a:xfrm>
          <a:off x="5740400" y="702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13,790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33246</xdr:rowOff>
    </xdr:from>
    <xdr:to>
      <xdr:col>4</xdr:col>
      <xdr:colOff>520700</xdr:colOff>
      <xdr:row>36</xdr:row>
      <xdr:rowOff>134846</xdr:rowOff>
    </xdr:to>
    <xdr:sp macro="" textlink="">
      <xdr:nvSpPr>
        <xdr:cNvPr id="131" name="円/楕円 130"/>
        <xdr:cNvSpPr/>
      </xdr:nvSpPr>
      <xdr:spPr bwMode="auto">
        <a:xfrm>
          <a:off x="4953000" y="6986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119623</xdr:rowOff>
    </xdr:from>
    <xdr:ext cx="736600" cy="259045"/>
    <xdr:sp macro="" textlink="">
      <xdr:nvSpPr>
        <xdr:cNvPr id="132" name="テキスト ボックス 131"/>
        <xdr:cNvSpPr txBox="1"/>
      </xdr:nvSpPr>
      <xdr:spPr>
        <a:xfrm>
          <a:off x="4622800" y="7072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19,379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328688</xdr:rowOff>
    </xdr:from>
    <xdr:to>
      <xdr:col>3</xdr:col>
      <xdr:colOff>955675</xdr:colOff>
      <xdr:row>36</xdr:row>
      <xdr:rowOff>87388</xdr:rowOff>
    </xdr:to>
    <xdr:sp macro="" textlink="">
      <xdr:nvSpPr>
        <xdr:cNvPr id="133" name="円/楕円 132"/>
        <xdr:cNvSpPr/>
      </xdr:nvSpPr>
      <xdr:spPr bwMode="auto">
        <a:xfrm>
          <a:off x="4254500" y="6939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72165</xdr:rowOff>
    </xdr:from>
    <xdr:ext cx="762000" cy="259045"/>
    <xdr:sp macro="" textlink="">
      <xdr:nvSpPr>
        <xdr:cNvPr id="134" name="テキスト ボックス 133"/>
        <xdr:cNvSpPr txBox="1"/>
      </xdr:nvSpPr>
      <xdr:spPr>
        <a:xfrm>
          <a:off x="3924300" y="70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21,455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122834</xdr:rowOff>
    </xdr:from>
    <xdr:to>
      <xdr:col>3</xdr:col>
      <xdr:colOff>257175</xdr:colOff>
      <xdr:row>37</xdr:row>
      <xdr:rowOff>52984</xdr:rowOff>
    </xdr:to>
    <xdr:sp macro="" textlink="">
      <xdr:nvSpPr>
        <xdr:cNvPr id="135" name="円/楕円 134"/>
        <xdr:cNvSpPr/>
      </xdr:nvSpPr>
      <xdr:spPr bwMode="auto">
        <a:xfrm>
          <a:off x="3556000" y="7076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37761</xdr:rowOff>
    </xdr:from>
    <xdr:ext cx="762000" cy="259045"/>
    <xdr:sp macro="" textlink="">
      <xdr:nvSpPr>
        <xdr:cNvPr id="136" name="テキスト ボックス 135"/>
        <xdr:cNvSpPr txBox="1"/>
      </xdr:nvSpPr>
      <xdr:spPr>
        <a:xfrm>
          <a:off x="3225800" y="716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15,460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137899</xdr:rowOff>
    </xdr:from>
    <xdr:to>
      <xdr:col>2</xdr:col>
      <xdr:colOff>692150</xdr:colOff>
      <xdr:row>37</xdr:row>
      <xdr:rowOff>68049</xdr:rowOff>
    </xdr:to>
    <xdr:sp macro="" textlink="">
      <xdr:nvSpPr>
        <xdr:cNvPr id="137" name="円/楕円 136"/>
        <xdr:cNvSpPr/>
      </xdr:nvSpPr>
      <xdr:spPr bwMode="auto">
        <a:xfrm>
          <a:off x="2857500" y="7091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52826</xdr:rowOff>
    </xdr:from>
    <xdr:ext cx="762000" cy="259045"/>
    <xdr:sp macro="" textlink="">
      <xdr:nvSpPr>
        <xdr:cNvPr id="138" name="テキスト ボックス 137"/>
        <xdr:cNvSpPr txBox="1"/>
      </xdr:nvSpPr>
      <xdr:spPr>
        <a:xfrm>
          <a:off x="2527300" y="7177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年度において実質単年度収支は赤字であったが、平成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年度においては主として投資的経費の大幅な減少や、決算剰余金の積立てを行ったことにより、基金残高が増加し黒字に転じた。今後も計画的な基金への積立て、取崩しを行い健全な行政運営に努める。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おいて水道事業会計及び温泉事業会計で赤字が発生しているが、これは地方公営企業法等の改正に伴う新会計基準の適用に伴い、計上不足額も含め計上された引当金繰入額の影響によるところが大きく、次年度以降は解消されるものと思われる。今後も一般会計及び各事業会計ともに計画的な事業運営により健全な財政運営に努め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元利償還金については、平成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年度をピークに大型建設事業に伴う地方債の償還が終了し減少傾向となっている。しかしながら、平成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年度以降、庁舎建設や中学校建設、駅前広場整備事業に取組み、地方債を財源としていることから今後の借入れに際してはこれら要因も含め償還能力を考慮し</a:t>
          </a:r>
          <a:r>
            <a:rPr lang="ja-JP" altLang="ja-JP" sz="1100" u="none">
              <a:solidFill>
                <a:schemeClr val="dk1"/>
              </a:solidFill>
              <a:effectLst/>
              <a:latin typeface="+mn-lt"/>
              <a:ea typeface="+mn-ea"/>
              <a:cs typeface="+mn-cs"/>
            </a:rPr>
            <a:t>、公債費の平準化に努める</a:t>
          </a:r>
          <a:r>
            <a:rPr lang="ja-JP" altLang="ja-JP" sz="11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大規模事業の財源とした起債の償還が終了し、起債残高は減少傾向にある。将来負担比率の分子は年々減少傾向にあり、平成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年度の将来負担比率の分子は、前年度より</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億円程度減少してい</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。今後も厳しい財政状況を考慮し、適正な基金運用と計画的な地方債発行に努め、将来負担の抑制を図る。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18803562</v>
      </c>
      <c r="BO4" s="379"/>
      <c r="BP4" s="379"/>
      <c r="BQ4" s="379"/>
      <c r="BR4" s="379"/>
      <c r="BS4" s="379"/>
      <c r="BT4" s="379"/>
      <c r="BU4" s="380"/>
      <c r="BV4" s="378">
        <v>20697468</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9.6999999999999993</v>
      </c>
      <c r="CU4" s="556"/>
      <c r="CV4" s="556"/>
      <c r="CW4" s="556"/>
      <c r="CX4" s="556"/>
      <c r="CY4" s="556"/>
      <c r="CZ4" s="556"/>
      <c r="DA4" s="557"/>
      <c r="DB4" s="555">
        <v>6.3</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17679593</v>
      </c>
      <c r="BO5" s="384"/>
      <c r="BP5" s="384"/>
      <c r="BQ5" s="384"/>
      <c r="BR5" s="384"/>
      <c r="BS5" s="384"/>
      <c r="BT5" s="384"/>
      <c r="BU5" s="385"/>
      <c r="BV5" s="383">
        <v>20017751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87.7</v>
      </c>
      <c r="CU5" s="354"/>
      <c r="CV5" s="354"/>
      <c r="CW5" s="354"/>
      <c r="CX5" s="354"/>
      <c r="CY5" s="354"/>
      <c r="CZ5" s="354"/>
      <c r="DA5" s="355"/>
      <c r="DB5" s="353">
        <v>87.8</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1123969</v>
      </c>
      <c r="BO6" s="384"/>
      <c r="BP6" s="384"/>
      <c r="BQ6" s="384"/>
      <c r="BR6" s="384"/>
      <c r="BS6" s="384"/>
      <c r="BT6" s="384"/>
      <c r="BU6" s="385"/>
      <c r="BV6" s="383">
        <v>679717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94.5</v>
      </c>
      <c r="CU6" s="530"/>
      <c r="CV6" s="530"/>
      <c r="CW6" s="530"/>
      <c r="CX6" s="530"/>
      <c r="CY6" s="530"/>
      <c r="CZ6" s="530"/>
      <c r="DA6" s="531"/>
      <c r="DB6" s="529">
        <v>96.1</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154847</v>
      </c>
      <c r="BO7" s="384"/>
      <c r="BP7" s="384"/>
      <c r="BQ7" s="384"/>
      <c r="BR7" s="384"/>
      <c r="BS7" s="384"/>
      <c r="BT7" s="384"/>
      <c r="BU7" s="385"/>
      <c r="BV7" s="383">
        <v>43358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9957175</v>
      </c>
      <c r="CU7" s="384"/>
      <c r="CV7" s="384"/>
      <c r="CW7" s="384"/>
      <c r="CX7" s="384"/>
      <c r="CY7" s="384"/>
      <c r="CZ7" s="384"/>
      <c r="DA7" s="385"/>
      <c r="DB7" s="383">
        <v>10132089</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969122</v>
      </c>
      <c r="BO8" s="384"/>
      <c r="BP8" s="384"/>
      <c r="BQ8" s="384"/>
      <c r="BR8" s="384"/>
      <c r="BS8" s="384"/>
      <c r="BT8" s="384"/>
      <c r="BU8" s="385"/>
      <c r="BV8" s="383">
        <v>636359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0.91</v>
      </c>
      <c r="CU8" s="493"/>
      <c r="CV8" s="493"/>
      <c r="CW8" s="493"/>
      <c r="CX8" s="493"/>
      <c r="CY8" s="493"/>
      <c r="CZ8" s="493"/>
      <c r="DA8" s="494"/>
      <c r="DB8" s="492">
        <v>0.91</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39611</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332763</v>
      </c>
      <c r="BO9" s="384"/>
      <c r="BP9" s="384"/>
      <c r="BQ9" s="384"/>
      <c r="BR9" s="384"/>
      <c r="BS9" s="384"/>
      <c r="BT9" s="384"/>
      <c r="BU9" s="385"/>
      <c r="BV9" s="383">
        <v>-116355</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13.6</v>
      </c>
      <c r="CU9" s="354"/>
      <c r="CV9" s="354"/>
      <c r="CW9" s="354"/>
      <c r="CX9" s="354"/>
      <c r="CY9" s="354"/>
      <c r="CZ9" s="354"/>
      <c r="DA9" s="355"/>
      <c r="DB9" s="353">
        <v>15.9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41202</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267045</v>
      </c>
      <c r="BO10" s="384"/>
      <c r="BP10" s="384"/>
      <c r="BQ10" s="384"/>
      <c r="BR10" s="384"/>
      <c r="BS10" s="384"/>
      <c r="BT10" s="384"/>
      <c r="BU10" s="385"/>
      <c r="BV10" s="383">
        <v>18306</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540</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38442</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375000</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38098</v>
      </c>
      <c r="S13" s="485"/>
      <c r="T13" s="485"/>
      <c r="U13" s="485"/>
      <c r="V13" s="486"/>
      <c r="W13" s="472" t="s">
        <v>124</v>
      </c>
      <c r="X13" s="396"/>
      <c r="Y13" s="396"/>
      <c r="Z13" s="396"/>
      <c r="AA13" s="396"/>
      <c r="AB13" s="397"/>
      <c r="AC13" s="359">
        <v>286</v>
      </c>
      <c r="AD13" s="360"/>
      <c r="AE13" s="360"/>
      <c r="AF13" s="360"/>
      <c r="AG13" s="361"/>
      <c r="AH13" s="359">
        <v>348</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224808</v>
      </c>
      <c r="BO13" s="384"/>
      <c r="BP13" s="384"/>
      <c r="BQ13" s="384"/>
      <c r="BR13" s="384"/>
      <c r="BS13" s="384"/>
      <c r="BT13" s="384"/>
      <c r="BU13" s="385"/>
      <c r="BV13" s="383">
        <v>-97509</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8.1</v>
      </c>
      <c r="CU13" s="354"/>
      <c r="CV13" s="354"/>
      <c r="CW13" s="354"/>
      <c r="CX13" s="354"/>
      <c r="CY13" s="354"/>
      <c r="CZ13" s="354"/>
      <c r="DA13" s="355"/>
      <c r="DB13" s="353">
        <v>8.4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38992</v>
      </c>
      <c r="S14" s="485"/>
      <c r="T14" s="485"/>
      <c r="U14" s="485"/>
      <c r="V14" s="486"/>
      <c r="W14" s="487"/>
      <c r="X14" s="399"/>
      <c r="Y14" s="399"/>
      <c r="Z14" s="399"/>
      <c r="AA14" s="399"/>
      <c r="AB14" s="400"/>
      <c r="AC14" s="477">
        <v>1.6</v>
      </c>
      <c r="AD14" s="478"/>
      <c r="AE14" s="478"/>
      <c r="AF14" s="478"/>
      <c r="AG14" s="479"/>
      <c r="AH14" s="477">
        <v>1.7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34</v>
      </c>
      <c r="CU14" s="456"/>
      <c r="CV14" s="456"/>
      <c r="CW14" s="456"/>
      <c r="CX14" s="456"/>
      <c r="CY14" s="456"/>
      <c r="CZ14" s="456"/>
      <c r="DA14" s="457"/>
      <c r="DB14" s="488">
        <v>51.1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38656</v>
      </c>
      <c r="S15" s="485"/>
      <c r="T15" s="485"/>
      <c r="U15" s="485"/>
      <c r="V15" s="486"/>
      <c r="W15" s="472" t="s">
        <v>131</v>
      </c>
      <c r="X15" s="396"/>
      <c r="Y15" s="396"/>
      <c r="Z15" s="396"/>
      <c r="AA15" s="396"/>
      <c r="AB15" s="397"/>
      <c r="AC15" s="359">
        <v>2159</v>
      </c>
      <c r="AD15" s="360"/>
      <c r="AE15" s="360"/>
      <c r="AF15" s="360"/>
      <c r="AG15" s="361"/>
      <c r="AH15" s="359">
        <v>2595</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6551372</v>
      </c>
      <c r="BO15" s="379"/>
      <c r="BP15" s="379"/>
      <c r="BQ15" s="379"/>
      <c r="BR15" s="379"/>
      <c r="BS15" s="379"/>
      <c r="BT15" s="379"/>
      <c r="BU15" s="380"/>
      <c r="BV15" s="378">
        <v>6527752</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12.3</v>
      </c>
      <c r="AD16" s="478"/>
      <c r="AE16" s="478"/>
      <c r="AF16" s="478"/>
      <c r="AG16" s="479"/>
      <c r="AH16" s="477">
        <v>12.9</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7128610</v>
      </c>
      <c r="BO16" s="384"/>
      <c r="BP16" s="384"/>
      <c r="BQ16" s="384"/>
      <c r="BR16" s="384"/>
      <c r="BS16" s="384"/>
      <c r="BT16" s="384"/>
      <c r="BU16" s="385"/>
      <c r="BV16" s="383">
        <v>7181417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15102</v>
      </c>
      <c r="AD17" s="360"/>
      <c r="AE17" s="360"/>
      <c r="AF17" s="360"/>
      <c r="AG17" s="361"/>
      <c r="AH17" s="359">
        <v>17075</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8593037</v>
      </c>
      <c r="BO17" s="384"/>
      <c r="BP17" s="384"/>
      <c r="BQ17" s="384"/>
      <c r="BR17" s="384"/>
      <c r="BS17" s="384"/>
      <c r="BT17" s="384"/>
      <c r="BU17" s="385"/>
      <c r="BV17" s="383">
        <v>8553416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61.78</v>
      </c>
      <c r="M18" s="448"/>
      <c r="N18" s="448"/>
      <c r="O18" s="448"/>
      <c r="P18" s="448"/>
      <c r="Q18" s="448"/>
      <c r="R18" s="449"/>
      <c r="S18" s="449"/>
      <c r="T18" s="449"/>
      <c r="U18" s="449"/>
      <c r="V18" s="450"/>
      <c r="W18" s="464"/>
      <c r="X18" s="465"/>
      <c r="Y18" s="465"/>
      <c r="Z18" s="465"/>
      <c r="AA18" s="465"/>
      <c r="AB18" s="473"/>
      <c r="AC18" s="347">
        <v>86.1</v>
      </c>
      <c r="AD18" s="348"/>
      <c r="AE18" s="348"/>
      <c r="AF18" s="348"/>
      <c r="AG18" s="451"/>
      <c r="AH18" s="347">
        <v>84.9</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9354764</v>
      </c>
      <c r="BO18" s="384"/>
      <c r="BP18" s="384"/>
      <c r="BQ18" s="384"/>
      <c r="BR18" s="384"/>
      <c r="BS18" s="384"/>
      <c r="BT18" s="384"/>
      <c r="BU18" s="385"/>
      <c r="BV18" s="383">
        <v>9377819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641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13840788</v>
      </c>
      <c r="BO19" s="384"/>
      <c r="BP19" s="384"/>
      <c r="BQ19" s="384"/>
      <c r="BR19" s="384"/>
      <c r="BS19" s="384"/>
      <c r="BT19" s="384"/>
      <c r="BU19" s="385"/>
      <c r="BV19" s="383">
        <v>13461367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19740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16966861</v>
      </c>
      <c r="BO23" s="384"/>
      <c r="BP23" s="384"/>
      <c r="BQ23" s="384"/>
      <c r="BR23" s="384"/>
      <c r="BS23" s="384"/>
      <c r="BT23" s="384"/>
      <c r="BU23" s="385"/>
      <c r="BV23" s="383">
        <v>17379290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7480</v>
      </c>
      <c r="R24" s="360"/>
      <c r="S24" s="360"/>
      <c r="T24" s="360"/>
      <c r="U24" s="360"/>
      <c r="V24" s="361"/>
      <c r="W24" s="425"/>
      <c r="X24" s="416"/>
      <c r="Y24" s="417"/>
      <c r="Z24" s="356" t="s">
        <v>154</v>
      </c>
      <c r="AA24" s="357"/>
      <c r="AB24" s="357"/>
      <c r="AC24" s="357"/>
      <c r="AD24" s="357"/>
      <c r="AE24" s="357"/>
      <c r="AF24" s="357"/>
      <c r="AG24" s="358"/>
      <c r="AH24" s="359">
        <v>394</v>
      </c>
      <c r="AI24" s="360"/>
      <c r="AJ24" s="360"/>
      <c r="AK24" s="360"/>
      <c r="AL24" s="361"/>
      <c r="AM24" s="359">
        <v>1247798</v>
      </c>
      <c r="AN24" s="360"/>
      <c r="AO24" s="360"/>
      <c r="AP24" s="360"/>
      <c r="AQ24" s="360"/>
      <c r="AR24" s="361"/>
      <c r="AS24" s="359">
        <v>3167</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12023964</v>
      </c>
      <c r="BO24" s="384"/>
      <c r="BP24" s="384"/>
      <c r="BQ24" s="384"/>
      <c r="BR24" s="384"/>
      <c r="BS24" s="384"/>
      <c r="BT24" s="384"/>
      <c r="BU24" s="385"/>
      <c r="BV24" s="383">
        <v>12312168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6290</v>
      </c>
      <c r="R25" s="360"/>
      <c r="S25" s="360"/>
      <c r="T25" s="360"/>
      <c r="U25" s="360"/>
      <c r="V25" s="361"/>
      <c r="W25" s="425"/>
      <c r="X25" s="416"/>
      <c r="Y25" s="417"/>
      <c r="Z25" s="356" t="s">
        <v>157</v>
      </c>
      <c r="AA25" s="357"/>
      <c r="AB25" s="357"/>
      <c r="AC25" s="357"/>
      <c r="AD25" s="357"/>
      <c r="AE25" s="357"/>
      <c r="AF25" s="357"/>
      <c r="AG25" s="358"/>
      <c r="AH25" s="359">
        <v>86</v>
      </c>
      <c r="AI25" s="360"/>
      <c r="AJ25" s="360"/>
      <c r="AK25" s="360"/>
      <c r="AL25" s="361"/>
      <c r="AM25" s="359">
        <v>233748</v>
      </c>
      <c r="AN25" s="360"/>
      <c r="AO25" s="360"/>
      <c r="AP25" s="360"/>
      <c r="AQ25" s="360"/>
      <c r="AR25" s="361"/>
      <c r="AS25" s="359">
        <v>2718</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2149320</v>
      </c>
      <c r="BO25" s="379"/>
      <c r="BP25" s="379"/>
      <c r="BQ25" s="379"/>
      <c r="BR25" s="379"/>
      <c r="BS25" s="379"/>
      <c r="BT25" s="379"/>
      <c r="BU25" s="380"/>
      <c r="BV25" s="378">
        <v>1726789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5610</v>
      </c>
      <c r="R26" s="360"/>
      <c r="S26" s="360"/>
      <c r="T26" s="360"/>
      <c r="U26" s="360"/>
      <c r="V26" s="361"/>
      <c r="W26" s="425"/>
      <c r="X26" s="416"/>
      <c r="Y26" s="417"/>
      <c r="Z26" s="356" t="s">
        <v>160</v>
      </c>
      <c r="AA26" s="438"/>
      <c r="AB26" s="438"/>
      <c r="AC26" s="438"/>
      <c r="AD26" s="438"/>
      <c r="AE26" s="438"/>
      <c r="AF26" s="438"/>
      <c r="AG26" s="439"/>
      <c r="AH26" s="359">
        <v>26</v>
      </c>
      <c r="AI26" s="360"/>
      <c r="AJ26" s="360"/>
      <c r="AK26" s="360"/>
      <c r="AL26" s="361"/>
      <c r="AM26" s="359">
        <v>89492</v>
      </c>
      <c r="AN26" s="360"/>
      <c r="AO26" s="360"/>
      <c r="AP26" s="360"/>
      <c r="AQ26" s="360"/>
      <c r="AR26" s="361"/>
      <c r="AS26" s="359">
        <v>3442</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4650</v>
      </c>
      <c r="R27" s="360"/>
      <c r="S27" s="360"/>
      <c r="T27" s="360"/>
      <c r="U27" s="360"/>
      <c r="V27" s="361"/>
      <c r="W27" s="425"/>
      <c r="X27" s="416"/>
      <c r="Y27" s="417"/>
      <c r="Z27" s="356" t="s">
        <v>163</v>
      </c>
      <c r="AA27" s="357"/>
      <c r="AB27" s="357"/>
      <c r="AC27" s="357"/>
      <c r="AD27" s="357"/>
      <c r="AE27" s="357"/>
      <c r="AF27" s="357"/>
      <c r="AG27" s="358"/>
      <c r="AH27" s="359">
        <v>31</v>
      </c>
      <c r="AI27" s="360"/>
      <c r="AJ27" s="360"/>
      <c r="AK27" s="360"/>
      <c r="AL27" s="361"/>
      <c r="AM27" s="359">
        <v>92236</v>
      </c>
      <c r="AN27" s="360"/>
      <c r="AO27" s="360"/>
      <c r="AP27" s="360"/>
      <c r="AQ27" s="360"/>
      <c r="AR27" s="361"/>
      <c r="AS27" s="359">
        <v>2975</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4250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1442023</v>
      </c>
      <c r="BO28" s="379"/>
      <c r="BP28" s="379"/>
      <c r="BQ28" s="379"/>
      <c r="BR28" s="379"/>
      <c r="BS28" s="379"/>
      <c r="BT28" s="379"/>
      <c r="BU28" s="380"/>
      <c r="BV28" s="378">
        <v>1299978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15</v>
      </c>
      <c r="M29" s="360"/>
      <c r="N29" s="360"/>
      <c r="O29" s="360"/>
      <c r="P29" s="361"/>
      <c r="Q29" s="359">
        <v>3900</v>
      </c>
      <c r="R29" s="360"/>
      <c r="S29" s="360"/>
      <c r="T29" s="360"/>
      <c r="U29" s="360"/>
      <c r="V29" s="361"/>
      <c r="W29" s="426"/>
      <c r="X29" s="427"/>
      <c r="Y29" s="428"/>
      <c r="Z29" s="356" t="s">
        <v>170</v>
      </c>
      <c r="AA29" s="357"/>
      <c r="AB29" s="357"/>
      <c r="AC29" s="357"/>
      <c r="AD29" s="357"/>
      <c r="AE29" s="357"/>
      <c r="AF29" s="357"/>
      <c r="AG29" s="358"/>
      <c r="AH29" s="359">
        <v>425</v>
      </c>
      <c r="AI29" s="360"/>
      <c r="AJ29" s="360"/>
      <c r="AK29" s="360"/>
      <c r="AL29" s="361"/>
      <c r="AM29" s="359">
        <v>1340034</v>
      </c>
      <c r="AN29" s="360"/>
      <c r="AO29" s="360"/>
      <c r="AP29" s="360"/>
      <c r="AQ29" s="360"/>
      <c r="AR29" s="361"/>
      <c r="AS29" s="359">
        <v>3153</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121635</v>
      </c>
      <c r="BO29" s="384"/>
      <c r="BP29" s="384"/>
      <c r="BQ29" s="384"/>
      <c r="BR29" s="384"/>
      <c r="BS29" s="384"/>
      <c r="BT29" s="384"/>
      <c r="BU29" s="385"/>
      <c r="BV29" s="383">
        <v>121493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103.4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2077282</v>
      </c>
      <c r="BO30" s="387"/>
      <c r="BP30" s="387"/>
      <c r="BQ30" s="387"/>
      <c r="BR30" s="387"/>
      <c r="BS30" s="387"/>
      <c r="BT30" s="387"/>
      <c r="BU30" s="388"/>
      <c r="BV30" s="386">
        <v>2306208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IF('各会計、関係団体の財政状況及び健全化判断比率'!B34="","",'各会計、関係団体の財政状況及び健全化判断比率'!B34)</f>
        <v>離島初島簡易水道事業特別会計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静岡県後期高齢者医療広域連合（普通会計）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熱海市振興公社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駐車場事業特別会計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IF('各会計、関係団体の財政状況及び健全化判断比率'!B32="","",'各会計、関係団体の財政状況及び健全化判断比率'!B32)</f>
        <v>下水道事業会計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IF('各会計、関係団体の財政状況及び健全化判断比率'!B35="","",'各会計、関係団体の財政状況及び健全化判断比率'!B35)</f>
        <v>初島漁業集落排水処理事業特別会計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静岡県後期高齢者医療広域連合（事業会計分）</v>
      </c>
      <c r="BZ35" s="342"/>
      <c r="CA35" s="342"/>
      <c r="CB35" s="342"/>
      <c r="CC35" s="342"/>
      <c r="CD35" s="342"/>
      <c r="CE35" s="342"/>
      <c r="CF35" s="342"/>
      <c r="CG35" s="342"/>
      <c r="CH35" s="342"/>
      <c r="CI35" s="342"/>
      <c r="CJ35" s="342"/>
      <c r="CK35" s="342"/>
      <c r="CL35" s="342"/>
      <c r="CM35" s="342"/>
      <c r="CN35" s="165"/>
      <c r="CO35" s="343">
        <f t="shared" ref="CO35:CO43" si="3">IF(CQ35="","",CO34+1)</f>
        <v>16</v>
      </c>
      <c r="CP35" s="343"/>
      <c r="CQ35" s="342" t="str">
        <f>IF('各会計、関係団体の財政状況及び健全化判断比率'!BS8="","",'各会計、関係団体の財政状況及び健全化判断比率'!BS8)</f>
        <v>熱海日金山霊園</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公共用地先行取得事業特別会計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f t="shared" si="0"/>
        <v>9</v>
      </c>
      <c r="AN36" s="343"/>
      <c r="AO36" s="342" t="str">
        <f>IF('各会計、関係団体の財政状況及び健全化判断比率'!B33="","",'各会計、関係団体の財政状況及び健全化判断比率'!B33)</f>
        <v>温泉事業会計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静岡地方税滞納整理機構</v>
      </c>
      <c r="BZ36" s="342"/>
      <c r="CA36" s="342"/>
      <c r="CB36" s="342"/>
      <c r="CC36" s="342"/>
      <c r="CD36" s="342"/>
      <c r="CE36" s="342"/>
      <c r="CF36" s="342"/>
      <c r="CG36" s="342"/>
      <c r="CH36" s="342"/>
      <c r="CI36" s="342"/>
      <c r="CJ36" s="342"/>
      <c r="CK36" s="342"/>
      <c r="CL36" s="342"/>
      <c r="CM36" s="342"/>
      <c r="CN36" s="165"/>
      <c r="CO36" s="343">
        <f t="shared" si="3"/>
        <v>17</v>
      </c>
      <c r="CP36" s="343"/>
      <c r="CQ36" s="342" t="str">
        <f>IF('各会計、関係団体の財政状況及び健全化判断比率'!BS9="","",'各会計、関係団体の財政状況及び健全化判断比率'!BS9)</f>
        <v>スパ・マリーナ熱海</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f t="shared" si="3"/>
        <v>18</v>
      </c>
      <c r="CP37" s="343"/>
      <c r="CQ37" s="342" t="str">
        <f>IF('各会計、関係団体の財政状況及び健全化判断比率'!BS10="","",'各会計、関係団体の財政状況及び健全化判断比率'!BS10)</f>
        <v>熱海市土地開発公社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5" zoomScaleNormal="6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84" t="s">
        <v>24</v>
      </c>
      <c r="C41" s="1185"/>
      <c r="D41" s="81"/>
      <c r="E41" s="1186" t="s">
        <v>25</v>
      </c>
      <c r="F41" s="1186"/>
      <c r="G41" s="1186"/>
      <c r="H41" s="1187"/>
      <c r="I41" s="82">
        <v>17384</v>
      </c>
      <c r="J41" s="83">
        <v>16663</v>
      </c>
      <c r="K41" s="83">
        <v>16418</v>
      </c>
      <c r="L41" s="83">
        <v>17379</v>
      </c>
      <c r="M41" s="84">
        <v>16967</v>
      </c>
    </row>
    <row r="42" spans="2:13" ht="27.75" customHeight="1">
      <c r="B42" s="1174"/>
      <c r="C42" s="1175"/>
      <c r="D42" s="85"/>
      <c r="E42" s="1178" t="s">
        <v>26</v>
      </c>
      <c r="F42" s="1178"/>
      <c r="G42" s="1178"/>
      <c r="H42" s="1179"/>
      <c r="I42" s="86">
        <v>502</v>
      </c>
      <c r="J42" s="87">
        <v>454</v>
      </c>
      <c r="K42" s="87">
        <v>406</v>
      </c>
      <c r="L42" s="87">
        <v>357</v>
      </c>
      <c r="M42" s="88">
        <v>309</v>
      </c>
    </row>
    <row r="43" spans="2:13" ht="27.75" customHeight="1">
      <c r="B43" s="1174"/>
      <c r="C43" s="1175"/>
      <c r="D43" s="85"/>
      <c r="E43" s="1178" t="s">
        <v>27</v>
      </c>
      <c r="F43" s="1178"/>
      <c r="G43" s="1178"/>
      <c r="H43" s="1179"/>
      <c r="I43" s="86">
        <v>3911</v>
      </c>
      <c r="J43" s="87">
        <v>3450</v>
      </c>
      <c r="K43" s="87">
        <v>3015</v>
      </c>
      <c r="L43" s="87">
        <v>3408</v>
      </c>
      <c r="M43" s="88">
        <v>3629</v>
      </c>
    </row>
    <row r="44" spans="2:13" ht="27.75" customHeight="1">
      <c r="B44" s="1174"/>
      <c r="C44" s="1175"/>
      <c r="D44" s="85"/>
      <c r="E44" s="1178" t="s">
        <v>28</v>
      </c>
      <c r="F44" s="1178"/>
      <c r="G44" s="1178"/>
      <c r="H44" s="1179"/>
      <c r="I44" s="86" t="s">
        <v>477</v>
      </c>
      <c r="J44" s="87" t="s">
        <v>477</v>
      </c>
      <c r="K44" s="87" t="s">
        <v>477</v>
      </c>
      <c r="L44" s="87" t="s">
        <v>477</v>
      </c>
      <c r="M44" s="88" t="s">
        <v>477</v>
      </c>
    </row>
    <row r="45" spans="2:13" ht="27.75" customHeight="1">
      <c r="B45" s="1174"/>
      <c r="C45" s="1175"/>
      <c r="D45" s="85"/>
      <c r="E45" s="1178" t="s">
        <v>29</v>
      </c>
      <c r="F45" s="1178"/>
      <c r="G45" s="1178"/>
      <c r="H45" s="1179"/>
      <c r="I45" s="86">
        <v>3805</v>
      </c>
      <c r="J45" s="87">
        <v>3709</v>
      </c>
      <c r="K45" s="87">
        <v>3508</v>
      </c>
      <c r="L45" s="87">
        <v>3414</v>
      </c>
      <c r="M45" s="88">
        <v>3508</v>
      </c>
    </row>
    <row r="46" spans="2:13" ht="27.75" customHeight="1">
      <c r="B46" s="1174"/>
      <c r="C46" s="1175"/>
      <c r="D46" s="85"/>
      <c r="E46" s="1178" t="s">
        <v>30</v>
      </c>
      <c r="F46" s="1178"/>
      <c r="G46" s="1178"/>
      <c r="H46" s="1179"/>
      <c r="I46" s="86" t="s">
        <v>477</v>
      </c>
      <c r="J46" s="87" t="s">
        <v>477</v>
      </c>
      <c r="K46" s="87" t="s">
        <v>477</v>
      </c>
      <c r="L46" s="87" t="s">
        <v>477</v>
      </c>
      <c r="M46" s="88" t="s">
        <v>477</v>
      </c>
    </row>
    <row r="47" spans="2:13" ht="27.75" customHeight="1">
      <c r="B47" s="1174"/>
      <c r="C47" s="1175"/>
      <c r="D47" s="85"/>
      <c r="E47" s="1178" t="s">
        <v>31</v>
      </c>
      <c r="F47" s="1178"/>
      <c r="G47" s="1178"/>
      <c r="H47" s="1179"/>
      <c r="I47" s="86" t="s">
        <v>477</v>
      </c>
      <c r="J47" s="87" t="s">
        <v>477</v>
      </c>
      <c r="K47" s="87" t="s">
        <v>477</v>
      </c>
      <c r="L47" s="87" t="s">
        <v>477</v>
      </c>
      <c r="M47" s="88" t="s">
        <v>477</v>
      </c>
    </row>
    <row r="48" spans="2:13" ht="27.75" customHeight="1">
      <c r="B48" s="1176"/>
      <c r="C48" s="1177"/>
      <c r="D48" s="85"/>
      <c r="E48" s="1178" t="s">
        <v>32</v>
      </c>
      <c r="F48" s="1178"/>
      <c r="G48" s="1178"/>
      <c r="H48" s="1179"/>
      <c r="I48" s="86" t="s">
        <v>477</v>
      </c>
      <c r="J48" s="87" t="s">
        <v>477</v>
      </c>
      <c r="K48" s="87" t="s">
        <v>477</v>
      </c>
      <c r="L48" s="87" t="s">
        <v>477</v>
      </c>
      <c r="M48" s="88" t="s">
        <v>477</v>
      </c>
    </row>
    <row r="49" spans="2:13" ht="27.75" customHeight="1">
      <c r="B49" s="1172" t="s">
        <v>33</v>
      </c>
      <c r="C49" s="1173"/>
      <c r="D49" s="89"/>
      <c r="E49" s="1178" t="s">
        <v>34</v>
      </c>
      <c r="F49" s="1178"/>
      <c r="G49" s="1178"/>
      <c r="H49" s="1179"/>
      <c r="I49" s="86">
        <v>1716</v>
      </c>
      <c r="J49" s="87">
        <v>2375</v>
      </c>
      <c r="K49" s="87">
        <v>2726</v>
      </c>
      <c r="L49" s="87">
        <v>3605</v>
      </c>
      <c r="M49" s="88">
        <v>3520</v>
      </c>
    </row>
    <row r="50" spans="2:13" ht="27.75" customHeight="1">
      <c r="B50" s="1174"/>
      <c r="C50" s="1175"/>
      <c r="D50" s="85"/>
      <c r="E50" s="1178" t="s">
        <v>35</v>
      </c>
      <c r="F50" s="1178"/>
      <c r="G50" s="1178"/>
      <c r="H50" s="1179"/>
      <c r="I50" s="86">
        <v>2459</v>
      </c>
      <c r="J50" s="87">
        <v>1897</v>
      </c>
      <c r="K50" s="87">
        <v>1989</v>
      </c>
      <c r="L50" s="87">
        <v>1489</v>
      </c>
      <c r="M50" s="88">
        <v>2384</v>
      </c>
    </row>
    <row r="51" spans="2:13" ht="27.75" customHeight="1">
      <c r="B51" s="1176"/>
      <c r="C51" s="1177"/>
      <c r="D51" s="85"/>
      <c r="E51" s="1178" t="s">
        <v>36</v>
      </c>
      <c r="F51" s="1178"/>
      <c r="G51" s="1178"/>
      <c r="H51" s="1179"/>
      <c r="I51" s="86">
        <v>14822</v>
      </c>
      <c r="J51" s="87">
        <v>14753</v>
      </c>
      <c r="K51" s="87">
        <v>14800</v>
      </c>
      <c r="L51" s="87">
        <v>15015</v>
      </c>
      <c r="M51" s="88">
        <v>15583</v>
      </c>
    </row>
    <row r="52" spans="2:13" ht="27.75" customHeight="1" thickBot="1">
      <c r="B52" s="1180" t="s">
        <v>37</v>
      </c>
      <c r="C52" s="1181"/>
      <c r="D52" s="90"/>
      <c r="E52" s="1182" t="s">
        <v>38</v>
      </c>
      <c r="F52" s="1182"/>
      <c r="G52" s="1182"/>
      <c r="H52" s="1183"/>
      <c r="I52" s="91">
        <v>6606</v>
      </c>
      <c r="J52" s="92">
        <v>5251</v>
      </c>
      <c r="K52" s="92">
        <v>3831</v>
      </c>
      <c r="L52" s="92">
        <v>4451</v>
      </c>
      <c r="M52" s="93">
        <v>2926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32332</v>
      </c>
      <c r="E3" s="116"/>
      <c r="F3" s="117">
        <v>63360</v>
      </c>
      <c r="G3" s="118"/>
      <c r="H3" s="119"/>
    </row>
    <row r="4" spans="1:8">
      <c r="A4" s="120"/>
      <c r="B4" s="121"/>
      <c r="C4" s="122"/>
      <c r="D4" s="123">
        <v>27596</v>
      </c>
      <c r="E4" s="124"/>
      <c r="F4" s="125">
        <v>32304</v>
      </c>
      <c r="G4" s="126"/>
      <c r="H4" s="127"/>
    </row>
    <row r="5" spans="1:8">
      <c r="A5" s="108" t="s">
        <v>510</v>
      </c>
      <c r="B5" s="113"/>
      <c r="C5" s="114"/>
      <c r="D5" s="115">
        <v>29417</v>
      </c>
      <c r="E5" s="116"/>
      <c r="F5" s="117">
        <v>52377</v>
      </c>
      <c r="G5" s="118"/>
      <c r="H5" s="119"/>
    </row>
    <row r="6" spans="1:8">
      <c r="A6" s="120"/>
      <c r="B6" s="121"/>
      <c r="C6" s="122"/>
      <c r="D6" s="123">
        <v>19904</v>
      </c>
      <c r="E6" s="124"/>
      <c r="F6" s="125">
        <v>23455</v>
      </c>
      <c r="G6" s="126"/>
      <c r="H6" s="127"/>
    </row>
    <row r="7" spans="1:8">
      <c r="A7" s="108" t="s">
        <v>511</v>
      </c>
      <c r="B7" s="113"/>
      <c r="C7" s="114"/>
      <c r="D7" s="115">
        <v>62338</v>
      </c>
      <c r="E7" s="116"/>
      <c r="F7" s="117">
        <v>62524</v>
      </c>
      <c r="G7" s="118"/>
      <c r="H7" s="119"/>
    </row>
    <row r="8" spans="1:8">
      <c r="A8" s="120"/>
      <c r="B8" s="121"/>
      <c r="C8" s="122"/>
      <c r="D8" s="123">
        <v>28323</v>
      </c>
      <c r="E8" s="124"/>
      <c r="F8" s="125">
        <v>27569</v>
      </c>
      <c r="G8" s="126"/>
      <c r="H8" s="127"/>
    </row>
    <row r="9" spans="1:8">
      <c r="A9" s="108" t="s">
        <v>512</v>
      </c>
      <c r="B9" s="113"/>
      <c r="C9" s="114"/>
      <c r="D9" s="115">
        <v>109318</v>
      </c>
      <c r="E9" s="116"/>
      <c r="F9" s="117">
        <v>80149</v>
      </c>
      <c r="G9" s="118"/>
      <c r="H9" s="119"/>
    </row>
    <row r="10" spans="1:8">
      <c r="A10" s="120"/>
      <c r="B10" s="121"/>
      <c r="C10" s="122"/>
      <c r="D10" s="123">
        <v>60194</v>
      </c>
      <c r="E10" s="124"/>
      <c r="F10" s="125">
        <v>38398</v>
      </c>
      <c r="G10" s="126"/>
      <c r="H10" s="127"/>
    </row>
    <row r="11" spans="1:8">
      <c r="A11" s="108" t="s">
        <v>513</v>
      </c>
      <c r="B11" s="113"/>
      <c r="C11" s="114"/>
      <c r="D11" s="115">
        <v>55438</v>
      </c>
      <c r="E11" s="116"/>
      <c r="F11" s="117">
        <v>57697</v>
      </c>
      <c r="G11" s="118"/>
      <c r="H11" s="119"/>
    </row>
    <row r="12" spans="1:8">
      <c r="A12" s="120"/>
      <c r="B12" s="121"/>
      <c r="C12" s="128"/>
      <c r="D12" s="123">
        <v>39018</v>
      </c>
      <c r="E12" s="124"/>
      <c r="F12" s="125">
        <v>26743</v>
      </c>
      <c r="G12" s="126"/>
      <c r="H12" s="127"/>
    </row>
    <row r="13" spans="1:8">
      <c r="A13" s="108"/>
      <c r="B13" s="113"/>
      <c r="C13" s="129"/>
      <c r="D13" s="130">
        <v>57769</v>
      </c>
      <c r="E13" s="131"/>
      <c r="F13" s="132">
        <v>63221</v>
      </c>
      <c r="G13" s="133"/>
      <c r="H13" s="119"/>
    </row>
    <row r="14" spans="1:8">
      <c r="A14" s="120"/>
      <c r="B14" s="121"/>
      <c r="C14" s="122"/>
      <c r="D14" s="123">
        <v>35007</v>
      </c>
      <c r="E14" s="124"/>
      <c r="F14" s="125">
        <v>29694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7.04</v>
      </c>
      <c r="C19" s="134">
        <f>ROUND(VALUE(SUBSTITUTE(実質収支比率等に係る経年分析!G$48,"▲","-")),2)</f>
        <v>5.49</v>
      </c>
      <c r="D19" s="134">
        <f>ROUND(VALUE(SUBSTITUTE(実質収支比率等に係る経年分析!H$48,"▲","-")),2)</f>
        <v>7.43</v>
      </c>
      <c r="E19" s="134">
        <f>ROUND(VALUE(SUBSTITUTE(実質収支比率等に係る経年分析!I$48,"▲","-")),2)</f>
        <v>6.28</v>
      </c>
      <c r="F19" s="134">
        <f>ROUND(VALUE(SUBSTITUTE(実質収支比率等に係る経年分析!J$48,"▲","-")),2)</f>
        <v>9.73</v>
      </c>
    </row>
    <row r="20" spans="1:11">
      <c r="A20" s="134" t="s">
        <v>43</v>
      </c>
      <c r="B20" s="134">
        <f>ROUND(VALUE(SUBSTITUTE(実質収支比率等に係る経年分析!F$47,"▲","-")),2)</f>
        <v>6.96</v>
      </c>
      <c r="C20" s="134">
        <f>ROUND(VALUE(SUBSTITUTE(実質収支比率等に係る経年分析!G$47,"▲","-")),2)</f>
        <v>11.88</v>
      </c>
      <c r="D20" s="134">
        <f>ROUND(VALUE(SUBSTITUTE(実質収支比率等に係る経年分析!H$47,"▲","-")),2)</f>
        <v>9.59</v>
      </c>
      <c r="E20" s="134">
        <f>ROUND(VALUE(SUBSTITUTE(実質収支比率等に係る経年分析!I$47,"▲","-")),2)</f>
        <v>12.83</v>
      </c>
      <c r="F20" s="134">
        <f>ROUND(VALUE(SUBSTITUTE(実質収支比率等に係る経年分析!J$47,"▲","-")),2)</f>
        <v>14.48</v>
      </c>
    </row>
    <row r="21" spans="1:11">
      <c r="A21" s="134" t="s">
        <v>44</v>
      </c>
      <c r="B21" s="134">
        <f>IF(ISNUMBER(VALUE(SUBSTITUTE(実質収支比率等に係る経年分析!F$49,"▲","-"))),ROUND(VALUE(SUBSTITUTE(実質収支比率等に係る経年分析!F$49,"▲","-")),2),NA())</f>
        <v>2</v>
      </c>
      <c r="C21" s="134">
        <f>IF(ISNUMBER(VALUE(SUBSTITUTE(実質収支比率等に係る経年分析!G$49,"▲","-"))),ROUND(VALUE(SUBSTITUTE(実質収支比率等に係る経年分析!G$49,"▲","-")),2),NA())</f>
        <v>0.18</v>
      </c>
      <c r="D21" s="134">
        <f>IF(ISNUMBER(VALUE(SUBSTITUTE(実質収支比率等に係る経年分析!H$49,"▲","-"))),ROUND(VALUE(SUBSTITUTE(実質収支比率等に係る経年分析!H$49,"▲","-")),2),NA())</f>
        <v>-3.01</v>
      </c>
      <c r="E21" s="134">
        <f>IF(ISNUMBER(VALUE(SUBSTITUTE(実質収支比率等に係る経年分析!I$49,"▲","-"))),ROUND(VALUE(SUBSTITUTE(実質収支比率等に係る経年分析!I$49,"▲","-")),2),NA())</f>
        <v>-0.96</v>
      </c>
      <c r="F21" s="134">
        <f>IF(ISNUMBER(VALUE(SUBSTITUTE(実質収支比率等に係る経年分析!J$49,"▲","-"))),ROUND(VALUE(SUBSTITUTE(実質収支比率等に係る経年分析!J$49,"▲","-")),2),NA())</f>
        <v>2.2599999999999998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0.62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0.83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0.66</v>
      </c>
    </row>
    <row r="31" spans="1:11">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1.07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1.0900000000000001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2.36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1.87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2.64</v>
      </c>
    </row>
    <row r="32" spans="1:11">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5.86</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5.48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7.43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6.28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9.73</v>
      </c>
    </row>
    <row r="34" spans="1:16">
      <c r="A34" s="135" t="str">
        <f>IF(連結実質赤字比率に係る赤字・黒字の構成分析!C$36="",NA(),連結実質赤字比率に係る赤字・黒字の構成分析!C$36)</f>
        <v>初島漁業集落排水処理事業特別会計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v>
      </c>
    </row>
    <row r="35" spans="1:16">
      <c r="A35" s="135" t="str">
        <f>IF(連結実質赤字比率に係る赤字・黒字の構成分析!C$35="",NA(),連結実質赤字比率に係る赤字・黒字の構成分析!C$35)</f>
        <v>温泉事業会計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0.82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2.65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3.26</v>
      </c>
      <c r="J35" s="135">
        <f>IF(ROUND(VALUE(SUBSTITUTE(連結実質赤字比率に係る赤字・黒字の構成分析!J$35,"▲", "-")), 2) &lt; 0, ABS(ROUND(VALUE(SUBSTITUTE(連結実質赤字比率に係る赤字・黒字の構成分析!J$35,"▲", "-")), 2)), NA())</f>
        <v>4.1500000000000004</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1.68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5.68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7.72</v>
      </c>
      <c r="J36" s="135">
        <f>IF(ROUND(VALUE(SUBSTITUTE(連結実質赤字比率に係る赤字・黒字の構成分析!J$34,"▲", "-")), 2) &lt; 0, ABS(ROUND(VALUE(SUBSTITUTE(連結実質赤字比率に係る赤字・黒字の構成分析!J$34,"▲", "-")), 2)), NA())</f>
        <v>8.33</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2269</v>
      </c>
      <c r="E42" s="136"/>
      <c r="F42" s="136"/>
      <c r="G42" s="136">
        <f>'実質公債費比率（分子）の構造'!L$52</f>
        <v>2190</v>
      </c>
      <c r="H42" s="136"/>
      <c r="I42" s="136"/>
      <c r="J42" s="136">
        <f>'実質公債費比率（分子）の構造'!M$52</f>
        <v>1867</v>
      </c>
      <c r="K42" s="136"/>
      <c r="L42" s="136"/>
      <c r="M42" s="136">
        <f>'実質公債費比率（分子）の構造'!N$52</f>
        <v>1854</v>
      </c>
      <c r="N42" s="136"/>
      <c r="O42" s="136"/>
      <c r="P42" s="136">
        <f>'実質公債費比率（分子）の構造'!O$52</f>
        <v>1795</v>
      </c>
    </row>
    <row r="43" spans="1:16">
      <c r="A43" s="136" t="s">
        <v>52</v>
      </c>
      <c r="B43" s="136" t="str">
        <f>'実質公債費比率（分子）の構造'!K$51</f>
        <v>-</v>
      </c>
      <c r="C43" s="136"/>
      <c r="D43" s="136"/>
      <c r="E43" s="136" t="str">
        <f>'実質公債費比率（分子）の構造'!L$51</f>
        <v>-</v>
      </c>
      <c r="F43" s="136"/>
      <c r="G43" s="136"/>
      <c r="H43" s="136">
        <f>'実質公債費比率（分子）の構造'!M$51</f>
        <v>1</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114</v>
      </c>
      <c r="C44" s="136"/>
      <c r="D44" s="136"/>
      <c r="E44" s="136">
        <f>'実質公債費比率（分子）の構造'!L$50</f>
        <v>68</v>
      </c>
      <c r="F44" s="136"/>
      <c r="G44" s="136"/>
      <c r="H44" s="136">
        <f>'実質公債費比率（分子）の構造'!M$50</f>
        <v>66</v>
      </c>
      <c r="I44" s="136"/>
      <c r="J44" s="136"/>
      <c r="K44" s="136">
        <f>'実質公債費比率（分子）の構造'!N$50</f>
        <v>64</v>
      </c>
      <c r="L44" s="136"/>
      <c r="M44" s="136"/>
      <c r="N44" s="136">
        <f>'実質公債費比率（分子）の構造'!O$50</f>
        <v>62</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383</v>
      </c>
      <c r="C46" s="136"/>
      <c r="D46" s="136"/>
      <c r="E46" s="136">
        <f>'実質公債費比率（分子）の構造'!L$48</f>
        <v>360</v>
      </c>
      <c r="F46" s="136"/>
      <c r="G46" s="136"/>
      <c r="H46" s="136">
        <f>'実質公債費比率（分子）の構造'!M$48</f>
        <v>356</v>
      </c>
      <c r="I46" s="136"/>
      <c r="J46" s="136"/>
      <c r="K46" s="136">
        <f>'実質公債費比率（分子）の構造'!N$48</f>
        <v>370</v>
      </c>
      <c r="L46" s="136"/>
      <c r="M46" s="136"/>
      <c r="N46" s="136">
        <f>'実質公債費比率（分子）の構造'!O$48</f>
        <v>344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2362</v>
      </c>
      <c r="C49" s="136"/>
      <c r="D49" s="136"/>
      <c r="E49" s="136">
        <f>'実質公債費比率（分子）の構造'!L$45</f>
        <v>2373</v>
      </c>
      <c r="F49" s="136"/>
      <c r="G49" s="136"/>
      <c r="H49" s="136">
        <f>'実質公債費比率（分子）の構造'!M$45</f>
        <v>2287</v>
      </c>
      <c r="I49" s="136"/>
      <c r="J49" s="136"/>
      <c r="K49" s="136">
        <f>'実質公債費比率（分子）の構造'!N$45</f>
        <v>2176</v>
      </c>
      <c r="L49" s="136"/>
      <c r="M49" s="136"/>
      <c r="N49" s="136">
        <f>'実質公債費比率（分子）の構造'!O$45</f>
        <v>1918</v>
      </c>
      <c r="O49" s="136"/>
      <c r="P49" s="136"/>
    </row>
    <row r="50" spans="1:16">
      <c r="A50" s="136" t="s">
        <v>59</v>
      </c>
      <c r="B50" s="136" t="e">
        <f>NA()</f>
        <v>#N/A</v>
      </c>
      <c r="C50" s="136">
        <f>IF(ISNUMBER('実質公債費比率（分子）の構造'!K$53),'実質公債費比率（分子）の構造'!K$53,NA())</f>
        <v>590</v>
      </c>
      <c r="D50" s="136" t="e">
        <f>NA()</f>
        <v>#N/A</v>
      </c>
      <c r="E50" s="136" t="e">
        <f>NA()</f>
        <v>#N/A</v>
      </c>
      <c r="F50" s="136">
        <f>IF(ISNUMBER('実質公債費比率（分子）の構造'!L$53),'実質公債費比率（分子）の構造'!L$53,NA())</f>
        <v>611</v>
      </c>
      <c r="G50" s="136" t="e">
        <f>NA()</f>
        <v>#N/A</v>
      </c>
      <c r="H50" s="136" t="e">
        <f>NA()</f>
        <v>#N/A</v>
      </c>
      <c r="I50" s="136">
        <f>IF(ISNUMBER('実質公債費比率（分子）の構造'!M$53),'実質公債費比率（分子）の構造'!M$53,NA())</f>
        <v>843</v>
      </c>
      <c r="J50" s="136" t="e">
        <f>NA()</f>
        <v>#N/A</v>
      </c>
      <c r="K50" s="136" t="e">
        <f>NA()</f>
        <v>#N/A</v>
      </c>
      <c r="L50" s="136">
        <f>IF(ISNUMBER('実質公債費比率（分子）の構造'!N$53),'実質公債費比率（分子）の構造'!N$53,NA())</f>
        <v>756</v>
      </c>
      <c r="M50" s="136" t="e">
        <f>NA()</f>
        <v>#N/A</v>
      </c>
      <c r="N50" s="136" t="e">
        <f>NA()</f>
        <v>#N/A</v>
      </c>
      <c r="O50" s="136">
        <f>IF(ISNUMBER('実質公債費比率（分子）の構造'!O$53),'実質公債費比率（分子）の構造'!O$53,NA())</f>
        <v>529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14822</v>
      </c>
      <c r="E56" s="135"/>
      <c r="F56" s="135"/>
      <c r="G56" s="135">
        <f>'将来負担比率（分子）の構造'!J$51</f>
        <v>14753</v>
      </c>
      <c r="H56" s="135"/>
      <c r="I56" s="135"/>
      <c r="J56" s="135">
        <f>'将来負担比率（分子）の構造'!K$51</f>
        <v>14800</v>
      </c>
      <c r="K56" s="135"/>
      <c r="L56" s="135"/>
      <c r="M56" s="135">
        <f>'将来負担比率（分子）の構造'!L$51</f>
        <v>15015</v>
      </c>
      <c r="N56" s="135"/>
      <c r="O56" s="135"/>
      <c r="P56" s="135">
        <f>'将来負担比率（分子）の構造'!M$51</f>
        <v>15583</v>
      </c>
    </row>
    <row r="57" spans="1:16">
      <c r="A57" s="135" t="s">
        <v>35</v>
      </c>
      <c r="B57" s="135"/>
      <c r="C57" s="135"/>
      <c r="D57" s="135">
        <f>'将来負担比率（分子）の構造'!I$50</f>
        <v>2459</v>
      </c>
      <c r="E57" s="135"/>
      <c r="F57" s="135"/>
      <c r="G57" s="135">
        <f>'将来負担比率（分子）の構造'!J$50</f>
        <v>1897</v>
      </c>
      <c r="H57" s="135"/>
      <c r="I57" s="135"/>
      <c r="J57" s="135">
        <f>'将来負担比率（分子）の構造'!K$50</f>
        <v>1989</v>
      </c>
      <c r="K57" s="135"/>
      <c r="L57" s="135"/>
      <c r="M57" s="135">
        <f>'将来負担比率（分子）の構造'!L$50</f>
        <v>1489</v>
      </c>
      <c r="N57" s="135"/>
      <c r="O57" s="135"/>
      <c r="P57" s="135">
        <f>'将来負担比率（分子）の構造'!M$50</f>
        <v>2384</v>
      </c>
    </row>
    <row r="58" spans="1:16">
      <c r="A58" s="135" t="s">
        <v>34</v>
      </c>
      <c r="B58" s="135"/>
      <c r="C58" s="135"/>
      <c r="D58" s="135">
        <f>'将来負担比率（分子）の構造'!I$49</f>
        <v>1716</v>
      </c>
      <c r="E58" s="135"/>
      <c r="F58" s="135"/>
      <c r="G58" s="135">
        <f>'将来負担比率（分子）の構造'!J$49</f>
        <v>2375</v>
      </c>
      <c r="H58" s="135"/>
      <c r="I58" s="135"/>
      <c r="J58" s="135">
        <f>'将来負担比率（分子）の構造'!K$49</f>
        <v>2726</v>
      </c>
      <c r="K58" s="135"/>
      <c r="L58" s="135"/>
      <c r="M58" s="135">
        <f>'将来負担比率（分子）の構造'!L$49</f>
        <v>3605</v>
      </c>
      <c r="N58" s="135"/>
      <c r="O58" s="135"/>
      <c r="P58" s="135">
        <f>'将来負担比率（分子）の構造'!M$49</f>
        <v>3520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3805</v>
      </c>
      <c r="C62" s="135"/>
      <c r="D62" s="135"/>
      <c r="E62" s="135">
        <f>'将来負担比率（分子）の構造'!J$45</f>
        <v>3709</v>
      </c>
      <c r="F62" s="135"/>
      <c r="G62" s="135"/>
      <c r="H62" s="135">
        <f>'将来負担比率（分子）の構造'!K$45</f>
        <v>3508</v>
      </c>
      <c r="I62" s="135"/>
      <c r="J62" s="135"/>
      <c r="K62" s="135">
        <f>'将来負担比率（分子）の構造'!L$45</f>
        <v>3414</v>
      </c>
      <c r="L62" s="135"/>
      <c r="M62" s="135"/>
      <c r="N62" s="135">
        <f>'将来負担比率（分子）の構造'!M$45</f>
        <v>3508</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3911</v>
      </c>
      <c r="C64" s="135"/>
      <c r="D64" s="135"/>
      <c r="E64" s="135">
        <f>'将来負担比率（分子）の構造'!J$43</f>
        <v>3450</v>
      </c>
      <c r="F64" s="135"/>
      <c r="G64" s="135"/>
      <c r="H64" s="135">
        <f>'将来負担比率（分子）の構造'!K$43</f>
        <v>3015</v>
      </c>
      <c r="I64" s="135"/>
      <c r="J64" s="135"/>
      <c r="K64" s="135">
        <f>'将来負担比率（分子）の構造'!L$43</f>
        <v>3408</v>
      </c>
      <c r="L64" s="135"/>
      <c r="M64" s="135"/>
      <c r="N64" s="135">
        <f>'将来負担比率（分子）の構造'!M$43</f>
        <v>3629</v>
      </c>
      <c r="O64" s="135"/>
      <c r="P64" s="135"/>
    </row>
    <row r="65" spans="1:16">
      <c r="A65" s="135" t="s">
        <v>26</v>
      </c>
      <c r="B65" s="135">
        <f>'将来負担比率（分子）の構造'!I$42</f>
        <v>502</v>
      </c>
      <c r="C65" s="135"/>
      <c r="D65" s="135"/>
      <c r="E65" s="135">
        <f>'将来負担比率（分子）の構造'!J$42</f>
        <v>454</v>
      </c>
      <c r="F65" s="135"/>
      <c r="G65" s="135"/>
      <c r="H65" s="135">
        <f>'将来負担比率（分子）の構造'!K$42</f>
        <v>406</v>
      </c>
      <c r="I65" s="135"/>
      <c r="J65" s="135"/>
      <c r="K65" s="135">
        <f>'将来負担比率（分子）の構造'!L$42</f>
        <v>357</v>
      </c>
      <c r="L65" s="135"/>
      <c r="M65" s="135"/>
      <c r="N65" s="135">
        <f>'将来負担比率（分子）の構造'!M$42</f>
        <v>309</v>
      </c>
      <c r="O65" s="135"/>
      <c r="P65" s="135"/>
    </row>
    <row r="66" spans="1:16">
      <c r="A66" s="135" t="s">
        <v>25</v>
      </c>
      <c r="B66" s="135">
        <f>'将来負担比率（分子）の構造'!I$41</f>
        <v>17384</v>
      </c>
      <c r="C66" s="135"/>
      <c r="D66" s="135"/>
      <c r="E66" s="135">
        <f>'将来負担比率（分子）の構造'!J$41</f>
        <v>16663</v>
      </c>
      <c r="F66" s="135"/>
      <c r="G66" s="135"/>
      <c r="H66" s="135">
        <f>'将来負担比率（分子）の構造'!K$41</f>
        <v>16418</v>
      </c>
      <c r="I66" s="135"/>
      <c r="J66" s="135"/>
      <c r="K66" s="135">
        <f>'将来負担比率（分子）の構造'!L$41</f>
        <v>17379</v>
      </c>
      <c r="L66" s="135"/>
      <c r="M66" s="135"/>
      <c r="N66" s="135">
        <f>'将来負担比率（分子）の構造'!M$41</f>
        <v>16967</v>
      </c>
      <c r="O66" s="135"/>
      <c r="P66" s="135"/>
    </row>
    <row r="67" spans="1:16">
      <c r="A67" s="135" t="s">
        <v>63</v>
      </c>
      <c r="B67" s="135" t="e">
        <f>NA()</f>
        <v>#N/A</v>
      </c>
      <c r="C67" s="135">
        <f>IF(ISNUMBER('将来負担比率（分子）の構造'!I$52), IF('将来負担比率（分子）の構造'!I$52 &lt; 0, 0, '将来負担比率（分子）の構造'!I$52), NA())</f>
        <v>6606</v>
      </c>
      <c r="D67" s="135" t="e">
        <f>NA()</f>
        <v>#N/A</v>
      </c>
      <c r="E67" s="135" t="e">
        <f>NA()</f>
        <v>#N/A</v>
      </c>
      <c r="F67" s="135">
        <f>IF(ISNUMBER('将来負担比率（分子）の構造'!J$52), IF('将来負担比率（分子）の構造'!J$52 &lt; 0, 0, '将来負担比率（分子）の構造'!J$52), NA())</f>
        <v>5251</v>
      </c>
      <c r="G67" s="135" t="e">
        <f>NA()</f>
        <v>#N/A</v>
      </c>
      <c r="H67" s="135" t="e">
        <f>NA()</f>
        <v>#N/A</v>
      </c>
      <c r="I67" s="135">
        <f>IF(ISNUMBER('将来負担比率（分子）の構造'!K$52), IF('将来負担比率（分子）の構造'!K$52 &lt; 0, 0, '将来負担比率（分子）の構造'!K$52), NA())</f>
        <v>3831</v>
      </c>
      <c r="J67" s="135" t="e">
        <f>NA()</f>
        <v>#N/A</v>
      </c>
      <c r="K67" s="135" t="e">
        <f>NA()</f>
        <v>#N/A</v>
      </c>
      <c r="L67" s="135">
        <f>IF(ISNUMBER('将来負担比率（分子）の構造'!L$52), IF('将来負担比率（分子）の構造'!L$52 &lt; 0, 0, '将来負担比率（分子）の構造'!L$52), NA())</f>
        <v>4451</v>
      </c>
      <c r="M67" s="135" t="e">
        <f>NA()</f>
        <v>#N/A</v>
      </c>
      <c r="N67" s="135" t="e">
        <f>NA()</f>
        <v>#N/A</v>
      </c>
      <c r="O67" s="135">
        <f>IF(ISNUMBER('将来負担比率（分子）の構造'!M$52), IF('将来負担比率（分子）の構造'!M$52 &lt; 0, 0, '将来負担比率（分子）の構造'!M$52), NA())</f>
        <v>2926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9967010</v>
      </c>
      <c r="S5" s="639"/>
      <c r="T5" s="639"/>
      <c r="U5" s="639"/>
      <c r="V5" s="639"/>
      <c r="W5" s="639"/>
      <c r="X5" s="639"/>
      <c r="Y5" s="686"/>
      <c r="Z5" s="699">
        <v>53</v>
      </c>
      <c r="AA5" s="699"/>
      <c r="AB5" s="699"/>
      <c r="AC5" s="699"/>
      <c r="AD5" s="700">
        <v>8451112</v>
      </c>
      <c r="AE5" s="700"/>
      <c r="AF5" s="700"/>
      <c r="AG5" s="700"/>
      <c r="AH5" s="700"/>
      <c r="AI5" s="700"/>
      <c r="AJ5" s="700"/>
      <c r="AK5" s="700"/>
      <c r="AL5" s="687">
        <v>85.4</v>
      </c>
      <c r="AM5" s="656"/>
      <c r="AN5" s="656"/>
      <c r="AO5" s="688"/>
      <c r="AP5" s="675" t="s">
        <v>208</v>
      </c>
      <c r="AQ5" s="676"/>
      <c r="AR5" s="676"/>
      <c r="AS5" s="676"/>
      <c r="AT5" s="676"/>
      <c r="AU5" s="676"/>
      <c r="AV5" s="676"/>
      <c r="AW5" s="676"/>
      <c r="AX5" s="676"/>
      <c r="AY5" s="676"/>
      <c r="AZ5" s="676"/>
      <c r="BA5" s="676"/>
      <c r="BB5" s="676"/>
      <c r="BC5" s="676"/>
      <c r="BD5" s="676"/>
      <c r="BE5" s="676"/>
      <c r="BF5" s="677"/>
      <c r="BG5" s="588">
        <v>8585220</v>
      </c>
      <c r="BH5" s="589"/>
      <c r="BI5" s="589"/>
      <c r="BJ5" s="589"/>
      <c r="BK5" s="589"/>
      <c r="BL5" s="589"/>
      <c r="BM5" s="589"/>
      <c r="BN5" s="590"/>
      <c r="BO5" s="641">
        <v>86.1</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92287</v>
      </c>
      <c r="S6" s="589"/>
      <c r="T6" s="589"/>
      <c r="U6" s="589"/>
      <c r="V6" s="589"/>
      <c r="W6" s="589"/>
      <c r="X6" s="589"/>
      <c r="Y6" s="590"/>
      <c r="Z6" s="641">
        <v>0.5</v>
      </c>
      <c r="AA6" s="641"/>
      <c r="AB6" s="641"/>
      <c r="AC6" s="641"/>
      <c r="AD6" s="642">
        <v>92287</v>
      </c>
      <c r="AE6" s="642"/>
      <c r="AF6" s="642"/>
      <c r="AG6" s="642"/>
      <c r="AH6" s="642"/>
      <c r="AI6" s="642"/>
      <c r="AJ6" s="642"/>
      <c r="AK6" s="642"/>
      <c r="AL6" s="611">
        <v>0.9</v>
      </c>
      <c r="AM6" s="643"/>
      <c r="AN6" s="643"/>
      <c r="AO6" s="644"/>
      <c r="AP6" s="585" t="s">
        <v>214</v>
      </c>
      <c r="AQ6" s="586"/>
      <c r="AR6" s="586"/>
      <c r="AS6" s="586"/>
      <c r="AT6" s="586"/>
      <c r="AU6" s="586"/>
      <c r="AV6" s="586"/>
      <c r="AW6" s="586"/>
      <c r="AX6" s="586"/>
      <c r="AY6" s="586"/>
      <c r="AZ6" s="586"/>
      <c r="BA6" s="586"/>
      <c r="BB6" s="586"/>
      <c r="BC6" s="586"/>
      <c r="BD6" s="586"/>
      <c r="BE6" s="586"/>
      <c r="BF6" s="587"/>
      <c r="BG6" s="588">
        <v>8028979</v>
      </c>
      <c r="BH6" s="589"/>
      <c r="BI6" s="589"/>
      <c r="BJ6" s="589"/>
      <c r="BK6" s="589"/>
      <c r="BL6" s="589"/>
      <c r="BM6" s="589"/>
      <c r="BN6" s="590"/>
      <c r="BO6" s="641">
        <v>80.599999999999994</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204223</v>
      </c>
      <c r="CS6" s="589"/>
      <c r="CT6" s="589"/>
      <c r="CU6" s="589"/>
      <c r="CV6" s="589"/>
      <c r="CW6" s="589"/>
      <c r="CX6" s="589"/>
      <c r="CY6" s="590"/>
      <c r="CZ6" s="641">
        <v>1.2</v>
      </c>
      <c r="DA6" s="641"/>
      <c r="DB6" s="641"/>
      <c r="DC6" s="641"/>
      <c r="DD6" s="594" t="s">
        <v>209</v>
      </c>
      <c r="DE6" s="589"/>
      <c r="DF6" s="589"/>
      <c r="DG6" s="589"/>
      <c r="DH6" s="589"/>
      <c r="DI6" s="589"/>
      <c r="DJ6" s="589"/>
      <c r="DK6" s="589"/>
      <c r="DL6" s="589"/>
      <c r="DM6" s="589"/>
      <c r="DN6" s="589"/>
      <c r="DO6" s="589"/>
      <c r="DP6" s="590"/>
      <c r="DQ6" s="594">
        <v>204223</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11584</v>
      </c>
      <c r="S7" s="589"/>
      <c r="T7" s="589"/>
      <c r="U7" s="589"/>
      <c r="V7" s="589"/>
      <c r="W7" s="589"/>
      <c r="X7" s="589"/>
      <c r="Y7" s="590"/>
      <c r="Z7" s="641">
        <v>0.1</v>
      </c>
      <c r="AA7" s="641"/>
      <c r="AB7" s="641"/>
      <c r="AC7" s="641"/>
      <c r="AD7" s="642">
        <v>11584</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2606038</v>
      </c>
      <c r="BH7" s="589"/>
      <c r="BI7" s="589"/>
      <c r="BJ7" s="589"/>
      <c r="BK7" s="589"/>
      <c r="BL7" s="589"/>
      <c r="BM7" s="589"/>
      <c r="BN7" s="590"/>
      <c r="BO7" s="641">
        <v>26.1</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2988769</v>
      </c>
      <c r="CS7" s="589"/>
      <c r="CT7" s="589"/>
      <c r="CU7" s="589"/>
      <c r="CV7" s="589"/>
      <c r="CW7" s="589"/>
      <c r="CX7" s="589"/>
      <c r="CY7" s="590"/>
      <c r="CZ7" s="641">
        <v>16.899999999999999</v>
      </c>
      <c r="DA7" s="641"/>
      <c r="DB7" s="641"/>
      <c r="DC7" s="641"/>
      <c r="DD7" s="594">
        <v>766167</v>
      </c>
      <c r="DE7" s="589"/>
      <c r="DF7" s="589"/>
      <c r="DG7" s="589"/>
      <c r="DH7" s="589"/>
      <c r="DI7" s="589"/>
      <c r="DJ7" s="589"/>
      <c r="DK7" s="589"/>
      <c r="DL7" s="589"/>
      <c r="DM7" s="589"/>
      <c r="DN7" s="589"/>
      <c r="DO7" s="589"/>
      <c r="DP7" s="590"/>
      <c r="DQ7" s="594">
        <v>2261682</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38834</v>
      </c>
      <c r="S8" s="589"/>
      <c r="T8" s="589"/>
      <c r="U8" s="589"/>
      <c r="V8" s="589"/>
      <c r="W8" s="589"/>
      <c r="X8" s="589"/>
      <c r="Y8" s="590"/>
      <c r="Z8" s="641">
        <v>0.2</v>
      </c>
      <c r="AA8" s="641"/>
      <c r="AB8" s="641"/>
      <c r="AC8" s="641"/>
      <c r="AD8" s="642">
        <v>38834</v>
      </c>
      <c r="AE8" s="642"/>
      <c r="AF8" s="642"/>
      <c r="AG8" s="642"/>
      <c r="AH8" s="642"/>
      <c r="AI8" s="642"/>
      <c r="AJ8" s="642"/>
      <c r="AK8" s="642"/>
      <c r="AL8" s="611">
        <v>0.4</v>
      </c>
      <c r="AM8" s="643"/>
      <c r="AN8" s="643"/>
      <c r="AO8" s="644"/>
      <c r="AP8" s="585" t="s">
        <v>220</v>
      </c>
      <c r="AQ8" s="586"/>
      <c r="AR8" s="586"/>
      <c r="AS8" s="586"/>
      <c r="AT8" s="586"/>
      <c r="AU8" s="586"/>
      <c r="AV8" s="586"/>
      <c r="AW8" s="586"/>
      <c r="AX8" s="586"/>
      <c r="AY8" s="586"/>
      <c r="AZ8" s="586"/>
      <c r="BA8" s="586"/>
      <c r="BB8" s="586"/>
      <c r="BC8" s="586"/>
      <c r="BD8" s="586"/>
      <c r="BE8" s="586"/>
      <c r="BF8" s="587"/>
      <c r="BG8" s="588">
        <v>89925</v>
      </c>
      <c r="BH8" s="589"/>
      <c r="BI8" s="589"/>
      <c r="BJ8" s="589"/>
      <c r="BK8" s="589"/>
      <c r="BL8" s="589"/>
      <c r="BM8" s="589"/>
      <c r="BN8" s="590"/>
      <c r="BO8" s="641">
        <v>0.9</v>
      </c>
      <c r="BP8" s="641"/>
      <c r="BQ8" s="641"/>
      <c r="BR8" s="641"/>
      <c r="BS8" s="594" t="s">
        <v>112</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5699090</v>
      </c>
      <c r="CS8" s="589"/>
      <c r="CT8" s="589"/>
      <c r="CU8" s="589"/>
      <c r="CV8" s="589"/>
      <c r="CW8" s="589"/>
      <c r="CX8" s="589"/>
      <c r="CY8" s="590"/>
      <c r="CZ8" s="641">
        <v>32.200000000000003</v>
      </c>
      <c r="DA8" s="641"/>
      <c r="DB8" s="641"/>
      <c r="DC8" s="641"/>
      <c r="DD8" s="594">
        <v>11739</v>
      </c>
      <c r="DE8" s="589"/>
      <c r="DF8" s="589"/>
      <c r="DG8" s="589"/>
      <c r="DH8" s="589"/>
      <c r="DI8" s="589"/>
      <c r="DJ8" s="589"/>
      <c r="DK8" s="589"/>
      <c r="DL8" s="589"/>
      <c r="DM8" s="589"/>
      <c r="DN8" s="589"/>
      <c r="DO8" s="589"/>
      <c r="DP8" s="590"/>
      <c r="DQ8" s="594">
        <v>2997744</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23854</v>
      </c>
      <c r="S9" s="589"/>
      <c r="T9" s="589"/>
      <c r="U9" s="589"/>
      <c r="V9" s="589"/>
      <c r="W9" s="589"/>
      <c r="X9" s="589"/>
      <c r="Y9" s="590"/>
      <c r="Z9" s="641">
        <v>0.1</v>
      </c>
      <c r="AA9" s="641"/>
      <c r="AB9" s="641"/>
      <c r="AC9" s="641"/>
      <c r="AD9" s="642">
        <v>23854</v>
      </c>
      <c r="AE9" s="642"/>
      <c r="AF9" s="642"/>
      <c r="AG9" s="642"/>
      <c r="AH9" s="642"/>
      <c r="AI9" s="642"/>
      <c r="AJ9" s="642"/>
      <c r="AK9" s="642"/>
      <c r="AL9" s="611">
        <v>0.2</v>
      </c>
      <c r="AM9" s="643"/>
      <c r="AN9" s="643"/>
      <c r="AO9" s="644"/>
      <c r="AP9" s="585" t="s">
        <v>223</v>
      </c>
      <c r="AQ9" s="586"/>
      <c r="AR9" s="586"/>
      <c r="AS9" s="586"/>
      <c r="AT9" s="586"/>
      <c r="AU9" s="586"/>
      <c r="AV9" s="586"/>
      <c r="AW9" s="586"/>
      <c r="AX9" s="586"/>
      <c r="AY9" s="586"/>
      <c r="AZ9" s="586"/>
      <c r="BA9" s="586"/>
      <c r="BB9" s="586"/>
      <c r="BC9" s="586"/>
      <c r="BD9" s="586"/>
      <c r="BE9" s="586"/>
      <c r="BF9" s="587"/>
      <c r="BG9" s="588">
        <v>1967385</v>
      </c>
      <c r="BH9" s="589"/>
      <c r="BI9" s="589"/>
      <c r="BJ9" s="589"/>
      <c r="BK9" s="589"/>
      <c r="BL9" s="589"/>
      <c r="BM9" s="589"/>
      <c r="BN9" s="590"/>
      <c r="BO9" s="641">
        <v>19.7</v>
      </c>
      <c r="BP9" s="641"/>
      <c r="BQ9" s="641"/>
      <c r="BR9" s="641"/>
      <c r="BS9" s="594" t="s">
        <v>112</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1698316</v>
      </c>
      <c r="CS9" s="589"/>
      <c r="CT9" s="589"/>
      <c r="CU9" s="589"/>
      <c r="CV9" s="589"/>
      <c r="CW9" s="589"/>
      <c r="CX9" s="589"/>
      <c r="CY9" s="590"/>
      <c r="CZ9" s="641">
        <v>9.6</v>
      </c>
      <c r="DA9" s="641"/>
      <c r="DB9" s="641"/>
      <c r="DC9" s="641"/>
      <c r="DD9" s="594">
        <v>208883</v>
      </c>
      <c r="DE9" s="589"/>
      <c r="DF9" s="589"/>
      <c r="DG9" s="589"/>
      <c r="DH9" s="589"/>
      <c r="DI9" s="589"/>
      <c r="DJ9" s="589"/>
      <c r="DK9" s="589"/>
      <c r="DL9" s="589"/>
      <c r="DM9" s="589"/>
      <c r="DN9" s="589"/>
      <c r="DO9" s="589"/>
      <c r="DP9" s="590"/>
      <c r="DQ9" s="594">
        <v>1244985</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520397</v>
      </c>
      <c r="S10" s="589"/>
      <c r="T10" s="589"/>
      <c r="U10" s="589"/>
      <c r="V10" s="589"/>
      <c r="W10" s="589"/>
      <c r="X10" s="589"/>
      <c r="Y10" s="590"/>
      <c r="Z10" s="641">
        <v>2.8</v>
      </c>
      <c r="AA10" s="641"/>
      <c r="AB10" s="641"/>
      <c r="AC10" s="641"/>
      <c r="AD10" s="642">
        <v>520397</v>
      </c>
      <c r="AE10" s="642"/>
      <c r="AF10" s="642"/>
      <c r="AG10" s="642"/>
      <c r="AH10" s="642"/>
      <c r="AI10" s="642"/>
      <c r="AJ10" s="642"/>
      <c r="AK10" s="642"/>
      <c r="AL10" s="611">
        <v>5.3</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232743</v>
      </c>
      <c r="BH10" s="589"/>
      <c r="BI10" s="589"/>
      <c r="BJ10" s="589"/>
      <c r="BK10" s="589"/>
      <c r="BL10" s="589"/>
      <c r="BM10" s="589"/>
      <c r="BN10" s="590"/>
      <c r="BO10" s="641">
        <v>2.2999999999999998</v>
      </c>
      <c r="BP10" s="641"/>
      <c r="BQ10" s="641"/>
      <c r="BR10" s="641"/>
      <c r="BS10" s="594" t="s">
        <v>112</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t="s">
        <v>112</v>
      </c>
      <c r="CS10" s="589"/>
      <c r="CT10" s="589"/>
      <c r="CU10" s="589"/>
      <c r="CV10" s="589"/>
      <c r="CW10" s="589"/>
      <c r="CX10" s="589"/>
      <c r="CY10" s="590"/>
      <c r="CZ10" s="641" t="s">
        <v>112</v>
      </c>
      <c r="DA10" s="641"/>
      <c r="DB10" s="641"/>
      <c r="DC10" s="641"/>
      <c r="DD10" s="594" t="s">
        <v>112</v>
      </c>
      <c r="DE10" s="589"/>
      <c r="DF10" s="589"/>
      <c r="DG10" s="589"/>
      <c r="DH10" s="589"/>
      <c r="DI10" s="589"/>
      <c r="DJ10" s="589"/>
      <c r="DK10" s="589"/>
      <c r="DL10" s="589"/>
      <c r="DM10" s="589"/>
      <c r="DN10" s="589"/>
      <c r="DO10" s="589"/>
      <c r="DP10" s="590"/>
      <c r="DQ10" s="594" t="s">
        <v>112</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18294</v>
      </c>
      <c r="S11" s="589"/>
      <c r="T11" s="589"/>
      <c r="U11" s="589"/>
      <c r="V11" s="589"/>
      <c r="W11" s="589"/>
      <c r="X11" s="589"/>
      <c r="Y11" s="590"/>
      <c r="Z11" s="641">
        <v>0.1</v>
      </c>
      <c r="AA11" s="641"/>
      <c r="AB11" s="641"/>
      <c r="AC11" s="641"/>
      <c r="AD11" s="642">
        <v>18294</v>
      </c>
      <c r="AE11" s="642"/>
      <c r="AF11" s="642"/>
      <c r="AG11" s="642"/>
      <c r="AH11" s="642"/>
      <c r="AI11" s="642"/>
      <c r="AJ11" s="642"/>
      <c r="AK11" s="642"/>
      <c r="AL11" s="611">
        <v>0.2</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315985</v>
      </c>
      <c r="BH11" s="589"/>
      <c r="BI11" s="589"/>
      <c r="BJ11" s="589"/>
      <c r="BK11" s="589"/>
      <c r="BL11" s="589"/>
      <c r="BM11" s="589"/>
      <c r="BN11" s="590"/>
      <c r="BO11" s="641">
        <v>3.2</v>
      </c>
      <c r="BP11" s="641"/>
      <c r="BQ11" s="641"/>
      <c r="BR11" s="641"/>
      <c r="BS11" s="594" t="s">
        <v>112</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234573</v>
      </c>
      <c r="CS11" s="589"/>
      <c r="CT11" s="589"/>
      <c r="CU11" s="589"/>
      <c r="CV11" s="589"/>
      <c r="CW11" s="589"/>
      <c r="CX11" s="589"/>
      <c r="CY11" s="590"/>
      <c r="CZ11" s="641">
        <v>1.3</v>
      </c>
      <c r="DA11" s="641"/>
      <c r="DB11" s="641"/>
      <c r="DC11" s="641"/>
      <c r="DD11" s="594">
        <v>153086</v>
      </c>
      <c r="DE11" s="589"/>
      <c r="DF11" s="589"/>
      <c r="DG11" s="589"/>
      <c r="DH11" s="589"/>
      <c r="DI11" s="589"/>
      <c r="DJ11" s="589"/>
      <c r="DK11" s="589"/>
      <c r="DL11" s="589"/>
      <c r="DM11" s="589"/>
      <c r="DN11" s="589"/>
      <c r="DO11" s="589"/>
      <c r="DP11" s="590"/>
      <c r="DQ11" s="594">
        <v>117591</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4882761</v>
      </c>
      <c r="BH12" s="589"/>
      <c r="BI12" s="589"/>
      <c r="BJ12" s="589"/>
      <c r="BK12" s="589"/>
      <c r="BL12" s="589"/>
      <c r="BM12" s="589"/>
      <c r="BN12" s="590"/>
      <c r="BO12" s="641">
        <v>49</v>
      </c>
      <c r="BP12" s="641"/>
      <c r="BQ12" s="641"/>
      <c r="BR12" s="641"/>
      <c r="BS12" s="594" t="s">
        <v>112</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558481</v>
      </c>
      <c r="CS12" s="589"/>
      <c r="CT12" s="589"/>
      <c r="CU12" s="589"/>
      <c r="CV12" s="589"/>
      <c r="CW12" s="589"/>
      <c r="CX12" s="589"/>
      <c r="CY12" s="590"/>
      <c r="CZ12" s="641">
        <v>3.2</v>
      </c>
      <c r="DA12" s="641"/>
      <c r="DB12" s="641"/>
      <c r="DC12" s="641"/>
      <c r="DD12" s="594">
        <v>76054</v>
      </c>
      <c r="DE12" s="589"/>
      <c r="DF12" s="589"/>
      <c r="DG12" s="589"/>
      <c r="DH12" s="589"/>
      <c r="DI12" s="589"/>
      <c r="DJ12" s="589"/>
      <c r="DK12" s="589"/>
      <c r="DL12" s="589"/>
      <c r="DM12" s="589"/>
      <c r="DN12" s="589"/>
      <c r="DO12" s="589"/>
      <c r="DP12" s="590"/>
      <c r="DQ12" s="594">
        <v>459534</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14516</v>
      </c>
      <c r="S13" s="589"/>
      <c r="T13" s="589"/>
      <c r="U13" s="589"/>
      <c r="V13" s="589"/>
      <c r="W13" s="589"/>
      <c r="X13" s="589"/>
      <c r="Y13" s="590"/>
      <c r="Z13" s="641">
        <v>0.1</v>
      </c>
      <c r="AA13" s="641"/>
      <c r="AB13" s="641"/>
      <c r="AC13" s="641"/>
      <c r="AD13" s="642">
        <v>14516</v>
      </c>
      <c r="AE13" s="642"/>
      <c r="AF13" s="642"/>
      <c r="AG13" s="642"/>
      <c r="AH13" s="642"/>
      <c r="AI13" s="642"/>
      <c r="AJ13" s="642"/>
      <c r="AK13" s="642"/>
      <c r="AL13" s="611">
        <v>0.1</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4871281</v>
      </c>
      <c r="BH13" s="589"/>
      <c r="BI13" s="589"/>
      <c r="BJ13" s="589"/>
      <c r="BK13" s="589"/>
      <c r="BL13" s="589"/>
      <c r="BM13" s="589"/>
      <c r="BN13" s="590"/>
      <c r="BO13" s="641">
        <v>48.9</v>
      </c>
      <c r="BP13" s="641"/>
      <c r="BQ13" s="641"/>
      <c r="BR13" s="641"/>
      <c r="BS13" s="594" t="s">
        <v>112</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1858263</v>
      </c>
      <c r="CS13" s="589"/>
      <c r="CT13" s="589"/>
      <c r="CU13" s="589"/>
      <c r="CV13" s="589"/>
      <c r="CW13" s="589"/>
      <c r="CX13" s="589"/>
      <c r="CY13" s="590"/>
      <c r="CZ13" s="641">
        <v>10.5</v>
      </c>
      <c r="DA13" s="641"/>
      <c r="DB13" s="641"/>
      <c r="DC13" s="641"/>
      <c r="DD13" s="594">
        <v>566791</v>
      </c>
      <c r="DE13" s="589"/>
      <c r="DF13" s="589"/>
      <c r="DG13" s="589"/>
      <c r="DH13" s="589"/>
      <c r="DI13" s="589"/>
      <c r="DJ13" s="589"/>
      <c r="DK13" s="589"/>
      <c r="DL13" s="589"/>
      <c r="DM13" s="589"/>
      <c r="DN13" s="589"/>
      <c r="DO13" s="589"/>
      <c r="DP13" s="590"/>
      <c r="DQ13" s="594">
        <v>1471362</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55162</v>
      </c>
      <c r="BH14" s="589"/>
      <c r="BI14" s="589"/>
      <c r="BJ14" s="589"/>
      <c r="BK14" s="589"/>
      <c r="BL14" s="589"/>
      <c r="BM14" s="589"/>
      <c r="BN14" s="590"/>
      <c r="BO14" s="641">
        <v>0.6</v>
      </c>
      <c r="BP14" s="641"/>
      <c r="BQ14" s="641"/>
      <c r="BR14" s="641"/>
      <c r="BS14" s="594" t="s">
        <v>112</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792440</v>
      </c>
      <c r="CS14" s="589"/>
      <c r="CT14" s="589"/>
      <c r="CU14" s="589"/>
      <c r="CV14" s="589"/>
      <c r="CW14" s="589"/>
      <c r="CX14" s="589"/>
      <c r="CY14" s="590"/>
      <c r="CZ14" s="641">
        <v>4.5</v>
      </c>
      <c r="DA14" s="641"/>
      <c r="DB14" s="641"/>
      <c r="DC14" s="641"/>
      <c r="DD14" s="594">
        <v>82198</v>
      </c>
      <c r="DE14" s="589"/>
      <c r="DF14" s="589"/>
      <c r="DG14" s="589"/>
      <c r="DH14" s="589"/>
      <c r="DI14" s="589"/>
      <c r="DJ14" s="589"/>
      <c r="DK14" s="589"/>
      <c r="DL14" s="589"/>
      <c r="DM14" s="589"/>
      <c r="DN14" s="589"/>
      <c r="DO14" s="589"/>
      <c r="DP14" s="590"/>
      <c r="DQ14" s="594">
        <v>719622</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8925</v>
      </c>
      <c r="S15" s="589"/>
      <c r="T15" s="589"/>
      <c r="U15" s="589"/>
      <c r="V15" s="589"/>
      <c r="W15" s="589"/>
      <c r="X15" s="589"/>
      <c r="Y15" s="590"/>
      <c r="Z15" s="641">
        <v>0</v>
      </c>
      <c r="AA15" s="641"/>
      <c r="AB15" s="641"/>
      <c r="AC15" s="641"/>
      <c r="AD15" s="642">
        <v>8925</v>
      </c>
      <c r="AE15" s="642"/>
      <c r="AF15" s="642"/>
      <c r="AG15" s="642"/>
      <c r="AH15" s="642"/>
      <c r="AI15" s="642"/>
      <c r="AJ15" s="642"/>
      <c r="AK15" s="642"/>
      <c r="AL15" s="611">
        <v>0.1</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484428</v>
      </c>
      <c r="BH15" s="589"/>
      <c r="BI15" s="589"/>
      <c r="BJ15" s="589"/>
      <c r="BK15" s="589"/>
      <c r="BL15" s="589"/>
      <c r="BM15" s="589"/>
      <c r="BN15" s="590"/>
      <c r="BO15" s="641">
        <v>4.9000000000000004</v>
      </c>
      <c r="BP15" s="641"/>
      <c r="BQ15" s="641"/>
      <c r="BR15" s="641"/>
      <c r="BS15" s="594" t="s">
        <v>112</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1666016</v>
      </c>
      <c r="CS15" s="589"/>
      <c r="CT15" s="589"/>
      <c r="CU15" s="589"/>
      <c r="CV15" s="589"/>
      <c r="CW15" s="589"/>
      <c r="CX15" s="589"/>
      <c r="CY15" s="590"/>
      <c r="CZ15" s="641">
        <v>9.4</v>
      </c>
      <c r="DA15" s="641"/>
      <c r="DB15" s="641"/>
      <c r="DC15" s="641"/>
      <c r="DD15" s="594">
        <v>266212</v>
      </c>
      <c r="DE15" s="589"/>
      <c r="DF15" s="589"/>
      <c r="DG15" s="589"/>
      <c r="DH15" s="589"/>
      <c r="DI15" s="589"/>
      <c r="DJ15" s="589"/>
      <c r="DK15" s="589"/>
      <c r="DL15" s="589"/>
      <c r="DM15" s="589"/>
      <c r="DN15" s="589"/>
      <c r="DO15" s="589"/>
      <c r="DP15" s="590"/>
      <c r="DQ15" s="594">
        <v>1467169</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1033367</v>
      </c>
      <c r="S16" s="589"/>
      <c r="T16" s="589"/>
      <c r="U16" s="589"/>
      <c r="V16" s="589"/>
      <c r="W16" s="589"/>
      <c r="X16" s="589"/>
      <c r="Y16" s="590"/>
      <c r="Z16" s="641">
        <v>5.5</v>
      </c>
      <c r="AA16" s="641"/>
      <c r="AB16" s="641"/>
      <c r="AC16" s="641"/>
      <c r="AD16" s="642">
        <v>577238</v>
      </c>
      <c r="AE16" s="642"/>
      <c r="AF16" s="642"/>
      <c r="AG16" s="642"/>
      <c r="AH16" s="642"/>
      <c r="AI16" s="642"/>
      <c r="AJ16" s="642"/>
      <c r="AK16" s="642"/>
      <c r="AL16" s="611">
        <v>5.8</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60917</v>
      </c>
      <c r="CS16" s="589"/>
      <c r="CT16" s="589"/>
      <c r="CU16" s="589"/>
      <c r="CV16" s="589"/>
      <c r="CW16" s="589"/>
      <c r="CX16" s="589"/>
      <c r="CY16" s="590"/>
      <c r="CZ16" s="641">
        <v>0.3</v>
      </c>
      <c r="DA16" s="641"/>
      <c r="DB16" s="641"/>
      <c r="DC16" s="641"/>
      <c r="DD16" s="594" t="s">
        <v>112</v>
      </c>
      <c r="DE16" s="589"/>
      <c r="DF16" s="589"/>
      <c r="DG16" s="589"/>
      <c r="DH16" s="589"/>
      <c r="DI16" s="589"/>
      <c r="DJ16" s="589"/>
      <c r="DK16" s="589"/>
      <c r="DL16" s="589"/>
      <c r="DM16" s="589"/>
      <c r="DN16" s="589"/>
      <c r="DO16" s="589"/>
      <c r="DP16" s="590"/>
      <c r="DQ16" s="594">
        <v>16106</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577238</v>
      </c>
      <c r="S17" s="589"/>
      <c r="T17" s="589"/>
      <c r="U17" s="589"/>
      <c r="V17" s="589"/>
      <c r="W17" s="589"/>
      <c r="X17" s="589"/>
      <c r="Y17" s="590"/>
      <c r="Z17" s="641">
        <v>3.1</v>
      </c>
      <c r="AA17" s="641"/>
      <c r="AB17" s="641"/>
      <c r="AC17" s="641"/>
      <c r="AD17" s="642">
        <v>577238</v>
      </c>
      <c r="AE17" s="642"/>
      <c r="AF17" s="642"/>
      <c r="AG17" s="642"/>
      <c r="AH17" s="642"/>
      <c r="AI17" s="642"/>
      <c r="AJ17" s="642"/>
      <c r="AK17" s="642"/>
      <c r="AL17" s="611">
        <v>5.8</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v>590</v>
      </c>
      <c r="BH17" s="589"/>
      <c r="BI17" s="589"/>
      <c r="BJ17" s="589"/>
      <c r="BK17" s="589"/>
      <c r="BL17" s="589"/>
      <c r="BM17" s="589"/>
      <c r="BN17" s="590"/>
      <c r="BO17" s="641">
        <v>0</v>
      </c>
      <c r="BP17" s="641"/>
      <c r="BQ17" s="641"/>
      <c r="BR17" s="641"/>
      <c r="BS17" s="594" t="s">
        <v>112</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1918505</v>
      </c>
      <c r="CS17" s="589"/>
      <c r="CT17" s="589"/>
      <c r="CU17" s="589"/>
      <c r="CV17" s="589"/>
      <c r="CW17" s="589"/>
      <c r="CX17" s="589"/>
      <c r="CY17" s="590"/>
      <c r="CZ17" s="641">
        <v>10.9</v>
      </c>
      <c r="DA17" s="641"/>
      <c r="DB17" s="641"/>
      <c r="DC17" s="641"/>
      <c r="DD17" s="594" t="s">
        <v>112</v>
      </c>
      <c r="DE17" s="589"/>
      <c r="DF17" s="589"/>
      <c r="DG17" s="589"/>
      <c r="DH17" s="589"/>
      <c r="DI17" s="589"/>
      <c r="DJ17" s="589"/>
      <c r="DK17" s="589"/>
      <c r="DL17" s="589"/>
      <c r="DM17" s="589"/>
      <c r="DN17" s="589"/>
      <c r="DO17" s="589"/>
      <c r="DP17" s="590"/>
      <c r="DQ17" s="594">
        <v>1885510</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456104</v>
      </c>
      <c r="S18" s="589"/>
      <c r="T18" s="589"/>
      <c r="U18" s="589"/>
      <c r="V18" s="589"/>
      <c r="W18" s="589"/>
      <c r="X18" s="589"/>
      <c r="Y18" s="590"/>
      <c r="Z18" s="641">
        <v>2.4</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v>556241</v>
      </c>
      <c r="BH18" s="589"/>
      <c r="BI18" s="589"/>
      <c r="BJ18" s="589"/>
      <c r="BK18" s="589"/>
      <c r="BL18" s="589"/>
      <c r="BM18" s="589"/>
      <c r="BN18" s="590"/>
      <c r="BO18" s="641">
        <v>5.6</v>
      </c>
      <c r="BP18" s="641"/>
      <c r="BQ18" s="641"/>
      <c r="BR18" s="641"/>
      <c r="BS18" s="594" t="s">
        <v>112</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25</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1381790</v>
      </c>
      <c r="BH19" s="589"/>
      <c r="BI19" s="589"/>
      <c r="BJ19" s="589"/>
      <c r="BK19" s="589"/>
      <c r="BL19" s="589"/>
      <c r="BM19" s="589"/>
      <c r="BN19" s="590"/>
      <c r="BO19" s="641">
        <v>13.9</v>
      </c>
      <c r="BP19" s="641"/>
      <c r="BQ19" s="641"/>
      <c r="BR19" s="641"/>
      <c r="BS19" s="594" t="s">
        <v>112</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11729068</v>
      </c>
      <c r="S20" s="589"/>
      <c r="T20" s="589"/>
      <c r="U20" s="589"/>
      <c r="V20" s="589"/>
      <c r="W20" s="589"/>
      <c r="X20" s="589"/>
      <c r="Y20" s="590"/>
      <c r="Z20" s="641">
        <v>62.4</v>
      </c>
      <c r="AA20" s="641"/>
      <c r="AB20" s="641"/>
      <c r="AC20" s="641"/>
      <c r="AD20" s="642">
        <v>9757041</v>
      </c>
      <c r="AE20" s="642"/>
      <c r="AF20" s="642"/>
      <c r="AG20" s="642"/>
      <c r="AH20" s="642"/>
      <c r="AI20" s="642"/>
      <c r="AJ20" s="642"/>
      <c r="AK20" s="642"/>
      <c r="AL20" s="611">
        <v>98.6</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1381790</v>
      </c>
      <c r="BH20" s="589"/>
      <c r="BI20" s="589"/>
      <c r="BJ20" s="589"/>
      <c r="BK20" s="589"/>
      <c r="BL20" s="589"/>
      <c r="BM20" s="589"/>
      <c r="BN20" s="590"/>
      <c r="BO20" s="641">
        <v>13.9</v>
      </c>
      <c r="BP20" s="641"/>
      <c r="BQ20" s="641"/>
      <c r="BR20" s="641"/>
      <c r="BS20" s="594" t="s">
        <v>112</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17679593</v>
      </c>
      <c r="CS20" s="589"/>
      <c r="CT20" s="589"/>
      <c r="CU20" s="589"/>
      <c r="CV20" s="589"/>
      <c r="CW20" s="589"/>
      <c r="CX20" s="589"/>
      <c r="CY20" s="590"/>
      <c r="CZ20" s="641">
        <v>100</v>
      </c>
      <c r="DA20" s="641"/>
      <c r="DB20" s="641"/>
      <c r="DC20" s="641"/>
      <c r="DD20" s="594">
        <v>2131130</v>
      </c>
      <c r="DE20" s="589"/>
      <c r="DF20" s="589"/>
      <c r="DG20" s="589"/>
      <c r="DH20" s="589"/>
      <c r="DI20" s="589"/>
      <c r="DJ20" s="589"/>
      <c r="DK20" s="589"/>
      <c r="DL20" s="589"/>
      <c r="DM20" s="589"/>
      <c r="DN20" s="589"/>
      <c r="DO20" s="589"/>
      <c r="DP20" s="590"/>
      <c r="DQ20" s="594">
        <v>12845528</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6760</v>
      </c>
      <c r="S21" s="589"/>
      <c r="T21" s="589"/>
      <c r="U21" s="589"/>
      <c r="V21" s="589"/>
      <c r="W21" s="589"/>
      <c r="X21" s="589"/>
      <c r="Y21" s="590"/>
      <c r="Z21" s="641">
        <v>0</v>
      </c>
      <c r="AA21" s="641"/>
      <c r="AB21" s="641"/>
      <c r="AC21" s="641"/>
      <c r="AD21" s="642">
        <v>6760</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422133</v>
      </c>
      <c r="BH21" s="589"/>
      <c r="BI21" s="589"/>
      <c r="BJ21" s="589"/>
      <c r="BK21" s="589"/>
      <c r="BL21" s="589"/>
      <c r="BM21" s="589"/>
      <c r="BN21" s="590"/>
      <c r="BO21" s="641">
        <v>4.2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81149</v>
      </c>
      <c r="S22" s="589"/>
      <c r="T22" s="589"/>
      <c r="U22" s="589"/>
      <c r="V22" s="589"/>
      <c r="W22" s="589"/>
      <c r="X22" s="589"/>
      <c r="Y22" s="590"/>
      <c r="Z22" s="641">
        <v>0.4</v>
      </c>
      <c r="AA22" s="641"/>
      <c r="AB22" s="641"/>
      <c r="AC22" s="641"/>
      <c r="AD22" s="642" t="s">
        <v>112</v>
      </c>
      <c r="AE22" s="642"/>
      <c r="AF22" s="642"/>
      <c r="AG22" s="642"/>
      <c r="AH22" s="642"/>
      <c r="AI22" s="642"/>
      <c r="AJ22" s="642"/>
      <c r="AK22" s="642"/>
      <c r="AL22" s="611" t="s">
        <v>112</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420071</v>
      </c>
      <c r="S23" s="589"/>
      <c r="T23" s="589"/>
      <c r="U23" s="589"/>
      <c r="V23" s="589"/>
      <c r="W23" s="589"/>
      <c r="X23" s="589"/>
      <c r="Y23" s="590"/>
      <c r="Z23" s="641">
        <v>2.2000000000000002</v>
      </c>
      <c r="AA23" s="641"/>
      <c r="AB23" s="641"/>
      <c r="AC23" s="641"/>
      <c r="AD23" s="642">
        <v>82216</v>
      </c>
      <c r="AE23" s="642"/>
      <c r="AF23" s="642"/>
      <c r="AG23" s="642"/>
      <c r="AH23" s="642"/>
      <c r="AI23" s="642"/>
      <c r="AJ23" s="642"/>
      <c r="AK23" s="642"/>
      <c r="AL23" s="611">
        <v>0.8</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959657</v>
      </c>
      <c r="BH23" s="589"/>
      <c r="BI23" s="589"/>
      <c r="BJ23" s="589"/>
      <c r="BK23" s="589"/>
      <c r="BL23" s="589"/>
      <c r="BM23" s="589"/>
      <c r="BN23" s="590"/>
      <c r="BO23" s="641">
        <v>9.6</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198483</v>
      </c>
      <c r="S24" s="589"/>
      <c r="T24" s="589"/>
      <c r="U24" s="589"/>
      <c r="V24" s="589"/>
      <c r="W24" s="589"/>
      <c r="X24" s="589"/>
      <c r="Y24" s="590"/>
      <c r="Z24" s="641">
        <v>1.1000000000000001</v>
      </c>
      <c r="AA24" s="641"/>
      <c r="AB24" s="641"/>
      <c r="AC24" s="641"/>
      <c r="AD24" s="642" t="s">
        <v>112</v>
      </c>
      <c r="AE24" s="642"/>
      <c r="AF24" s="642"/>
      <c r="AG24" s="642"/>
      <c r="AH24" s="642"/>
      <c r="AI24" s="642"/>
      <c r="AJ24" s="642"/>
      <c r="AK24" s="642"/>
      <c r="AL24" s="611" t="s">
        <v>112</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8993128</v>
      </c>
      <c r="CS24" s="639"/>
      <c r="CT24" s="639"/>
      <c r="CU24" s="639"/>
      <c r="CV24" s="639"/>
      <c r="CW24" s="639"/>
      <c r="CX24" s="639"/>
      <c r="CY24" s="686"/>
      <c r="CZ24" s="690">
        <v>50.9</v>
      </c>
      <c r="DA24" s="691"/>
      <c r="DB24" s="691"/>
      <c r="DC24" s="692"/>
      <c r="DD24" s="685">
        <v>6499213</v>
      </c>
      <c r="DE24" s="639"/>
      <c r="DF24" s="639"/>
      <c r="DG24" s="639"/>
      <c r="DH24" s="639"/>
      <c r="DI24" s="639"/>
      <c r="DJ24" s="639"/>
      <c r="DK24" s="686"/>
      <c r="DL24" s="685">
        <v>6142500</v>
      </c>
      <c r="DM24" s="639"/>
      <c r="DN24" s="639"/>
      <c r="DO24" s="639"/>
      <c r="DP24" s="639"/>
      <c r="DQ24" s="639"/>
      <c r="DR24" s="639"/>
      <c r="DS24" s="639"/>
      <c r="DT24" s="639"/>
      <c r="DU24" s="639"/>
      <c r="DV24" s="686"/>
      <c r="DW24" s="687">
        <v>57.6</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2073431</v>
      </c>
      <c r="S25" s="589"/>
      <c r="T25" s="589"/>
      <c r="U25" s="589"/>
      <c r="V25" s="589"/>
      <c r="W25" s="589"/>
      <c r="X25" s="589"/>
      <c r="Y25" s="590"/>
      <c r="Z25" s="641">
        <v>11</v>
      </c>
      <c r="AA25" s="641"/>
      <c r="AB25" s="641"/>
      <c r="AC25" s="641"/>
      <c r="AD25" s="642" t="s">
        <v>112</v>
      </c>
      <c r="AE25" s="642"/>
      <c r="AF25" s="642"/>
      <c r="AG25" s="642"/>
      <c r="AH25" s="642"/>
      <c r="AI25" s="642"/>
      <c r="AJ25" s="642"/>
      <c r="AK25" s="642"/>
      <c r="AL25" s="611" t="s">
        <v>112</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3895548</v>
      </c>
      <c r="CS25" s="607"/>
      <c r="CT25" s="607"/>
      <c r="CU25" s="607"/>
      <c r="CV25" s="607"/>
      <c r="CW25" s="607"/>
      <c r="CX25" s="607"/>
      <c r="CY25" s="608"/>
      <c r="CZ25" s="591">
        <v>22</v>
      </c>
      <c r="DA25" s="609"/>
      <c r="DB25" s="609"/>
      <c r="DC25" s="610"/>
      <c r="DD25" s="594">
        <v>3714414</v>
      </c>
      <c r="DE25" s="607"/>
      <c r="DF25" s="607"/>
      <c r="DG25" s="607"/>
      <c r="DH25" s="607"/>
      <c r="DI25" s="607"/>
      <c r="DJ25" s="607"/>
      <c r="DK25" s="608"/>
      <c r="DL25" s="594">
        <v>3414397</v>
      </c>
      <c r="DM25" s="607"/>
      <c r="DN25" s="607"/>
      <c r="DO25" s="607"/>
      <c r="DP25" s="607"/>
      <c r="DQ25" s="607"/>
      <c r="DR25" s="607"/>
      <c r="DS25" s="607"/>
      <c r="DT25" s="607"/>
      <c r="DU25" s="607"/>
      <c r="DV25" s="608"/>
      <c r="DW25" s="611">
        <v>32</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2428985</v>
      </c>
      <c r="CS26" s="589"/>
      <c r="CT26" s="589"/>
      <c r="CU26" s="589"/>
      <c r="CV26" s="589"/>
      <c r="CW26" s="589"/>
      <c r="CX26" s="589"/>
      <c r="CY26" s="590"/>
      <c r="CZ26" s="591">
        <v>13.7</v>
      </c>
      <c r="DA26" s="609"/>
      <c r="DB26" s="609"/>
      <c r="DC26" s="610"/>
      <c r="DD26" s="594">
        <v>2270572</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1051259</v>
      </c>
      <c r="S27" s="589"/>
      <c r="T27" s="589"/>
      <c r="U27" s="589"/>
      <c r="V27" s="589"/>
      <c r="W27" s="589"/>
      <c r="X27" s="589"/>
      <c r="Y27" s="590"/>
      <c r="Z27" s="641">
        <v>5.6</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9967010</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3179075</v>
      </c>
      <c r="CS27" s="607"/>
      <c r="CT27" s="607"/>
      <c r="CU27" s="607"/>
      <c r="CV27" s="607"/>
      <c r="CW27" s="607"/>
      <c r="CX27" s="607"/>
      <c r="CY27" s="608"/>
      <c r="CZ27" s="591">
        <v>18</v>
      </c>
      <c r="DA27" s="609"/>
      <c r="DB27" s="609"/>
      <c r="DC27" s="610"/>
      <c r="DD27" s="594">
        <v>899289</v>
      </c>
      <c r="DE27" s="607"/>
      <c r="DF27" s="607"/>
      <c r="DG27" s="607"/>
      <c r="DH27" s="607"/>
      <c r="DI27" s="607"/>
      <c r="DJ27" s="607"/>
      <c r="DK27" s="608"/>
      <c r="DL27" s="594">
        <v>842593</v>
      </c>
      <c r="DM27" s="607"/>
      <c r="DN27" s="607"/>
      <c r="DO27" s="607"/>
      <c r="DP27" s="607"/>
      <c r="DQ27" s="607"/>
      <c r="DR27" s="607"/>
      <c r="DS27" s="607"/>
      <c r="DT27" s="607"/>
      <c r="DU27" s="607"/>
      <c r="DV27" s="608"/>
      <c r="DW27" s="611">
        <v>7.9</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54975</v>
      </c>
      <c r="S28" s="589"/>
      <c r="T28" s="589"/>
      <c r="U28" s="589"/>
      <c r="V28" s="589"/>
      <c r="W28" s="589"/>
      <c r="X28" s="589"/>
      <c r="Y28" s="590"/>
      <c r="Z28" s="641">
        <v>0.3</v>
      </c>
      <c r="AA28" s="641"/>
      <c r="AB28" s="641"/>
      <c r="AC28" s="641"/>
      <c r="AD28" s="642">
        <v>23946</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1918505</v>
      </c>
      <c r="CS28" s="589"/>
      <c r="CT28" s="589"/>
      <c r="CU28" s="589"/>
      <c r="CV28" s="589"/>
      <c r="CW28" s="589"/>
      <c r="CX28" s="589"/>
      <c r="CY28" s="590"/>
      <c r="CZ28" s="591">
        <v>10.9</v>
      </c>
      <c r="DA28" s="609"/>
      <c r="DB28" s="609"/>
      <c r="DC28" s="610"/>
      <c r="DD28" s="594">
        <v>1885510</v>
      </c>
      <c r="DE28" s="589"/>
      <c r="DF28" s="589"/>
      <c r="DG28" s="589"/>
      <c r="DH28" s="589"/>
      <c r="DI28" s="589"/>
      <c r="DJ28" s="589"/>
      <c r="DK28" s="590"/>
      <c r="DL28" s="594">
        <v>1885510</v>
      </c>
      <c r="DM28" s="589"/>
      <c r="DN28" s="589"/>
      <c r="DO28" s="589"/>
      <c r="DP28" s="589"/>
      <c r="DQ28" s="589"/>
      <c r="DR28" s="589"/>
      <c r="DS28" s="589"/>
      <c r="DT28" s="589"/>
      <c r="DU28" s="589"/>
      <c r="DV28" s="590"/>
      <c r="DW28" s="611">
        <v>17.7</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8845</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58</v>
      </c>
      <c r="CG29" s="622"/>
      <c r="CH29" s="622"/>
      <c r="CI29" s="622"/>
      <c r="CJ29" s="622"/>
      <c r="CK29" s="622"/>
      <c r="CL29" s="622"/>
      <c r="CM29" s="622"/>
      <c r="CN29" s="622"/>
      <c r="CO29" s="622"/>
      <c r="CP29" s="622"/>
      <c r="CQ29" s="623"/>
      <c r="CR29" s="588">
        <v>1918457</v>
      </c>
      <c r="CS29" s="607"/>
      <c r="CT29" s="607"/>
      <c r="CU29" s="607"/>
      <c r="CV29" s="607"/>
      <c r="CW29" s="607"/>
      <c r="CX29" s="607"/>
      <c r="CY29" s="608"/>
      <c r="CZ29" s="591">
        <v>10.9</v>
      </c>
      <c r="DA29" s="609"/>
      <c r="DB29" s="609"/>
      <c r="DC29" s="610"/>
      <c r="DD29" s="594">
        <v>1885462</v>
      </c>
      <c r="DE29" s="607"/>
      <c r="DF29" s="607"/>
      <c r="DG29" s="607"/>
      <c r="DH29" s="607"/>
      <c r="DI29" s="607"/>
      <c r="DJ29" s="607"/>
      <c r="DK29" s="608"/>
      <c r="DL29" s="594">
        <v>1885462</v>
      </c>
      <c r="DM29" s="607"/>
      <c r="DN29" s="607"/>
      <c r="DO29" s="607"/>
      <c r="DP29" s="607"/>
      <c r="DQ29" s="607"/>
      <c r="DR29" s="607"/>
      <c r="DS29" s="607"/>
      <c r="DT29" s="607"/>
      <c r="DU29" s="607"/>
      <c r="DV29" s="608"/>
      <c r="DW29" s="611">
        <v>17.7</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794830</v>
      </c>
      <c r="S30" s="589"/>
      <c r="T30" s="589"/>
      <c r="U30" s="589"/>
      <c r="V30" s="589"/>
      <c r="W30" s="589"/>
      <c r="X30" s="589"/>
      <c r="Y30" s="590"/>
      <c r="Z30" s="641">
        <v>4.2</v>
      </c>
      <c r="AA30" s="641"/>
      <c r="AB30" s="641"/>
      <c r="AC30" s="641"/>
      <c r="AD30" s="642" t="s">
        <v>112</v>
      </c>
      <c r="AE30" s="642"/>
      <c r="AF30" s="642"/>
      <c r="AG30" s="642"/>
      <c r="AH30" s="642"/>
      <c r="AI30" s="642"/>
      <c r="AJ30" s="642"/>
      <c r="AK30" s="642"/>
      <c r="AL30" s="611" t="s">
        <v>112</v>
      </c>
      <c r="AM30" s="643"/>
      <c r="AN30" s="643"/>
      <c r="AO30" s="644"/>
      <c r="AP30" s="666" t="s">
        <v>289</v>
      </c>
      <c r="AQ30" s="667"/>
      <c r="AR30" s="667"/>
      <c r="AS30" s="667"/>
      <c r="AT30" s="672" t="s">
        <v>290</v>
      </c>
      <c r="AU30" s="182"/>
      <c r="AV30" s="182"/>
      <c r="AW30" s="182"/>
      <c r="AX30" s="675" t="s">
        <v>170</v>
      </c>
      <c r="AY30" s="676"/>
      <c r="AZ30" s="676"/>
      <c r="BA30" s="676"/>
      <c r="BB30" s="676"/>
      <c r="BC30" s="676"/>
      <c r="BD30" s="676"/>
      <c r="BE30" s="676"/>
      <c r="BF30" s="677"/>
      <c r="BG30" s="654">
        <v>97.1</v>
      </c>
      <c r="BH30" s="655"/>
      <c r="BI30" s="655"/>
      <c r="BJ30" s="655"/>
      <c r="BK30" s="655"/>
      <c r="BL30" s="655"/>
      <c r="BM30" s="656">
        <v>88.9</v>
      </c>
      <c r="BN30" s="655"/>
      <c r="BO30" s="655"/>
      <c r="BP30" s="655"/>
      <c r="BQ30" s="657"/>
      <c r="BR30" s="654">
        <v>96.7</v>
      </c>
      <c r="BS30" s="655"/>
      <c r="BT30" s="655"/>
      <c r="BU30" s="655"/>
      <c r="BV30" s="655"/>
      <c r="BW30" s="655"/>
      <c r="BX30" s="656">
        <v>86.9</v>
      </c>
      <c r="BY30" s="655"/>
      <c r="BZ30" s="655"/>
      <c r="CA30" s="655"/>
      <c r="CB30" s="657"/>
      <c r="CD30" s="660"/>
      <c r="CE30" s="661"/>
      <c r="CF30" s="625" t="s">
        <v>291</v>
      </c>
      <c r="CG30" s="622"/>
      <c r="CH30" s="622"/>
      <c r="CI30" s="622"/>
      <c r="CJ30" s="622"/>
      <c r="CK30" s="622"/>
      <c r="CL30" s="622"/>
      <c r="CM30" s="622"/>
      <c r="CN30" s="622"/>
      <c r="CO30" s="622"/>
      <c r="CP30" s="622"/>
      <c r="CQ30" s="623"/>
      <c r="CR30" s="588">
        <v>1700729</v>
      </c>
      <c r="CS30" s="589"/>
      <c r="CT30" s="589"/>
      <c r="CU30" s="589"/>
      <c r="CV30" s="589"/>
      <c r="CW30" s="589"/>
      <c r="CX30" s="589"/>
      <c r="CY30" s="590"/>
      <c r="CZ30" s="591">
        <v>9.6</v>
      </c>
      <c r="DA30" s="609"/>
      <c r="DB30" s="609"/>
      <c r="DC30" s="610"/>
      <c r="DD30" s="594">
        <v>1672907</v>
      </c>
      <c r="DE30" s="589"/>
      <c r="DF30" s="589"/>
      <c r="DG30" s="589"/>
      <c r="DH30" s="589"/>
      <c r="DI30" s="589"/>
      <c r="DJ30" s="589"/>
      <c r="DK30" s="590"/>
      <c r="DL30" s="594">
        <v>1672907</v>
      </c>
      <c r="DM30" s="589"/>
      <c r="DN30" s="589"/>
      <c r="DO30" s="589"/>
      <c r="DP30" s="589"/>
      <c r="DQ30" s="589"/>
      <c r="DR30" s="589"/>
      <c r="DS30" s="589"/>
      <c r="DT30" s="589"/>
      <c r="DU30" s="589"/>
      <c r="DV30" s="590"/>
      <c r="DW30" s="611">
        <v>15.7</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429717</v>
      </c>
      <c r="S31" s="589"/>
      <c r="T31" s="589"/>
      <c r="U31" s="589"/>
      <c r="V31" s="589"/>
      <c r="W31" s="589"/>
      <c r="X31" s="589"/>
      <c r="Y31" s="590"/>
      <c r="Z31" s="641">
        <v>2.2999999999999998</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97.3</v>
      </c>
      <c r="BH31" s="607"/>
      <c r="BI31" s="607"/>
      <c r="BJ31" s="607"/>
      <c r="BK31" s="607"/>
      <c r="BL31" s="607"/>
      <c r="BM31" s="643">
        <v>87.4</v>
      </c>
      <c r="BN31" s="653"/>
      <c r="BO31" s="653"/>
      <c r="BP31" s="653"/>
      <c r="BQ31" s="617"/>
      <c r="BR31" s="652">
        <v>95.7</v>
      </c>
      <c r="BS31" s="607"/>
      <c r="BT31" s="607"/>
      <c r="BU31" s="607"/>
      <c r="BV31" s="607"/>
      <c r="BW31" s="607"/>
      <c r="BX31" s="643">
        <v>83.6</v>
      </c>
      <c r="BY31" s="653"/>
      <c r="BZ31" s="653"/>
      <c r="CA31" s="653"/>
      <c r="CB31" s="617"/>
      <c r="CD31" s="660"/>
      <c r="CE31" s="661"/>
      <c r="CF31" s="625" t="s">
        <v>295</v>
      </c>
      <c r="CG31" s="622"/>
      <c r="CH31" s="622"/>
      <c r="CI31" s="622"/>
      <c r="CJ31" s="622"/>
      <c r="CK31" s="622"/>
      <c r="CL31" s="622"/>
      <c r="CM31" s="622"/>
      <c r="CN31" s="622"/>
      <c r="CO31" s="622"/>
      <c r="CP31" s="622"/>
      <c r="CQ31" s="623"/>
      <c r="CR31" s="588">
        <v>217728</v>
      </c>
      <c r="CS31" s="607"/>
      <c r="CT31" s="607"/>
      <c r="CU31" s="607"/>
      <c r="CV31" s="607"/>
      <c r="CW31" s="607"/>
      <c r="CX31" s="607"/>
      <c r="CY31" s="608"/>
      <c r="CZ31" s="591">
        <v>1.2</v>
      </c>
      <c r="DA31" s="609"/>
      <c r="DB31" s="609"/>
      <c r="DC31" s="610"/>
      <c r="DD31" s="594">
        <v>212555</v>
      </c>
      <c r="DE31" s="607"/>
      <c r="DF31" s="607"/>
      <c r="DG31" s="607"/>
      <c r="DH31" s="607"/>
      <c r="DI31" s="607"/>
      <c r="DJ31" s="607"/>
      <c r="DK31" s="608"/>
      <c r="DL31" s="594">
        <v>212555</v>
      </c>
      <c r="DM31" s="607"/>
      <c r="DN31" s="607"/>
      <c r="DO31" s="607"/>
      <c r="DP31" s="607"/>
      <c r="DQ31" s="607"/>
      <c r="DR31" s="607"/>
      <c r="DS31" s="607"/>
      <c r="DT31" s="607"/>
      <c r="DU31" s="607"/>
      <c r="DV31" s="608"/>
      <c r="DW31" s="611">
        <v>2</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666674</v>
      </c>
      <c r="S32" s="589"/>
      <c r="T32" s="589"/>
      <c r="U32" s="589"/>
      <c r="V32" s="589"/>
      <c r="W32" s="589"/>
      <c r="X32" s="589"/>
      <c r="Y32" s="590"/>
      <c r="Z32" s="641">
        <v>3.5</v>
      </c>
      <c r="AA32" s="641"/>
      <c r="AB32" s="641"/>
      <c r="AC32" s="641"/>
      <c r="AD32" s="642">
        <v>26607</v>
      </c>
      <c r="AE32" s="642"/>
      <c r="AF32" s="642"/>
      <c r="AG32" s="642"/>
      <c r="AH32" s="642"/>
      <c r="AI32" s="642"/>
      <c r="AJ32" s="642"/>
      <c r="AK32" s="642"/>
      <c r="AL32" s="611">
        <v>0.3</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96.7</v>
      </c>
      <c r="BH32" s="573"/>
      <c r="BI32" s="573"/>
      <c r="BJ32" s="573"/>
      <c r="BK32" s="573"/>
      <c r="BL32" s="573"/>
      <c r="BM32" s="636">
        <v>88.3</v>
      </c>
      <c r="BN32" s="573"/>
      <c r="BO32" s="573"/>
      <c r="BP32" s="573"/>
      <c r="BQ32" s="630"/>
      <c r="BR32" s="651">
        <v>96.7</v>
      </c>
      <c r="BS32" s="573"/>
      <c r="BT32" s="573"/>
      <c r="BU32" s="573"/>
      <c r="BV32" s="573"/>
      <c r="BW32" s="573"/>
      <c r="BX32" s="636">
        <v>86.8</v>
      </c>
      <c r="BY32" s="573"/>
      <c r="BZ32" s="573"/>
      <c r="CA32" s="573"/>
      <c r="CB32" s="630"/>
      <c r="CD32" s="662"/>
      <c r="CE32" s="663"/>
      <c r="CF32" s="625" t="s">
        <v>298</v>
      </c>
      <c r="CG32" s="622"/>
      <c r="CH32" s="622"/>
      <c r="CI32" s="622"/>
      <c r="CJ32" s="622"/>
      <c r="CK32" s="622"/>
      <c r="CL32" s="622"/>
      <c r="CM32" s="622"/>
      <c r="CN32" s="622"/>
      <c r="CO32" s="622"/>
      <c r="CP32" s="622"/>
      <c r="CQ32" s="623"/>
      <c r="CR32" s="588">
        <v>48</v>
      </c>
      <c r="CS32" s="589"/>
      <c r="CT32" s="589"/>
      <c r="CU32" s="589"/>
      <c r="CV32" s="589"/>
      <c r="CW32" s="589"/>
      <c r="CX32" s="589"/>
      <c r="CY32" s="590"/>
      <c r="CZ32" s="591">
        <v>0</v>
      </c>
      <c r="DA32" s="609"/>
      <c r="DB32" s="609"/>
      <c r="DC32" s="610"/>
      <c r="DD32" s="594">
        <v>48</v>
      </c>
      <c r="DE32" s="589"/>
      <c r="DF32" s="589"/>
      <c r="DG32" s="589"/>
      <c r="DH32" s="589"/>
      <c r="DI32" s="589"/>
      <c r="DJ32" s="589"/>
      <c r="DK32" s="590"/>
      <c r="DL32" s="594">
        <v>48</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1288300</v>
      </c>
      <c r="S33" s="589"/>
      <c r="T33" s="589"/>
      <c r="U33" s="589"/>
      <c r="V33" s="589"/>
      <c r="W33" s="589"/>
      <c r="X33" s="589"/>
      <c r="Y33" s="590"/>
      <c r="Z33" s="641">
        <v>6.9</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6494418</v>
      </c>
      <c r="CS33" s="607"/>
      <c r="CT33" s="607"/>
      <c r="CU33" s="607"/>
      <c r="CV33" s="607"/>
      <c r="CW33" s="607"/>
      <c r="CX33" s="607"/>
      <c r="CY33" s="608"/>
      <c r="CZ33" s="591">
        <v>36.700000000000003</v>
      </c>
      <c r="DA33" s="609"/>
      <c r="DB33" s="609"/>
      <c r="DC33" s="610"/>
      <c r="DD33" s="594">
        <v>5174623</v>
      </c>
      <c r="DE33" s="607"/>
      <c r="DF33" s="607"/>
      <c r="DG33" s="607"/>
      <c r="DH33" s="607"/>
      <c r="DI33" s="607"/>
      <c r="DJ33" s="607"/>
      <c r="DK33" s="608"/>
      <c r="DL33" s="594">
        <v>3212264</v>
      </c>
      <c r="DM33" s="607"/>
      <c r="DN33" s="607"/>
      <c r="DO33" s="607"/>
      <c r="DP33" s="607"/>
      <c r="DQ33" s="607"/>
      <c r="DR33" s="607"/>
      <c r="DS33" s="607"/>
      <c r="DT33" s="607"/>
      <c r="DU33" s="607"/>
      <c r="DV33" s="608"/>
      <c r="DW33" s="611">
        <v>30.1</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2760728</v>
      </c>
      <c r="CS34" s="589"/>
      <c r="CT34" s="589"/>
      <c r="CU34" s="589"/>
      <c r="CV34" s="589"/>
      <c r="CW34" s="589"/>
      <c r="CX34" s="589"/>
      <c r="CY34" s="590"/>
      <c r="CZ34" s="591">
        <v>15.6</v>
      </c>
      <c r="DA34" s="609"/>
      <c r="DB34" s="609"/>
      <c r="DC34" s="610"/>
      <c r="DD34" s="594">
        <v>2231414</v>
      </c>
      <c r="DE34" s="589"/>
      <c r="DF34" s="589"/>
      <c r="DG34" s="589"/>
      <c r="DH34" s="589"/>
      <c r="DI34" s="589"/>
      <c r="DJ34" s="589"/>
      <c r="DK34" s="590"/>
      <c r="DL34" s="594">
        <v>1765618</v>
      </c>
      <c r="DM34" s="589"/>
      <c r="DN34" s="589"/>
      <c r="DO34" s="589"/>
      <c r="DP34" s="589"/>
      <c r="DQ34" s="589"/>
      <c r="DR34" s="589"/>
      <c r="DS34" s="589"/>
      <c r="DT34" s="589"/>
      <c r="DU34" s="589"/>
      <c r="DV34" s="590"/>
      <c r="DW34" s="611">
        <v>16.5</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775000</v>
      </c>
      <c r="S35" s="589"/>
      <c r="T35" s="589"/>
      <c r="U35" s="589"/>
      <c r="V35" s="589"/>
      <c r="W35" s="589"/>
      <c r="X35" s="589"/>
      <c r="Y35" s="590"/>
      <c r="Z35" s="641">
        <v>4.0999999999999996</v>
      </c>
      <c r="AA35" s="641"/>
      <c r="AB35" s="641"/>
      <c r="AC35" s="641"/>
      <c r="AD35" s="642" t="s">
        <v>112</v>
      </c>
      <c r="AE35" s="642"/>
      <c r="AF35" s="642"/>
      <c r="AG35" s="642"/>
      <c r="AH35" s="642"/>
      <c r="AI35" s="642"/>
      <c r="AJ35" s="642"/>
      <c r="AK35" s="642"/>
      <c r="AL35" s="611" t="s">
        <v>112</v>
      </c>
      <c r="AM35" s="643"/>
      <c r="AN35" s="643"/>
      <c r="AO35" s="644"/>
      <c r="AP35" s="186"/>
      <c r="AQ35" s="645" t="s">
        <v>306</v>
      </c>
      <c r="AR35" s="646"/>
      <c r="AS35" s="646"/>
      <c r="AT35" s="646"/>
      <c r="AU35" s="646"/>
      <c r="AV35" s="646"/>
      <c r="AW35" s="646"/>
      <c r="AX35" s="646"/>
      <c r="AY35" s="647"/>
      <c r="AZ35" s="638">
        <v>2471986</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263682</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82440</v>
      </c>
      <c r="CS35" s="607"/>
      <c r="CT35" s="607"/>
      <c r="CU35" s="607"/>
      <c r="CV35" s="607"/>
      <c r="CW35" s="607"/>
      <c r="CX35" s="607"/>
      <c r="CY35" s="608"/>
      <c r="CZ35" s="591">
        <v>0.5</v>
      </c>
      <c r="DA35" s="609"/>
      <c r="DB35" s="609"/>
      <c r="DC35" s="610"/>
      <c r="DD35" s="594">
        <v>59283</v>
      </c>
      <c r="DE35" s="607"/>
      <c r="DF35" s="607"/>
      <c r="DG35" s="607"/>
      <c r="DH35" s="607"/>
      <c r="DI35" s="607"/>
      <c r="DJ35" s="607"/>
      <c r="DK35" s="608"/>
      <c r="DL35" s="594">
        <v>59283</v>
      </c>
      <c r="DM35" s="607"/>
      <c r="DN35" s="607"/>
      <c r="DO35" s="607"/>
      <c r="DP35" s="607"/>
      <c r="DQ35" s="607"/>
      <c r="DR35" s="607"/>
      <c r="DS35" s="607"/>
      <c r="DT35" s="607"/>
      <c r="DU35" s="607"/>
      <c r="DV35" s="608"/>
      <c r="DW35" s="611">
        <v>0.6</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18803562</v>
      </c>
      <c r="S36" s="629"/>
      <c r="T36" s="629"/>
      <c r="U36" s="629"/>
      <c r="V36" s="629"/>
      <c r="W36" s="629"/>
      <c r="X36" s="629"/>
      <c r="Y36" s="632"/>
      <c r="Z36" s="633">
        <v>100</v>
      </c>
      <c r="AA36" s="633"/>
      <c r="AB36" s="633"/>
      <c r="AC36" s="633"/>
      <c r="AD36" s="634">
        <v>9896570</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679375</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181984</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1226048</v>
      </c>
      <c r="CS36" s="589"/>
      <c r="CT36" s="589"/>
      <c r="CU36" s="589"/>
      <c r="CV36" s="589"/>
      <c r="CW36" s="589"/>
      <c r="CX36" s="589"/>
      <c r="CY36" s="590"/>
      <c r="CZ36" s="591">
        <v>6.9</v>
      </c>
      <c r="DA36" s="609"/>
      <c r="DB36" s="609"/>
      <c r="DC36" s="610"/>
      <c r="DD36" s="594">
        <v>1101117</v>
      </c>
      <c r="DE36" s="589"/>
      <c r="DF36" s="589"/>
      <c r="DG36" s="589"/>
      <c r="DH36" s="589"/>
      <c r="DI36" s="589"/>
      <c r="DJ36" s="589"/>
      <c r="DK36" s="590"/>
      <c r="DL36" s="594">
        <v>129501</v>
      </c>
      <c r="DM36" s="589"/>
      <c r="DN36" s="589"/>
      <c r="DO36" s="589"/>
      <c r="DP36" s="589"/>
      <c r="DQ36" s="589"/>
      <c r="DR36" s="589"/>
      <c r="DS36" s="589"/>
      <c r="DT36" s="589"/>
      <c r="DU36" s="589"/>
      <c r="DV36" s="590"/>
      <c r="DW36" s="611">
        <v>1.2</v>
      </c>
      <c r="DX36" s="612"/>
      <c r="DY36" s="612"/>
      <c r="DZ36" s="612"/>
      <c r="EA36" s="612"/>
      <c r="EB36" s="612"/>
      <c r="EC36" s="613"/>
    </row>
    <row r="37" spans="2:133" ht="11.25" customHeight="1">
      <c r="AQ37" s="614" t="s">
        <v>313</v>
      </c>
      <c r="AR37" s="615"/>
      <c r="AS37" s="615"/>
      <c r="AT37" s="615"/>
      <c r="AU37" s="615"/>
      <c r="AV37" s="615"/>
      <c r="AW37" s="615"/>
      <c r="AX37" s="615"/>
      <c r="AY37" s="616"/>
      <c r="AZ37" s="588">
        <v>22449</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9190</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3959</v>
      </c>
      <c r="CS37" s="607"/>
      <c r="CT37" s="607"/>
      <c r="CU37" s="607"/>
      <c r="CV37" s="607"/>
      <c r="CW37" s="607"/>
      <c r="CX37" s="607"/>
      <c r="CY37" s="608"/>
      <c r="CZ37" s="591">
        <v>0</v>
      </c>
      <c r="DA37" s="609"/>
      <c r="DB37" s="609"/>
      <c r="DC37" s="610"/>
      <c r="DD37" s="594">
        <v>1813</v>
      </c>
      <c r="DE37" s="607"/>
      <c r="DF37" s="607"/>
      <c r="DG37" s="607"/>
      <c r="DH37" s="607"/>
      <c r="DI37" s="607"/>
      <c r="DJ37" s="607"/>
      <c r="DK37" s="608"/>
      <c r="DL37" s="594">
        <v>1813</v>
      </c>
      <c r="DM37" s="607"/>
      <c r="DN37" s="607"/>
      <c r="DO37" s="607"/>
      <c r="DP37" s="607"/>
      <c r="DQ37" s="607"/>
      <c r="DR37" s="607"/>
      <c r="DS37" s="607"/>
      <c r="DT37" s="607"/>
      <c r="DU37" s="607"/>
      <c r="DV37" s="608"/>
      <c r="DW37" s="611">
        <v>0</v>
      </c>
      <c r="DX37" s="612"/>
      <c r="DY37" s="612"/>
      <c r="DZ37" s="612"/>
      <c r="EA37" s="612"/>
      <c r="EB37" s="612"/>
      <c r="EC37" s="613"/>
    </row>
    <row r="38" spans="2:133" ht="11.25" customHeight="1">
      <c r="AQ38" s="614" t="s">
        <v>316</v>
      </c>
      <c r="AR38" s="615"/>
      <c r="AS38" s="615"/>
      <c r="AT38" s="615"/>
      <c r="AU38" s="615"/>
      <c r="AV38" s="615"/>
      <c r="AW38" s="615"/>
      <c r="AX38" s="615"/>
      <c r="AY38" s="616"/>
      <c r="AZ38" s="588">
        <v>6073</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14009</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1783862</v>
      </c>
      <c r="CS38" s="589"/>
      <c r="CT38" s="589"/>
      <c r="CU38" s="589"/>
      <c r="CV38" s="589"/>
      <c r="CW38" s="589"/>
      <c r="CX38" s="589"/>
      <c r="CY38" s="590"/>
      <c r="CZ38" s="591">
        <v>10.1</v>
      </c>
      <c r="DA38" s="609"/>
      <c r="DB38" s="609"/>
      <c r="DC38" s="610"/>
      <c r="DD38" s="594">
        <v>1500820</v>
      </c>
      <c r="DE38" s="589"/>
      <c r="DF38" s="589"/>
      <c r="DG38" s="589"/>
      <c r="DH38" s="589"/>
      <c r="DI38" s="589"/>
      <c r="DJ38" s="589"/>
      <c r="DK38" s="590"/>
      <c r="DL38" s="594">
        <v>1257862</v>
      </c>
      <c r="DM38" s="589"/>
      <c r="DN38" s="589"/>
      <c r="DO38" s="589"/>
      <c r="DP38" s="589"/>
      <c r="DQ38" s="589"/>
      <c r="DR38" s="589"/>
      <c r="DS38" s="589"/>
      <c r="DT38" s="589"/>
      <c r="DU38" s="589"/>
      <c r="DV38" s="590"/>
      <c r="DW38" s="611">
        <v>11.8</v>
      </c>
      <c r="DX38" s="612"/>
      <c r="DY38" s="612"/>
      <c r="DZ38" s="612"/>
      <c r="EA38" s="612"/>
      <c r="EB38" s="612"/>
      <c r="EC38" s="613"/>
    </row>
    <row r="39" spans="2:133" ht="11.25" customHeight="1">
      <c r="AQ39" s="614" t="s">
        <v>319</v>
      </c>
      <c r="AR39" s="615"/>
      <c r="AS39" s="615"/>
      <c r="AT39" s="615"/>
      <c r="AU39" s="615"/>
      <c r="AV39" s="615"/>
      <c r="AW39" s="615"/>
      <c r="AX39" s="615"/>
      <c r="AY39" s="616"/>
      <c r="AZ39" s="588">
        <v>3300</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104</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458076</v>
      </c>
      <c r="CS39" s="607"/>
      <c r="CT39" s="607"/>
      <c r="CU39" s="607"/>
      <c r="CV39" s="607"/>
      <c r="CW39" s="607"/>
      <c r="CX39" s="607"/>
      <c r="CY39" s="608"/>
      <c r="CZ39" s="591">
        <v>2.6</v>
      </c>
      <c r="DA39" s="609"/>
      <c r="DB39" s="609"/>
      <c r="DC39" s="610"/>
      <c r="DD39" s="594">
        <v>115414</v>
      </c>
      <c r="DE39" s="607"/>
      <c r="DF39" s="607"/>
      <c r="DG39" s="607"/>
      <c r="DH39" s="607"/>
      <c r="DI39" s="607"/>
      <c r="DJ39" s="607"/>
      <c r="DK39" s="608"/>
      <c r="DL39" s="594" t="s">
        <v>112</v>
      </c>
      <c r="DM39" s="607"/>
      <c r="DN39" s="607"/>
      <c r="DO39" s="607"/>
      <c r="DP39" s="607"/>
      <c r="DQ39" s="607"/>
      <c r="DR39" s="607"/>
      <c r="DS39" s="607"/>
      <c r="DT39" s="607"/>
      <c r="DU39" s="607"/>
      <c r="DV39" s="608"/>
      <c r="DW39" s="611" t="s">
        <v>112</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461744</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79</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183264</v>
      </c>
      <c r="CS40" s="589"/>
      <c r="CT40" s="589"/>
      <c r="CU40" s="589"/>
      <c r="CV40" s="589"/>
      <c r="CW40" s="589"/>
      <c r="CX40" s="589"/>
      <c r="CY40" s="590"/>
      <c r="CZ40" s="591">
        <v>1</v>
      </c>
      <c r="DA40" s="609"/>
      <c r="DB40" s="609"/>
      <c r="DC40" s="610"/>
      <c r="DD40" s="594">
        <v>166575</v>
      </c>
      <c r="DE40" s="589"/>
      <c r="DF40" s="589"/>
      <c r="DG40" s="589"/>
      <c r="DH40" s="589"/>
      <c r="DI40" s="589"/>
      <c r="DJ40" s="589"/>
      <c r="DK40" s="590"/>
      <c r="DL40" s="594" t="s">
        <v>112</v>
      </c>
      <c r="DM40" s="589"/>
      <c r="DN40" s="589"/>
      <c r="DO40" s="589"/>
      <c r="DP40" s="589"/>
      <c r="DQ40" s="589"/>
      <c r="DR40" s="589"/>
      <c r="DS40" s="589"/>
      <c r="DT40" s="589"/>
      <c r="DU40" s="589"/>
      <c r="DV40" s="590"/>
      <c r="DW40" s="611" t="s">
        <v>112</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1299045</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289</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209</v>
      </c>
      <c r="CS41" s="607"/>
      <c r="CT41" s="607"/>
      <c r="CU41" s="607"/>
      <c r="CV41" s="607"/>
      <c r="CW41" s="607"/>
      <c r="CX41" s="607"/>
      <c r="CY41" s="608"/>
      <c r="CZ41" s="591" t="s">
        <v>209</v>
      </c>
      <c r="DA41" s="609"/>
      <c r="DB41" s="609"/>
      <c r="DC41" s="610"/>
      <c r="DD41" s="594" t="s">
        <v>209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2192047</v>
      </c>
      <c r="CS42" s="589"/>
      <c r="CT42" s="589"/>
      <c r="CU42" s="589"/>
      <c r="CV42" s="589"/>
      <c r="CW42" s="589"/>
      <c r="CX42" s="589"/>
      <c r="CY42" s="590"/>
      <c r="CZ42" s="591">
        <v>12.4</v>
      </c>
      <c r="DA42" s="592"/>
      <c r="DB42" s="592"/>
      <c r="DC42" s="593"/>
      <c r="DD42" s="594">
        <v>1171692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77821</v>
      </c>
      <c r="CS43" s="607"/>
      <c r="CT43" s="607"/>
      <c r="CU43" s="607"/>
      <c r="CV43" s="607"/>
      <c r="CW43" s="607"/>
      <c r="CX43" s="607"/>
      <c r="CY43" s="608"/>
      <c r="CZ43" s="591">
        <v>0.4</v>
      </c>
      <c r="DA43" s="609"/>
      <c r="DB43" s="609"/>
      <c r="DC43" s="610"/>
      <c r="DD43" s="594">
        <v>77821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333</v>
      </c>
      <c r="CD44" s="601" t="s">
        <v>287</v>
      </c>
      <c r="CE44" s="602"/>
      <c r="CF44" s="585" t="s">
        <v>334</v>
      </c>
      <c r="CG44" s="586"/>
      <c r="CH44" s="586"/>
      <c r="CI44" s="586"/>
      <c r="CJ44" s="586"/>
      <c r="CK44" s="586"/>
      <c r="CL44" s="586"/>
      <c r="CM44" s="586"/>
      <c r="CN44" s="586"/>
      <c r="CO44" s="586"/>
      <c r="CP44" s="586"/>
      <c r="CQ44" s="587"/>
      <c r="CR44" s="588">
        <v>2131130</v>
      </c>
      <c r="CS44" s="589"/>
      <c r="CT44" s="589"/>
      <c r="CU44" s="589"/>
      <c r="CV44" s="589"/>
      <c r="CW44" s="589"/>
      <c r="CX44" s="589"/>
      <c r="CY44" s="590"/>
      <c r="CZ44" s="591">
        <v>12.1</v>
      </c>
      <c r="DA44" s="592"/>
      <c r="DB44" s="592"/>
      <c r="DC44" s="593"/>
      <c r="DD44" s="594">
        <v>1155586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335</v>
      </c>
      <c r="CG45" s="586"/>
      <c r="CH45" s="586"/>
      <c r="CI45" s="586"/>
      <c r="CJ45" s="586"/>
      <c r="CK45" s="586"/>
      <c r="CL45" s="586"/>
      <c r="CM45" s="586"/>
      <c r="CN45" s="586"/>
      <c r="CO45" s="586"/>
      <c r="CP45" s="586"/>
      <c r="CQ45" s="587"/>
      <c r="CR45" s="588">
        <v>613647</v>
      </c>
      <c r="CS45" s="607"/>
      <c r="CT45" s="607"/>
      <c r="CU45" s="607"/>
      <c r="CV45" s="607"/>
      <c r="CW45" s="607"/>
      <c r="CX45" s="607"/>
      <c r="CY45" s="608"/>
      <c r="CZ45" s="591">
        <v>3.5</v>
      </c>
      <c r="DA45" s="609"/>
      <c r="DB45" s="609"/>
      <c r="DC45" s="610"/>
      <c r="DD45" s="594">
        <v>236234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336</v>
      </c>
      <c r="CG46" s="586"/>
      <c r="CH46" s="586"/>
      <c r="CI46" s="586"/>
      <c r="CJ46" s="586"/>
      <c r="CK46" s="586"/>
      <c r="CL46" s="586"/>
      <c r="CM46" s="586"/>
      <c r="CN46" s="586"/>
      <c r="CO46" s="586"/>
      <c r="CP46" s="586"/>
      <c r="CQ46" s="587"/>
      <c r="CR46" s="588">
        <v>1499920</v>
      </c>
      <c r="CS46" s="589"/>
      <c r="CT46" s="589"/>
      <c r="CU46" s="589"/>
      <c r="CV46" s="589"/>
      <c r="CW46" s="589"/>
      <c r="CX46" s="589"/>
      <c r="CY46" s="590"/>
      <c r="CZ46" s="591">
        <v>8.5</v>
      </c>
      <c r="DA46" s="592"/>
      <c r="DB46" s="592"/>
      <c r="DC46" s="593"/>
      <c r="DD46" s="594">
        <v>905745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337</v>
      </c>
      <c r="CG47" s="586"/>
      <c r="CH47" s="586"/>
      <c r="CI47" s="586"/>
      <c r="CJ47" s="586"/>
      <c r="CK47" s="586"/>
      <c r="CL47" s="586"/>
      <c r="CM47" s="586"/>
      <c r="CN47" s="586"/>
      <c r="CO47" s="586"/>
      <c r="CP47" s="586"/>
      <c r="CQ47" s="587"/>
      <c r="CR47" s="588">
        <v>60917</v>
      </c>
      <c r="CS47" s="607"/>
      <c r="CT47" s="607"/>
      <c r="CU47" s="607"/>
      <c r="CV47" s="607"/>
      <c r="CW47" s="607"/>
      <c r="CX47" s="607"/>
      <c r="CY47" s="608"/>
      <c r="CZ47" s="591">
        <v>0.3</v>
      </c>
      <c r="DA47" s="609"/>
      <c r="DB47" s="609"/>
      <c r="DC47" s="610"/>
      <c r="DD47" s="594">
        <v>16106</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338</v>
      </c>
      <c r="CG48" s="586"/>
      <c r="CH48" s="586"/>
      <c r="CI48" s="586"/>
      <c r="CJ48" s="586"/>
      <c r="CK48" s="586"/>
      <c r="CL48" s="586"/>
      <c r="CM48" s="586"/>
      <c r="CN48" s="586"/>
      <c r="CO48" s="586"/>
      <c r="CP48" s="586"/>
      <c r="CQ48" s="587"/>
      <c r="CR48" s="588" t="s">
        <v>339</v>
      </c>
      <c r="CS48" s="589"/>
      <c r="CT48" s="589"/>
      <c r="CU48" s="589"/>
      <c r="CV48" s="589"/>
      <c r="CW48" s="589"/>
      <c r="CX48" s="589"/>
      <c r="CY48" s="590"/>
      <c r="CZ48" s="591" t="s">
        <v>339</v>
      </c>
      <c r="DA48" s="592"/>
      <c r="DB48" s="592"/>
      <c r="DC48" s="593"/>
      <c r="DD48" s="594" t="s">
        <v>339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17679593</v>
      </c>
      <c r="CS49" s="573"/>
      <c r="CT49" s="573"/>
      <c r="CU49" s="573"/>
      <c r="CV49" s="573"/>
      <c r="CW49" s="573"/>
      <c r="CX49" s="573"/>
      <c r="CY49" s="574"/>
      <c r="CZ49" s="575">
        <v>100</v>
      </c>
      <c r="DA49" s="576"/>
      <c r="DB49" s="576"/>
      <c r="DC49" s="577"/>
      <c r="DD49" s="578">
        <v>12845528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9" t="s">
        <v>342</v>
      </c>
      <c r="DK2" s="1110"/>
      <c r="DL2" s="1110"/>
      <c r="DM2" s="1110"/>
      <c r="DN2" s="1110"/>
      <c r="DO2" s="1111"/>
      <c r="DP2" s="200"/>
      <c r="DQ2" s="1109" t="s">
        <v>343</v>
      </c>
      <c r="DR2" s="1110"/>
      <c r="DS2" s="1110"/>
      <c r="DT2" s="1110"/>
      <c r="DU2" s="1110"/>
      <c r="DV2" s="1110"/>
      <c r="DW2" s="1110"/>
      <c r="DX2" s="1110"/>
      <c r="DY2" s="1110"/>
      <c r="DZ2" s="111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2" t="s">
        <v>344</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12"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7" t="s">
        <v>360</v>
      </c>
      <c r="DH5" s="1098"/>
      <c r="DI5" s="1098"/>
      <c r="DJ5" s="1098"/>
      <c r="DK5" s="1099"/>
      <c r="DL5" s="1097" t="s">
        <v>361</v>
      </c>
      <c r="DM5" s="1098"/>
      <c r="DN5" s="1098"/>
      <c r="DO5" s="1098"/>
      <c r="DP5" s="1099"/>
      <c r="DQ5" s="997" t="s">
        <v>362</v>
      </c>
      <c r="DR5" s="998"/>
      <c r="DS5" s="998"/>
      <c r="DT5" s="998"/>
      <c r="DU5" s="999"/>
      <c r="DV5" s="997" t="s">
        <v>353</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3"/>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100"/>
      <c r="DH6" s="1101"/>
      <c r="DI6" s="1101"/>
      <c r="DJ6" s="1101"/>
      <c r="DK6" s="1102"/>
      <c r="DL6" s="1100"/>
      <c r="DM6" s="1101"/>
      <c r="DN6" s="1101"/>
      <c r="DO6" s="1101"/>
      <c r="DP6" s="1102"/>
      <c r="DQ6" s="1000"/>
      <c r="DR6" s="1001"/>
      <c r="DS6" s="1001"/>
      <c r="DT6" s="1001"/>
      <c r="DU6" s="1002"/>
      <c r="DV6" s="1000"/>
      <c r="DW6" s="1001"/>
      <c r="DX6" s="1001"/>
      <c r="DY6" s="1001"/>
      <c r="DZ6" s="1014"/>
      <c r="EA6" s="205"/>
    </row>
    <row r="7" spans="1:131" s="206" customFormat="1" ht="26.25" customHeight="1" thickTop="1">
      <c r="A7" s="209">
        <v>1</v>
      </c>
      <c r="B7" s="1049" t="s">
        <v>363</v>
      </c>
      <c r="C7" s="1050"/>
      <c r="D7" s="1050"/>
      <c r="E7" s="1050"/>
      <c r="F7" s="1050"/>
      <c r="G7" s="1050"/>
      <c r="H7" s="1050"/>
      <c r="I7" s="1050"/>
      <c r="J7" s="1050"/>
      <c r="K7" s="1050"/>
      <c r="L7" s="1050"/>
      <c r="M7" s="1050"/>
      <c r="N7" s="1050"/>
      <c r="O7" s="1050"/>
      <c r="P7" s="1051"/>
      <c r="Q7" s="1103">
        <v>18802</v>
      </c>
      <c r="R7" s="1104"/>
      <c r="S7" s="1104"/>
      <c r="T7" s="1104"/>
      <c r="U7" s="1104"/>
      <c r="V7" s="1104">
        <v>17678</v>
      </c>
      <c r="W7" s="1104"/>
      <c r="X7" s="1104"/>
      <c r="Y7" s="1104"/>
      <c r="Z7" s="1104"/>
      <c r="AA7" s="1104">
        <v>1124</v>
      </c>
      <c r="AB7" s="1104"/>
      <c r="AC7" s="1104"/>
      <c r="AD7" s="1104"/>
      <c r="AE7" s="1105"/>
      <c r="AF7" s="1106">
        <v>969</v>
      </c>
      <c r="AG7" s="1107"/>
      <c r="AH7" s="1107"/>
      <c r="AI7" s="1107"/>
      <c r="AJ7" s="1108"/>
      <c r="AK7" s="1090">
        <v>840</v>
      </c>
      <c r="AL7" s="1091"/>
      <c r="AM7" s="1091"/>
      <c r="AN7" s="1091"/>
      <c r="AO7" s="1091"/>
      <c r="AP7" s="1091">
        <v>16909</v>
      </c>
      <c r="AQ7" s="1091"/>
      <c r="AR7" s="1091"/>
      <c r="AS7" s="1091"/>
      <c r="AT7" s="1091"/>
      <c r="AU7" s="1092"/>
      <c r="AV7" s="1092"/>
      <c r="AW7" s="1092"/>
      <c r="AX7" s="1092"/>
      <c r="AY7" s="1093"/>
      <c r="AZ7" s="203"/>
      <c r="BA7" s="203"/>
      <c r="BB7" s="203"/>
      <c r="BC7" s="203"/>
      <c r="BD7" s="203"/>
      <c r="BE7" s="204"/>
      <c r="BF7" s="204"/>
      <c r="BG7" s="204"/>
      <c r="BH7" s="204"/>
      <c r="BI7" s="204"/>
      <c r="BJ7" s="204"/>
      <c r="BK7" s="204"/>
      <c r="BL7" s="204"/>
      <c r="BM7" s="204"/>
      <c r="BN7" s="204"/>
      <c r="BO7" s="204"/>
      <c r="BP7" s="204"/>
      <c r="BQ7" s="210">
        <v>1</v>
      </c>
      <c r="BR7" s="211"/>
      <c r="BS7" s="1094" t="s">
        <v>536</v>
      </c>
      <c r="BT7" s="1095"/>
      <c r="BU7" s="1095"/>
      <c r="BV7" s="1095"/>
      <c r="BW7" s="1095"/>
      <c r="BX7" s="1095"/>
      <c r="BY7" s="1095"/>
      <c r="BZ7" s="1095"/>
      <c r="CA7" s="1095"/>
      <c r="CB7" s="1095"/>
      <c r="CC7" s="1095"/>
      <c r="CD7" s="1095"/>
      <c r="CE7" s="1095"/>
      <c r="CF7" s="1095"/>
      <c r="CG7" s="1096"/>
      <c r="CH7" s="1087">
        <v>18</v>
      </c>
      <c r="CI7" s="1088"/>
      <c r="CJ7" s="1088"/>
      <c r="CK7" s="1088"/>
      <c r="CL7" s="1089"/>
      <c r="CM7" s="1087">
        <v>133</v>
      </c>
      <c r="CN7" s="1088"/>
      <c r="CO7" s="1088"/>
      <c r="CP7" s="1088"/>
      <c r="CQ7" s="1089"/>
      <c r="CR7" s="1087">
        <v>11</v>
      </c>
      <c r="CS7" s="1088"/>
      <c r="CT7" s="1088"/>
      <c r="CU7" s="1088"/>
      <c r="CV7" s="1089"/>
      <c r="CW7" s="1087" t="s">
        <v>545</v>
      </c>
      <c r="CX7" s="1088"/>
      <c r="CY7" s="1088"/>
      <c r="CZ7" s="1088"/>
      <c r="DA7" s="1089"/>
      <c r="DB7" s="1087" t="s">
        <v>544</v>
      </c>
      <c r="DC7" s="1088"/>
      <c r="DD7" s="1088"/>
      <c r="DE7" s="1088"/>
      <c r="DF7" s="1089"/>
      <c r="DG7" s="1087" t="s">
        <v>544</v>
      </c>
      <c r="DH7" s="1088"/>
      <c r="DI7" s="1088"/>
      <c r="DJ7" s="1088"/>
      <c r="DK7" s="1089"/>
      <c r="DL7" s="1087" t="s">
        <v>544</v>
      </c>
      <c r="DM7" s="1088"/>
      <c r="DN7" s="1088"/>
      <c r="DO7" s="1088"/>
      <c r="DP7" s="1089"/>
      <c r="DQ7" s="1087"/>
      <c r="DR7" s="1088"/>
      <c r="DS7" s="1088"/>
      <c r="DT7" s="1088"/>
      <c r="DU7" s="1089"/>
      <c r="DV7" s="1114"/>
      <c r="DW7" s="1115"/>
      <c r="DX7" s="1115"/>
      <c r="DY7" s="1115"/>
      <c r="DZ7" s="1116"/>
      <c r="EA7" s="205"/>
    </row>
    <row r="8" spans="1:131" s="206" customFormat="1" ht="26.25" customHeight="1">
      <c r="A8" s="212">
        <v>2</v>
      </c>
      <c r="B8" s="1033" t="s">
        <v>364</v>
      </c>
      <c r="C8" s="1034"/>
      <c r="D8" s="1034"/>
      <c r="E8" s="1034"/>
      <c r="F8" s="1034"/>
      <c r="G8" s="1034"/>
      <c r="H8" s="1034"/>
      <c r="I8" s="1034"/>
      <c r="J8" s="1034"/>
      <c r="K8" s="1034"/>
      <c r="L8" s="1034"/>
      <c r="M8" s="1034"/>
      <c r="N8" s="1034"/>
      <c r="O8" s="1034"/>
      <c r="P8" s="1035"/>
      <c r="Q8" s="1039">
        <v>54</v>
      </c>
      <c r="R8" s="1040"/>
      <c r="S8" s="1040"/>
      <c r="T8" s="1040"/>
      <c r="U8" s="1040"/>
      <c r="V8" s="1040">
        <v>54</v>
      </c>
      <c r="W8" s="1040"/>
      <c r="X8" s="1040"/>
      <c r="Y8" s="1040"/>
      <c r="Z8" s="1040"/>
      <c r="AA8" s="1040" t="s">
        <v>477</v>
      </c>
      <c r="AB8" s="1040"/>
      <c r="AC8" s="1040"/>
      <c r="AD8" s="1040"/>
      <c r="AE8" s="1041"/>
      <c r="AF8" s="1015" t="s">
        <v>112</v>
      </c>
      <c r="AG8" s="1016"/>
      <c r="AH8" s="1016"/>
      <c r="AI8" s="1016"/>
      <c r="AJ8" s="1017"/>
      <c r="AK8" s="1085" t="s">
        <v>477</v>
      </c>
      <c r="AL8" s="1086"/>
      <c r="AM8" s="1086"/>
      <c r="AN8" s="1086"/>
      <c r="AO8" s="1086"/>
      <c r="AP8" s="1086">
        <v>58</v>
      </c>
      <c r="AQ8" s="1086"/>
      <c r="AR8" s="1086"/>
      <c r="AS8" s="1086"/>
      <c r="AT8" s="1086"/>
      <c r="AU8" s="1083"/>
      <c r="AV8" s="1083"/>
      <c r="AW8" s="1083"/>
      <c r="AX8" s="1083"/>
      <c r="AY8" s="1084"/>
      <c r="AZ8" s="203"/>
      <c r="BA8" s="203"/>
      <c r="BB8" s="203"/>
      <c r="BC8" s="203"/>
      <c r="BD8" s="203"/>
      <c r="BE8" s="204"/>
      <c r="BF8" s="204"/>
      <c r="BG8" s="204"/>
      <c r="BH8" s="204"/>
      <c r="BI8" s="204"/>
      <c r="BJ8" s="204"/>
      <c r="BK8" s="204"/>
      <c r="BL8" s="204"/>
      <c r="BM8" s="204"/>
      <c r="BN8" s="204"/>
      <c r="BO8" s="204"/>
      <c r="BP8" s="204"/>
      <c r="BQ8" s="213">
        <v>2</v>
      </c>
      <c r="BR8" s="214"/>
      <c r="BS8" s="1010" t="s">
        <v>537</v>
      </c>
      <c r="BT8" s="1011"/>
      <c r="BU8" s="1011"/>
      <c r="BV8" s="1011"/>
      <c r="BW8" s="1011"/>
      <c r="BX8" s="1011"/>
      <c r="BY8" s="1011"/>
      <c r="BZ8" s="1011"/>
      <c r="CA8" s="1011"/>
      <c r="CB8" s="1011"/>
      <c r="CC8" s="1011"/>
      <c r="CD8" s="1011"/>
      <c r="CE8" s="1011"/>
      <c r="CF8" s="1011"/>
      <c r="CG8" s="1012"/>
      <c r="CH8" s="985">
        <v>-11</v>
      </c>
      <c r="CI8" s="986"/>
      <c r="CJ8" s="986"/>
      <c r="CK8" s="986"/>
      <c r="CL8" s="987"/>
      <c r="CM8" s="985">
        <v>620</v>
      </c>
      <c r="CN8" s="986"/>
      <c r="CO8" s="986"/>
      <c r="CP8" s="986"/>
      <c r="CQ8" s="987"/>
      <c r="CR8" s="985">
        <v>18</v>
      </c>
      <c r="CS8" s="986"/>
      <c r="CT8" s="986"/>
      <c r="CU8" s="986"/>
      <c r="CV8" s="987"/>
      <c r="CW8" s="985" t="s">
        <v>544</v>
      </c>
      <c r="CX8" s="986"/>
      <c r="CY8" s="986"/>
      <c r="CZ8" s="986"/>
      <c r="DA8" s="987"/>
      <c r="DB8" s="985" t="s">
        <v>544</v>
      </c>
      <c r="DC8" s="986"/>
      <c r="DD8" s="986"/>
      <c r="DE8" s="986"/>
      <c r="DF8" s="987"/>
      <c r="DG8" s="985" t="s">
        <v>544</v>
      </c>
      <c r="DH8" s="986"/>
      <c r="DI8" s="986"/>
      <c r="DJ8" s="986"/>
      <c r="DK8" s="987"/>
      <c r="DL8" s="985" t="s">
        <v>544</v>
      </c>
      <c r="DM8" s="986"/>
      <c r="DN8" s="986"/>
      <c r="DO8" s="986"/>
      <c r="DP8" s="987"/>
      <c r="DQ8" s="985"/>
      <c r="DR8" s="986"/>
      <c r="DS8" s="986"/>
      <c r="DT8" s="986"/>
      <c r="DU8" s="987"/>
      <c r="DV8" s="988"/>
      <c r="DW8" s="989"/>
      <c r="DX8" s="989"/>
      <c r="DY8" s="989"/>
      <c r="DZ8" s="990"/>
      <c r="EA8" s="205"/>
    </row>
    <row r="9" spans="1:131" s="206" customFormat="1" ht="26.25" customHeight="1">
      <c r="A9" s="212">
        <v>3</v>
      </c>
      <c r="B9" s="1033" t="s">
        <v>365</v>
      </c>
      <c r="C9" s="1034"/>
      <c r="D9" s="1034"/>
      <c r="E9" s="1034"/>
      <c r="F9" s="1034"/>
      <c r="G9" s="1034"/>
      <c r="H9" s="1034"/>
      <c r="I9" s="1034"/>
      <c r="J9" s="1034"/>
      <c r="K9" s="1034"/>
      <c r="L9" s="1034"/>
      <c r="M9" s="1034"/>
      <c r="N9" s="1034"/>
      <c r="O9" s="1034"/>
      <c r="P9" s="1035"/>
      <c r="Q9" s="1039">
        <v>5</v>
      </c>
      <c r="R9" s="1040"/>
      <c r="S9" s="1040"/>
      <c r="T9" s="1040"/>
      <c r="U9" s="1040"/>
      <c r="V9" s="1040">
        <v>5</v>
      </c>
      <c r="W9" s="1040"/>
      <c r="X9" s="1040"/>
      <c r="Y9" s="1040"/>
      <c r="Z9" s="1040"/>
      <c r="AA9" s="1040" t="s">
        <v>477</v>
      </c>
      <c r="AB9" s="1040"/>
      <c r="AC9" s="1040"/>
      <c r="AD9" s="1040"/>
      <c r="AE9" s="1041"/>
      <c r="AF9" s="1015" t="s">
        <v>112</v>
      </c>
      <c r="AG9" s="1016"/>
      <c r="AH9" s="1016"/>
      <c r="AI9" s="1016"/>
      <c r="AJ9" s="1017"/>
      <c r="AK9" s="1085">
        <v>5</v>
      </c>
      <c r="AL9" s="1086"/>
      <c r="AM9" s="1086"/>
      <c r="AN9" s="1086"/>
      <c r="AO9" s="1086"/>
      <c r="AP9" s="1085" t="s">
        <v>477</v>
      </c>
      <c r="AQ9" s="1086"/>
      <c r="AR9" s="1086"/>
      <c r="AS9" s="1086"/>
      <c r="AT9" s="1086"/>
      <c r="AU9" s="1083"/>
      <c r="AV9" s="1083"/>
      <c r="AW9" s="1083"/>
      <c r="AX9" s="1083"/>
      <c r="AY9" s="1084"/>
      <c r="AZ9" s="203"/>
      <c r="BA9" s="203"/>
      <c r="BB9" s="203"/>
      <c r="BC9" s="203"/>
      <c r="BD9" s="203"/>
      <c r="BE9" s="204"/>
      <c r="BF9" s="204"/>
      <c r="BG9" s="204"/>
      <c r="BH9" s="204"/>
      <c r="BI9" s="204"/>
      <c r="BJ9" s="204"/>
      <c r="BK9" s="204"/>
      <c r="BL9" s="204"/>
      <c r="BM9" s="204"/>
      <c r="BN9" s="204"/>
      <c r="BO9" s="204"/>
      <c r="BP9" s="204"/>
      <c r="BQ9" s="213">
        <v>3</v>
      </c>
      <c r="BR9" s="214"/>
      <c r="BS9" s="1010" t="s">
        <v>538</v>
      </c>
      <c r="BT9" s="1011"/>
      <c r="BU9" s="1011"/>
      <c r="BV9" s="1011"/>
      <c r="BW9" s="1011"/>
      <c r="BX9" s="1011"/>
      <c r="BY9" s="1011"/>
      <c r="BZ9" s="1011"/>
      <c r="CA9" s="1011"/>
      <c r="CB9" s="1011"/>
      <c r="CC9" s="1011"/>
      <c r="CD9" s="1011"/>
      <c r="CE9" s="1011"/>
      <c r="CF9" s="1011"/>
      <c r="CG9" s="1012"/>
      <c r="CH9" s="985">
        <v>4</v>
      </c>
      <c r="CI9" s="986"/>
      <c r="CJ9" s="986"/>
      <c r="CK9" s="986"/>
      <c r="CL9" s="987"/>
      <c r="CM9" s="985">
        <v>70</v>
      </c>
      <c r="CN9" s="986"/>
      <c r="CO9" s="986"/>
      <c r="CP9" s="986"/>
      <c r="CQ9" s="987"/>
      <c r="CR9" s="985">
        <v>20</v>
      </c>
      <c r="CS9" s="986"/>
      <c r="CT9" s="986"/>
      <c r="CU9" s="986"/>
      <c r="CV9" s="987"/>
      <c r="CW9" s="985" t="s">
        <v>544</v>
      </c>
      <c r="CX9" s="986"/>
      <c r="CY9" s="986"/>
      <c r="CZ9" s="986"/>
      <c r="DA9" s="987"/>
      <c r="DB9" s="985" t="s">
        <v>544</v>
      </c>
      <c r="DC9" s="986"/>
      <c r="DD9" s="986"/>
      <c r="DE9" s="986"/>
      <c r="DF9" s="987"/>
      <c r="DG9" s="985" t="s">
        <v>544</v>
      </c>
      <c r="DH9" s="986"/>
      <c r="DI9" s="986"/>
      <c r="DJ9" s="986"/>
      <c r="DK9" s="987"/>
      <c r="DL9" s="985" t="s">
        <v>544</v>
      </c>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5"/>
      <c r="AL10" s="1086"/>
      <c r="AM10" s="1086"/>
      <c r="AN10" s="1086"/>
      <c r="AO10" s="1086"/>
      <c r="AP10" s="1086"/>
      <c r="AQ10" s="1086"/>
      <c r="AR10" s="1086"/>
      <c r="AS10" s="1086"/>
      <c r="AT10" s="1086"/>
      <c r="AU10" s="1083"/>
      <c r="AV10" s="1083"/>
      <c r="AW10" s="1083"/>
      <c r="AX10" s="1083"/>
      <c r="AY10" s="1084"/>
      <c r="AZ10" s="203"/>
      <c r="BA10" s="203"/>
      <c r="BB10" s="203"/>
      <c r="BC10" s="203"/>
      <c r="BD10" s="203"/>
      <c r="BE10" s="204"/>
      <c r="BF10" s="204"/>
      <c r="BG10" s="204"/>
      <c r="BH10" s="204"/>
      <c r="BI10" s="204"/>
      <c r="BJ10" s="204"/>
      <c r="BK10" s="204"/>
      <c r="BL10" s="204"/>
      <c r="BM10" s="204"/>
      <c r="BN10" s="204"/>
      <c r="BO10" s="204"/>
      <c r="BP10" s="204"/>
      <c r="BQ10" s="213">
        <v>4</v>
      </c>
      <c r="BR10" s="214" t="s">
        <v>540</v>
      </c>
      <c r="BS10" s="1010" t="s">
        <v>539</v>
      </c>
      <c r="BT10" s="1011"/>
      <c r="BU10" s="1011"/>
      <c r="BV10" s="1011"/>
      <c r="BW10" s="1011"/>
      <c r="BX10" s="1011"/>
      <c r="BY10" s="1011"/>
      <c r="BZ10" s="1011"/>
      <c r="CA10" s="1011"/>
      <c r="CB10" s="1011"/>
      <c r="CC10" s="1011"/>
      <c r="CD10" s="1011"/>
      <c r="CE10" s="1011"/>
      <c r="CF10" s="1011"/>
      <c r="CG10" s="1012"/>
      <c r="CH10" s="985">
        <v>-4</v>
      </c>
      <c r="CI10" s="986"/>
      <c r="CJ10" s="986"/>
      <c r="CK10" s="986"/>
      <c r="CL10" s="987"/>
      <c r="CM10" s="985">
        <v>95</v>
      </c>
      <c r="CN10" s="986"/>
      <c r="CO10" s="986"/>
      <c r="CP10" s="986"/>
      <c r="CQ10" s="987"/>
      <c r="CR10" s="985">
        <v>5</v>
      </c>
      <c r="CS10" s="986"/>
      <c r="CT10" s="986"/>
      <c r="CU10" s="986"/>
      <c r="CV10" s="987"/>
      <c r="CW10" s="985" t="s">
        <v>544</v>
      </c>
      <c r="CX10" s="986"/>
      <c r="CY10" s="986"/>
      <c r="CZ10" s="986"/>
      <c r="DA10" s="987"/>
      <c r="DB10" s="985" t="s">
        <v>544</v>
      </c>
      <c r="DC10" s="986"/>
      <c r="DD10" s="986"/>
      <c r="DE10" s="986"/>
      <c r="DF10" s="987"/>
      <c r="DG10" s="985">
        <v>363</v>
      </c>
      <c r="DH10" s="986"/>
      <c r="DI10" s="986"/>
      <c r="DJ10" s="986"/>
      <c r="DK10" s="987"/>
      <c r="DL10" s="985" t="s">
        <v>544</v>
      </c>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5"/>
      <c r="AL11" s="1086"/>
      <c r="AM11" s="1086"/>
      <c r="AN11" s="1086"/>
      <c r="AO11" s="1086"/>
      <c r="AP11" s="1086"/>
      <c r="AQ11" s="1086"/>
      <c r="AR11" s="1086"/>
      <c r="AS11" s="1086"/>
      <c r="AT11" s="1086"/>
      <c r="AU11" s="1083"/>
      <c r="AV11" s="1083"/>
      <c r="AW11" s="1083"/>
      <c r="AX11" s="1083"/>
      <c r="AY11" s="1084"/>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5"/>
      <c r="AL12" s="1086"/>
      <c r="AM12" s="1086"/>
      <c r="AN12" s="1086"/>
      <c r="AO12" s="1086"/>
      <c r="AP12" s="1086"/>
      <c r="AQ12" s="1086"/>
      <c r="AR12" s="1086"/>
      <c r="AS12" s="1086"/>
      <c r="AT12" s="1086"/>
      <c r="AU12" s="1083"/>
      <c r="AV12" s="1083"/>
      <c r="AW12" s="1083"/>
      <c r="AX12" s="1083"/>
      <c r="AY12" s="1084"/>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5"/>
      <c r="AL13" s="1086"/>
      <c r="AM13" s="1086"/>
      <c r="AN13" s="1086"/>
      <c r="AO13" s="1086"/>
      <c r="AP13" s="1086"/>
      <c r="AQ13" s="1086"/>
      <c r="AR13" s="1086"/>
      <c r="AS13" s="1086"/>
      <c r="AT13" s="1086"/>
      <c r="AU13" s="1083"/>
      <c r="AV13" s="1083"/>
      <c r="AW13" s="1083"/>
      <c r="AX13" s="1083"/>
      <c r="AY13" s="1084"/>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5"/>
      <c r="AL14" s="1086"/>
      <c r="AM14" s="1086"/>
      <c r="AN14" s="1086"/>
      <c r="AO14" s="1086"/>
      <c r="AP14" s="1086"/>
      <c r="AQ14" s="1086"/>
      <c r="AR14" s="1086"/>
      <c r="AS14" s="1086"/>
      <c r="AT14" s="1086"/>
      <c r="AU14" s="1083"/>
      <c r="AV14" s="1083"/>
      <c r="AW14" s="1083"/>
      <c r="AX14" s="1083"/>
      <c r="AY14" s="1084"/>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5"/>
      <c r="AL15" s="1086"/>
      <c r="AM15" s="1086"/>
      <c r="AN15" s="1086"/>
      <c r="AO15" s="1086"/>
      <c r="AP15" s="1086"/>
      <c r="AQ15" s="1086"/>
      <c r="AR15" s="1086"/>
      <c r="AS15" s="1086"/>
      <c r="AT15" s="1086"/>
      <c r="AU15" s="1083"/>
      <c r="AV15" s="1083"/>
      <c r="AW15" s="1083"/>
      <c r="AX15" s="1083"/>
      <c r="AY15" s="1084"/>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5"/>
      <c r="AL16" s="1086"/>
      <c r="AM16" s="1086"/>
      <c r="AN16" s="1086"/>
      <c r="AO16" s="1086"/>
      <c r="AP16" s="1086"/>
      <c r="AQ16" s="1086"/>
      <c r="AR16" s="1086"/>
      <c r="AS16" s="1086"/>
      <c r="AT16" s="1086"/>
      <c r="AU16" s="1083"/>
      <c r="AV16" s="1083"/>
      <c r="AW16" s="1083"/>
      <c r="AX16" s="1083"/>
      <c r="AY16" s="1084"/>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5"/>
      <c r="AL17" s="1086"/>
      <c r="AM17" s="1086"/>
      <c r="AN17" s="1086"/>
      <c r="AO17" s="1086"/>
      <c r="AP17" s="1086"/>
      <c r="AQ17" s="1086"/>
      <c r="AR17" s="1086"/>
      <c r="AS17" s="1086"/>
      <c r="AT17" s="1086"/>
      <c r="AU17" s="1083"/>
      <c r="AV17" s="1083"/>
      <c r="AW17" s="1083"/>
      <c r="AX17" s="1083"/>
      <c r="AY17" s="1084"/>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5"/>
      <c r="AL18" s="1086"/>
      <c r="AM18" s="1086"/>
      <c r="AN18" s="1086"/>
      <c r="AO18" s="1086"/>
      <c r="AP18" s="1086"/>
      <c r="AQ18" s="1086"/>
      <c r="AR18" s="1086"/>
      <c r="AS18" s="1086"/>
      <c r="AT18" s="1086"/>
      <c r="AU18" s="1083"/>
      <c r="AV18" s="1083"/>
      <c r="AW18" s="1083"/>
      <c r="AX18" s="1083"/>
      <c r="AY18" s="1084"/>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5"/>
      <c r="AL19" s="1086"/>
      <c r="AM19" s="1086"/>
      <c r="AN19" s="1086"/>
      <c r="AO19" s="1086"/>
      <c r="AP19" s="1086"/>
      <c r="AQ19" s="1086"/>
      <c r="AR19" s="1086"/>
      <c r="AS19" s="1086"/>
      <c r="AT19" s="1086"/>
      <c r="AU19" s="1083"/>
      <c r="AV19" s="1083"/>
      <c r="AW19" s="1083"/>
      <c r="AX19" s="1083"/>
      <c r="AY19" s="1084"/>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5"/>
      <c r="AL20" s="1086"/>
      <c r="AM20" s="1086"/>
      <c r="AN20" s="1086"/>
      <c r="AO20" s="1086"/>
      <c r="AP20" s="1086"/>
      <c r="AQ20" s="1086"/>
      <c r="AR20" s="1086"/>
      <c r="AS20" s="1086"/>
      <c r="AT20" s="1086"/>
      <c r="AU20" s="1083"/>
      <c r="AV20" s="1083"/>
      <c r="AW20" s="1083"/>
      <c r="AX20" s="1083"/>
      <c r="AY20" s="1084"/>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5"/>
      <c r="AL21" s="1086"/>
      <c r="AM21" s="1086"/>
      <c r="AN21" s="1086"/>
      <c r="AO21" s="1086"/>
      <c r="AP21" s="1086"/>
      <c r="AQ21" s="1086"/>
      <c r="AR21" s="1086"/>
      <c r="AS21" s="1086"/>
      <c r="AT21" s="1086"/>
      <c r="AU21" s="1083"/>
      <c r="AV21" s="1083"/>
      <c r="AW21" s="1083"/>
      <c r="AX21" s="1083"/>
      <c r="AY21" s="1084"/>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80"/>
      <c r="R22" s="1081"/>
      <c r="S22" s="1081"/>
      <c r="T22" s="1081"/>
      <c r="U22" s="1081"/>
      <c r="V22" s="1081"/>
      <c r="W22" s="1081"/>
      <c r="X22" s="1081"/>
      <c r="Y22" s="1081"/>
      <c r="Z22" s="1081"/>
      <c r="AA22" s="1081"/>
      <c r="AB22" s="1081"/>
      <c r="AC22" s="1081"/>
      <c r="AD22" s="1081"/>
      <c r="AE22" s="1082"/>
      <c r="AF22" s="1015"/>
      <c r="AG22" s="1016"/>
      <c r="AH22" s="1016"/>
      <c r="AI22" s="1016"/>
      <c r="AJ22" s="1017"/>
      <c r="AK22" s="1076"/>
      <c r="AL22" s="1077"/>
      <c r="AM22" s="1077"/>
      <c r="AN22" s="1077"/>
      <c r="AO22" s="1077"/>
      <c r="AP22" s="1077"/>
      <c r="AQ22" s="1077"/>
      <c r="AR22" s="1077"/>
      <c r="AS22" s="1077"/>
      <c r="AT22" s="1077"/>
      <c r="AU22" s="1078"/>
      <c r="AV22" s="1078"/>
      <c r="AW22" s="1078"/>
      <c r="AX22" s="1078"/>
      <c r="AY22" s="1079"/>
      <c r="AZ22" s="1031" t="s">
        <v>366</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7">
        <v>18804</v>
      </c>
      <c r="R23" s="1068"/>
      <c r="S23" s="1068"/>
      <c r="T23" s="1068"/>
      <c r="U23" s="1068"/>
      <c r="V23" s="1068">
        <v>17680</v>
      </c>
      <c r="W23" s="1068"/>
      <c r="X23" s="1068"/>
      <c r="Y23" s="1068"/>
      <c r="Z23" s="1068"/>
      <c r="AA23" s="1068">
        <v>1124</v>
      </c>
      <c r="AB23" s="1068"/>
      <c r="AC23" s="1068"/>
      <c r="AD23" s="1068"/>
      <c r="AE23" s="1069"/>
      <c r="AF23" s="1070">
        <v>969</v>
      </c>
      <c r="AG23" s="1068"/>
      <c r="AH23" s="1068"/>
      <c r="AI23" s="1068"/>
      <c r="AJ23" s="1071"/>
      <c r="AK23" s="1072"/>
      <c r="AL23" s="1073"/>
      <c r="AM23" s="1073"/>
      <c r="AN23" s="1073"/>
      <c r="AO23" s="1073"/>
      <c r="AP23" s="1068">
        <v>16967</v>
      </c>
      <c r="AQ23" s="1068"/>
      <c r="AR23" s="1068"/>
      <c r="AS23" s="1068"/>
      <c r="AT23" s="1068"/>
      <c r="AU23" s="1074"/>
      <c r="AV23" s="1074"/>
      <c r="AW23" s="1074"/>
      <c r="AX23" s="1074"/>
      <c r="AY23" s="1075"/>
      <c r="AZ23" s="1064" t="s">
        <v>112</v>
      </c>
      <c r="BA23" s="1065"/>
      <c r="BB23" s="1065"/>
      <c r="BC23" s="1065"/>
      <c r="BD23" s="1066"/>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3" t="s">
        <v>369</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62" t="s">
        <v>370</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346</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8" t="s">
        <v>374</v>
      </c>
      <c r="AG26" s="1004"/>
      <c r="AH26" s="1004"/>
      <c r="AI26" s="1004"/>
      <c r="AJ26" s="1059"/>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60"/>
      <c r="AG27" s="1007"/>
      <c r="AH27" s="1007"/>
      <c r="AI27" s="1007"/>
      <c r="AJ27" s="1061"/>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9" t="s">
        <v>379</v>
      </c>
      <c r="C28" s="1050"/>
      <c r="D28" s="1050"/>
      <c r="E28" s="1050"/>
      <c r="F28" s="1050"/>
      <c r="G28" s="1050"/>
      <c r="H28" s="1050"/>
      <c r="I28" s="1050"/>
      <c r="J28" s="1050"/>
      <c r="K28" s="1050"/>
      <c r="L28" s="1050"/>
      <c r="M28" s="1050"/>
      <c r="N28" s="1050"/>
      <c r="O28" s="1050"/>
      <c r="P28" s="1051"/>
      <c r="Q28" s="1052">
        <v>6345</v>
      </c>
      <c r="R28" s="1053"/>
      <c r="S28" s="1053"/>
      <c r="T28" s="1053"/>
      <c r="U28" s="1053"/>
      <c r="V28" s="1053">
        <v>6082</v>
      </c>
      <c r="W28" s="1053"/>
      <c r="X28" s="1053"/>
      <c r="Y28" s="1053"/>
      <c r="Z28" s="1053"/>
      <c r="AA28" s="1053">
        <v>264</v>
      </c>
      <c r="AB28" s="1053"/>
      <c r="AC28" s="1053"/>
      <c r="AD28" s="1053"/>
      <c r="AE28" s="1054"/>
      <c r="AF28" s="1055">
        <v>264</v>
      </c>
      <c r="AG28" s="1053"/>
      <c r="AH28" s="1053"/>
      <c r="AI28" s="1053"/>
      <c r="AJ28" s="1056"/>
      <c r="AK28" s="1057">
        <v>462</v>
      </c>
      <c r="AL28" s="1045"/>
      <c r="AM28" s="1045"/>
      <c r="AN28" s="1045"/>
      <c r="AO28" s="1045"/>
      <c r="AP28" s="1045" t="s">
        <v>546</v>
      </c>
      <c r="AQ28" s="1045"/>
      <c r="AR28" s="1045"/>
      <c r="AS28" s="1045"/>
      <c r="AT28" s="1045"/>
      <c r="AU28" s="1045" t="s">
        <v>477</v>
      </c>
      <c r="AV28" s="1045"/>
      <c r="AW28" s="1045"/>
      <c r="AX28" s="1045"/>
      <c r="AY28" s="1045"/>
      <c r="AZ28" s="1046" t="s">
        <v>477</v>
      </c>
      <c r="BA28" s="1046"/>
      <c r="BB28" s="1046"/>
      <c r="BC28" s="1046"/>
      <c r="BD28" s="1046"/>
      <c r="BE28" s="1047"/>
      <c r="BF28" s="1047"/>
      <c r="BG28" s="1047"/>
      <c r="BH28" s="1047"/>
      <c r="BI28" s="1048"/>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380</v>
      </c>
      <c r="C29" s="1034"/>
      <c r="D29" s="1034"/>
      <c r="E29" s="1034"/>
      <c r="F29" s="1034"/>
      <c r="G29" s="1034"/>
      <c r="H29" s="1034"/>
      <c r="I29" s="1034"/>
      <c r="J29" s="1034"/>
      <c r="K29" s="1034"/>
      <c r="L29" s="1034"/>
      <c r="M29" s="1034"/>
      <c r="N29" s="1034"/>
      <c r="O29" s="1034"/>
      <c r="P29" s="1035"/>
      <c r="Q29" s="1039">
        <v>4283</v>
      </c>
      <c r="R29" s="1040"/>
      <c r="S29" s="1040"/>
      <c r="T29" s="1040"/>
      <c r="U29" s="1040"/>
      <c r="V29" s="1040">
        <v>4217</v>
      </c>
      <c r="W29" s="1040"/>
      <c r="X29" s="1040"/>
      <c r="Y29" s="1040"/>
      <c r="Z29" s="1040"/>
      <c r="AA29" s="1040">
        <v>67</v>
      </c>
      <c r="AB29" s="1040"/>
      <c r="AC29" s="1040"/>
      <c r="AD29" s="1040"/>
      <c r="AE29" s="1041"/>
      <c r="AF29" s="1015">
        <v>67</v>
      </c>
      <c r="AG29" s="1016"/>
      <c r="AH29" s="1016"/>
      <c r="AI29" s="1016"/>
      <c r="AJ29" s="1017"/>
      <c r="AK29" s="976">
        <v>645</v>
      </c>
      <c r="AL29" s="967"/>
      <c r="AM29" s="967"/>
      <c r="AN29" s="967"/>
      <c r="AO29" s="967"/>
      <c r="AP29" s="967" t="s">
        <v>477</v>
      </c>
      <c r="AQ29" s="967"/>
      <c r="AR29" s="967"/>
      <c r="AS29" s="967"/>
      <c r="AT29" s="967"/>
      <c r="AU29" s="967" t="s">
        <v>477</v>
      </c>
      <c r="AV29" s="967"/>
      <c r="AW29" s="967"/>
      <c r="AX29" s="967"/>
      <c r="AY29" s="967"/>
      <c r="AZ29" s="1038" t="s">
        <v>477</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381</v>
      </c>
      <c r="C30" s="1034"/>
      <c r="D30" s="1034"/>
      <c r="E30" s="1034"/>
      <c r="F30" s="1034"/>
      <c r="G30" s="1034"/>
      <c r="H30" s="1034"/>
      <c r="I30" s="1034"/>
      <c r="J30" s="1034"/>
      <c r="K30" s="1034"/>
      <c r="L30" s="1034"/>
      <c r="M30" s="1034"/>
      <c r="N30" s="1034"/>
      <c r="O30" s="1034"/>
      <c r="P30" s="1035"/>
      <c r="Q30" s="1039">
        <v>611</v>
      </c>
      <c r="R30" s="1040"/>
      <c r="S30" s="1040"/>
      <c r="T30" s="1040"/>
      <c r="U30" s="1040"/>
      <c r="V30" s="1040">
        <v>606</v>
      </c>
      <c r="W30" s="1040"/>
      <c r="X30" s="1040"/>
      <c r="Y30" s="1040"/>
      <c r="Z30" s="1040"/>
      <c r="AA30" s="1040">
        <v>4</v>
      </c>
      <c r="AB30" s="1040"/>
      <c r="AC30" s="1040"/>
      <c r="AD30" s="1040"/>
      <c r="AE30" s="1041"/>
      <c r="AF30" s="1015">
        <v>4</v>
      </c>
      <c r="AG30" s="1016"/>
      <c r="AH30" s="1016"/>
      <c r="AI30" s="1016"/>
      <c r="AJ30" s="1017"/>
      <c r="AK30" s="976">
        <v>113</v>
      </c>
      <c r="AL30" s="967"/>
      <c r="AM30" s="967"/>
      <c r="AN30" s="967"/>
      <c r="AO30" s="967"/>
      <c r="AP30" s="967" t="s">
        <v>477</v>
      </c>
      <c r="AQ30" s="967"/>
      <c r="AR30" s="967"/>
      <c r="AS30" s="967"/>
      <c r="AT30" s="967"/>
      <c r="AU30" s="967" t="s">
        <v>477</v>
      </c>
      <c r="AV30" s="967"/>
      <c r="AW30" s="967"/>
      <c r="AX30" s="967"/>
      <c r="AY30" s="967"/>
      <c r="AZ30" s="1038" t="s">
        <v>477</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382</v>
      </c>
      <c r="C31" s="1034"/>
      <c r="D31" s="1034"/>
      <c r="E31" s="1034"/>
      <c r="F31" s="1034"/>
      <c r="G31" s="1034"/>
      <c r="H31" s="1034"/>
      <c r="I31" s="1034"/>
      <c r="J31" s="1034"/>
      <c r="K31" s="1034"/>
      <c r="L31" s="1034"/>
      <c r="M31" s="1034"/>
      <c r="N31" s="1034"/>
      <c r="O31" s="1034"/>
      <c r="P31" s="1035"/>
      <c r="Q31" s="1039">
        <v>1839</v>
      </c>
      <c r="R31" s="1040"/>
      <c r="S31" s="1040"/>
      <c r="T31" s="1040"/>
      <c r="U31" s="1040"/>
      <c r="V31" s="1040">
        <v>1837</v>
      </c>
      <c r="W31" s="1040"/>
      <c r="X31" s="1040"/>
      <c r="Y31" s="1040"/>
      <c r="Z31" s="1040"/>
      <c r="AA31" s="1040">
        <v>2</v>
      </c>
      <c r="AB31" s="1040"/>
      <c r="AC31" s="1040"/>
      <c r="AD31" s="1040"/>
      <c r="AE31" s="1041"/>
      <c r="AF31" s="1015">
        <v>829</v>
      </c>
      <c r="AG31" s="1016"/>
      <c r="AH31" s="1016"/>
      <c r="AI31" s="1016"/>
      <c r="AJ31" s="1017"/>
      <c r="AK31" s="976">
        <v>2</v>
      </c>
      <c r="AL31" s="967"/>
      <c r="AM31" s="967"/>
      <c r="AN31" s="967"/>
      <c r="AO31" s="967"/>
      <c r="AP31" s="967">
        <v>3624</v>
      </c>
      <c r="AQ31" s="967"/>
      <c r="AR31" s="967"/>
      <c r="AS31" s="967"/>
      <c r="AT31" s="967"/>
      <c r="AU31" s="967">
        <v>352</v>
      </c>
      <c r="AV31" s="967"/>
      <c r="AW31" s="967"/>
      <c r="AX31" s="967"/>
      <c r="AY31" s="967"/>
      <c r="AZ31" s="1042" t="s">
        <v>477</v>
      </c>
      <c r="BA31" s="1043"/>
      <c r="BB31" s="1043"/>
      <c r="BC31" s="1043"/>
      <c r="BD31" s="1044"/>
      <c r="BE31" s="1028" t="s">
        <v>383</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384</v>
      </c>
      <c r="C32" s="1034"/>
      <c r="D32" s="1034"/>
      <c r="E32" s="1034"/>
      <c r="F32" s="1034"/>
      <c r="G32" s="1034"/>
      <c r="H32" s="1034"/>
      <c r="I32" s="1034"/>
      <c r="J32" s="1034"/>
      <c r="K32" s="1034"/>
      <c r="L32" s="1034"/>
      <c r="M32" s="1034"/>
      <c r="N32" s="1034"/>
      <c r="O32" s="1034"/>
      <c r="P32" s="1035"/>
      <c r="Q32" s="1039">
        <v>2100</v>
      </c>
      <c r="R32" s="1040"/>
      <c r="S32" s="1040"/>
      <c r="T32" s="1040"/>
      <c r="U32" s="1040"/>
      <c r="V32" s="1040">
        <v>1856</v>
      </c>
      <c r="W32" s="1040"/>
      <c r="X32" s="1040"/>
      <c r="Y32" s="1040"/>
      <c r="Z32" s="1040"/>
      <c r="AA32" s="1040">
        <v>244</v>
      </c>
      <c r="AB32" s="1040"/>
      <c r="AC32" s="1040"/>
      <c r="AD32" s="1040"/>
      <c r="AE32" s="1041"/>
      <c r="AF32" s="1015">
        <v>0</v>
      </c>
      <c r="AG32" s="1016"/>
      <c r="AH32" s="1016"/>
      <c r="AI32" s="1016"/>
      <c r="AJ32" s="1017"/>
      <c r="AK32" s="976">
        <v>500</v>
      </c>
      <c r="AL32" s="967"/>
      <c r="AM32" s="967"/>
      <c r="AN32" s="967"/>
      <c r="AO32" s="967"/>
      <c r="AP32" s="967">
        <v>8946</v>
      </c>
      <c r="AQ32" s="967"/>
      <c r="AR32" s="967"/>
      <c r="AS32" s="967"/>
      <c r="AT32" s="967"/>
      <c r="AU32" s="967">
        <v>3078</v>
      </c>
      <c r="AV32" s="967"/>
      <c r="AW32" s="967"/>
      <c r="AX32" s="967"/>
      <c r="AY32" s="967"/>
      <c r="AZ32" s="1042" t="s">
        <v>477</v>
      </c>
      <c r="BA32" s="1043"/>
      <c r="BB32" s="1043"/>
      <c r="BC32" s="1043"/>
      <c r="BD32" s="1044"/>
      <c r="BE32" s="1028" t="s">
        <v>383</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385</v>
      </c>
      <c r="C33" s="1034"/>
      <c r="D33" s="1034"/>
      <c r="E33" s="1034"/>
      <c r="F33" s="1034"/>
      <c r="G33" s="1034"/>
      <c r="H33" s="1034"/>
      <c r="I33" s="1034"/>
      <c r="J33" s="1034"/>
      <c r="K33" s="1034"/>
      <c r="L33" s="1034"/>
      <c r="M33" s="1034"/>
      <c r="N33" s="1034"/>
      <c r="O33" s="1034"/>
      <c r="P33" s="1035"/>
      <c r="Q33" s="1039">
        <v>481</v>
      </c>
      <c r="R33" s="1040"/>
      <c r="S33" s="1040"/>
      <c r="T33" s="1040"/>
      <c r="U33" s="1040"/>
      <c r="V33" s="1040">
        <v>486</v>
      </c>
      <c r="W33" s="1040"/>
      <c r="X33" s="1040"/>
      <c r="Y33" s="1040"/>
      <c r="Z33" s="1040"/>
      <c r="AA33" s="1040">
        <v>-6</v>
      </c>
      <c r="AB33" s="1040"/>
      <c r="AC33" s="1040"/>
      <c r="AD33" s="1040"/>
      <c r="AE33" s="1041"/>
      <c r="AF33" s="1015">
        <v>414</v>
      </c>
      <c r="AG33" s="1016"/>
      <c r="AH33" s="1016"/>
      <c r="AI33" s="1016"/>
      <c r="AJ33" s="1017"/>
      <c r="AK33" s="976">
        <v>3</v>
      </c>
      <c r="AL33" s="967"/>
      <c r="AM33" s="967"/>
      <c r="AN33" s="967"/>
      <c r="AO33" s="967"/>
      <c r="AP33" s="967">
        <v>495</v>
      </c>
      <c r="AQ33" s="967"/>
      <c r="AR33" s="967"/>
      <c r="AS33" s="967"/>
      <c r="AT33" s="967"/>
      <c r="AU33" s="967">
        <v>4</v>
      </c>
      <c r="AV33" s="967"/>
      <c r="AW33" s="967"/>
      <c r="AX33" s="967"/>
      <c r="AY33" s="967"/>
      <c r="AZ33" s="1042" t="s">
        <v>477</v>
      </c>
      <c r="BA33" s="1043"/>
      <c r="BB33" s="1043"/>
      <c r="BC33" s="1043"/>
      <c r="BD33" s="1044"/>
      <c r="BE33" s="1028" t="s">
        <v>383</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386</v>
      </c>
      <c r="C34" s="1034"/>
      <c r="D34" s="1034"/>
      <c r="E34" s="1034"/>
      <c r="F34" s="1034"/>
      <c r="G34" s="1034"/>
      <c r="H34" s="1034"/>
      <c r="I34" s="1034"/>
      <c r="J34" s="1034"/>
      <c r="K34" s="1034"/>
      <c r="L34" s="1034"/>
      <c r="M34" s="1034"/>
      <c r="N34" s="1034"/>
      <c r="O34" s="1034"/>
      <c r="P34" s="1035"/>
      <c r="Q34" s="1039">
        <v>44</v>
      </c>
      <c r="R34" s="1040"/>
      <c r="S34" s="1040"/>
      <c r="T34" s="1040"/>
      <c r="U34" s="1040"/>
      <c r="V34" s="1040">
        <v>44</v>
      </c>
      <c r="W34" s="1040"/>
      <c r="X34" s="1040"/>
      <c r="Y34" s="1040"/>
      <c r="Z34" s="1040"/>
      <c r="AA34" s="1040">
        <v>0</v>
      </c>
      <c r="AB34" s="1040"/>
      <c r="AC34" s="1040"/>
      <c r="AD34" s="1040"/>
      <c r="AE34" s="1041"/>
      <c r="AF34" s="1015" t="s">
        <v>112</v>
      </c>
      <c r="AG34" s="1016"/>
      <c r="AH34" s="1016"/>
      <c r="AI34" s="1016"/>
      <c r="AJ34" s="1017"/>
      <c r="AK34" s="976">
        <v>6</v>
      </c>
      <c r="AL34" s="967"/>
      <c r="AM34" s="967"/>
      <c r="AN34" s="967"/>
      <c r="AO34" s="967"/>
      <c r="AP34" s="967">
        <v>56</v>
      </c>
      <c r="AQ34" s="967"/>
      <c r="AR34" s="967"/>
      <c r="AS34" s="967"/>
      <c r="AT34" s="967"/>
      <c r="AU34" s="967">
        <v>25</v>
      </c>
      <c r="AV34" s="967"/>
      <c r="AW34" s="967"/>
      <c r="AX34" s="967"/>
      <c r="AY34" s="967"/>
      <c r="AZ34" s="1042" t="s">
        <v>477</v>
      </c>
      <c r="BA34" s="1043"/>
      <c r="BB34" s="1043"/>
      <c r="BC34" s="1043"/>
      <c r="BD34" s="1044"/>
      <c r="BE34" s="1028" t="s">
        <v>387</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388</v>
      </c>
      <c r="C35" s="1034"/>
      <c r="D35" s="1034"/>
      <c r="E35" s="1034"/>
      <c r="F35" s="1034"/>
      <c r="G35" s="1034"/>
      <c r="H35" s="1034"/>
      <c r="I35" s="1034"/>
      <c r="J35" s="1034"/>
      <c r="K35" s="1034"/>
      <c r="L35" s="1034"/>
      <c r="M35" s="1034"/>
      <c r="N35" s="1034"/>
      <c r="O35" s="1034"/>
      <c r="P35" s="1035"/>
      <c r="Q35" s="1039">
        <v>23</v>
      </c>
      <c r="R35" s="1040"/>
      <c r="S35" s="1040"/>
      <c r="T35" s="1040"/>
      <c r="U35" s="1040"/>
      <c r="V35" s="1040">
        <v>23</v>
      </c>
      <c r="W35" s="1040"/>
      <c r="X35" s="1040"/>
      <c r="Y35" s="1040"/>
      <c r="Z35" s="1040"/>
      <c r="AA35" s="1040">
        <v>0</v>
      </c>
      <c r="AB35" s="1040"/>
      <c r="AC35" s="1040"/>
      <c r="AD35" s="1040"/>
      <c r="AE35" s="1041"/>
      <c r="AF35" s="1015">
        <v>0</v>
      </c>
      <c r="AG35" s="1016"/>
      <c r="AH35" s="1016"/>
      <c r="AI35" s="1016"/>
      <c r="AJ35" s="1017"/>
      <c r="AK35" s="976">
        <v>17</v>
      </c>
      <c r="AL35" s="967"/>
      <c r="AM35" s="967"/>
      <c r="AN35" s="967"/>
      <c r="AO35" s="967"/>
      <c r="AP35" s="967">
        <v>171</v>
      </c>
      <c r="AQ35" s="967"/>
      <c r="AR35" s="967"/>
      <c r="AS35" s="967"/>
      <c r="AT35" s="967"/>
      <c r="AU35" s="967">
        <v>171</v>
      </c>
      <c r="AV35" s="967"/>
      <c r="AW35" s="967"/>
      <c r="AX35" s="967"/>
      <c r="AY35" s="967"/>
      <c r="AZ35" s="1042" t="s">
        <v>477</v>
      </c>
      <c r="BA35" s="1043"/>
      <c r="BB35" s="1043"/>
      <c r="BC35" s="1043"/>
      <c r="BD35" s="1044"/>
      <c r="BE35" s="1028" t="s">
        <v>387</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389</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1578</v>
      </c>
      <c r="AG63" s="955"/>
      <c r="AH63" s="955"/>
      <c r="AI63" s="955"/>
      <c r="AJ63" s="1026"/>
      <c r="AK63" s="1027"/>
      <c r="AL63" s="959"/>
      <c r="AM63" s="959"/>
      <c r="AN63" s="959"/>
      <c r="AO63" s="959"/>
      <c r="AP63" s="955">
        <v>13292</v>
      </c>
      <c r="AQ63" s="955"/>
      <c r="AR63" s="955"/>
      <c r="AS63" s="955"/>
      <c r="AT63" s="955"/>
      <c r="AU63" s="955">
        <v>3630</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392</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393</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541</v>
      </c>
      <c r="C68" s="982"/>
      <c r="D68" s="982"/>
      <c r="E68" s="982"/>
      <c r="F68" s="982"/>
      <c r="G68" s="982"/>
      <c r="H68" s="982"/>
      <c r="I68" s="982"/>
      <c r="J68" s="982"/>
      <c r="K68" s="982"/>
      <c r="L68" s="982"/>
      <c r="M68" s="982"/>
      <c r="N68" s="982"/>
      <c r="O68" s="982"/>
      <c r="P68" s="983"/>
      <c r="Q68" s="984">
        <v>2135</v>
      </c>
      <c r="R68" s="978"/>
      <c r="S68" s="978"/>
      <c r="T68" s="978"/>
      <c r="U68" s="978"/>
      <c r="V68" s="978">
        <v>2132</v>
      </c>
      <c r="W68" s="978"/>
      <c r="X68" s="978"/>
      <c r="Y68" s="978"/>
      <c r="Z68" s="978"/>
      <c r="AA68" s="978">
        <v>4</v>
      </c>
      <c r="AB68" s="978"/>
      <c r="AC68" s="978"/>
      <c r="AD68" s="978"/>
      <c r="AE68" s="978"/>
      <c r="AF68" s="978">
        <v>4</v>
      </c>
      <c r="AG68" s="978"/>
      <c r="AH68" s="978"/>
      <c r="AI68" s="978"/>
      <c r="AJ68" s="978"/>
      <c r="AK68" s="978" t="s">
        <v>477</v>
      </c>
      <c r="AL68" s="978"/>
      <c r="AM68" s="978"/>
      <c r="AN68" s="978"/>
      <c r="AO68" s="978"/>
      <c r="AP68" s="978" t="s">
        <v>477</v>
      </c>
      <c r="AQ68" s="978"/>
      <c r="AR68" s="978"/>
      <c r="AS68" s="978"/>
      <c r="AT68" s="978"/>
      <c r="AU68" s="978" t="s">
        <v>477</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542</v>
      </c>
      <c r="C69" s="971"/>
      <c r="D69" s="971"/>
      <c r="E69" s="971"/>
      <c r="F69" s="971"/>
      <c r="G69" s="971"/>
      <c r="H69" s="971"/>
      <c r="I69" s="971"/>
      <c r="J69" s="971"/>
      <c r="K69" s="971"/>
      <c r="L69" s="971"/>
      <c r="M69" s="971"/>
      <c r="N69" s="971"/>
      <c r="O69" s="971"/>
      <c r="P69" s="972"/>
      <c r="Q69" s="973">
        <v>379374</v>
      </c>
      <c r="R69" s="967"/>
      <c r="S69" s="967"/>
      <c r="T69" s="967"/>
      <c r="U69" s="967"/>
      <c r="V69" s="967">
        <v>363923</v>
      </c>
      <c r="W69" s="967"/>
      <c r="X69" s="967"/>
      <c r="Y69" s="967"/>
      <c r="Z69" s="967"/>
      <c r="AA69" s="967">
        <v>15452</v>
      </c>
      <c r="AB69" s="967"/>
      <c r="AC69" s="967"/>
      <c r="AD69" s="967"/>
      <c r="AE69" s="967"/>
      <c r="AF69" s="967">
        <v>15452</v>
      </c>
      <c r="AG69" s="967"/>
      <c r="AH69" s="967"/>
      <c r="AI69" s="967"/>
      <c r="AJ69" s="967"/>
      <c r="AK69" s="967">
        <v>4171</v>
      </c>
      <c r="AL69" s="967"/>
      <c r="AM69" s="967"/>
      <c r="AN69" s="967"/>
      <c r="AO69" s="967"/>
      <c r="AP69" s="967" t="s">
        <v>477</v>
      </c>
      <c r="AQ69" s="967"/>
      <c r="AR69" s="967"/>
      <c r="AS69" s="967"/>
      <c r="AT69" s="967"/>
      <c r="AU69" s="967" t="s">
        <v>477</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543</v>
      </c>
      <c r="C70" s="971"/>
      <c r="D70" s="971"/>
      <c r="E70" s="971"/>
      <c r="F70" s="971"/>
      <c r="G70" s="971"/>
      <c r="H70" s="971"/>
      <c r="I70" s="971"/>
      <c r="J70" s="971"/>
      <c r="K70" s="971"/>
      <c r="L70" s="971"/>
      <c r="M70" s="971"/>
      <c r="N70" s="971"/>
      <c r="O70" s="971"/>
      <c r="P70" s="972"/>
      <c r="Q70" s="973">
        <v>305</v>
      </c>
      <c r="R70" s="967"/>
      <c r="S70" s="967"/>
      <c r="T70" s="967"/>
      <c r="U70" s="967"/>
      <c r="V70" s="967">
        <v>296</v>
      </c>
      <c r="W70" s="967"/>
      <c r="X70" s="967"/>
      <c r="Y70" s="967"/>
      <c r="Z70" s="967"/>
      <c r="AA70" s="967">
        <v>9</v>
      </c>
      <c r="AB70" s="967"/>
      <c r="AC70" s="967"/>
      <c r="AD70" s="967"/>
      <c r="AE70" s="967"/>
      <c r="AF70" s="967">
        <v>9</v>
      </c>
      <c r="AG70" s="967"/>
      <c r="AH70" s="967"/>
      <c r="AI70" s="967"/>
      <c r="AJ70" s="967"/>
      <c r="AK70" s="967">
        <v>4</v>
      </c>
      <c r="AL70" s="967"/>
      <c r="AM70" s="967"/>
      <c r="AN70" s="967"/>
      <c r="AO70" s="967"/>
      <c r="AP70" s="967" t="s">
        <v>477</v>
      </c>
      <c r="AQ70" s="967"/>
      <c r="AR70" s="967"/>
      <c r="AS70" s="967"/>
      <c r="AT70" s="967"/>
      <c r="AU70" s="967" t="s">
        <v>477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15465</v>
      </c>
      <c r="AG88" s="955"/>
      <c r="AH88" s="955"/>
      <c r="AI88" s="955"/>
      <c r="AJ88" s="955"/>
      <c r="AK88" s="959"/>
      <c r="AL88" s="959"/>
      <c r="AM88" s="959"/>
      <c r="AN88" s="959"/>
      <c r="AO88" s="959"/>
      <c r="AP88" s="955" t="s">
        <v>477</v>
      </c>
      <c r="AQ88" s="955"/>
      <c r="AR88" s="955"/>
      <c r="AS88" s="955"/>
      <c r="AT88" s="955"/>
      <c r="AU88" s="955" t="s">
        <v>477</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54</v>
      </c>
      <c r="CS102" s="947"/>
      <c r="CT102" s="947"/>
      <c r="CU102" s="947"/>
      <c r="CV102" s="948"/>
      <c r="CW102" s="946" t="s">
        <v>544</v>
      </c>
      <c r="CX102" s="947"/>
      <c r="CY102" s="947"/>
      <c r="CZ102" s="947"/>
      <c r="DA102" s="948"/>
      <c r="DB102" s="946" t="s">
        <v>544</v>
      </c>
      <c r="DC102" s="947"/>
      <c r="DD102" s="947"/>
      <c r="DE102" s="947"/>
      <c r="DF102" s="948"/>
      <c r="DG102" s="946">
        <v>363</v>
      </c>
      <c r="DH102" s="947"/>
      <c r="DI102" s="947"/>
      <c r="DJ102" s="947"/>
      <c r="DK102" s="948"/>
      <c r="DL102" s="946" t="s">
        <v>544</v>
      </c>
      <c r="DM102" s="947"/>
      <c r="DN102" s="947"/>
      <c r="DO102" s="947"/>
      <c r="DP102" s="948"/>
      <c r="DQ102" s="946" t="s">
        <v>544</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286</v>
      </c>
      <c r="AG109" s="888"/>
      <c r="AH109" s="888"/>
      <c r="AI109" s="888"/>
      <c r="AJ109" s="889"/>
      <c r="AK109" s="890" t="s">
        <v>285</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286</v>
      </c>
      <c r="BW109" s="888"/>
      <c r="BX109" s="888"/>
      <c r="BY109" s="888"/>
      <c r="BZ109" s="889"/>
      <c r="CA109" s="890" t="s">
        <v>285</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286</v>
      </c>
      <c r="DM109" s="888"/>
      <c r="DN109" s="888"/>
      <c r="DO109" s="888"/>
      <c r="DP109" s="889"/>
      <c r="DQ109" s="890" t="s">
        <v>285</v>
      </c>
      <c r="DR109" s="888"/>
      <c r="DS109" s="888"/>
      <c r="DT109" s="888"/>
      <c r="DU109" s="889"/>
      <c r="DV109" s="890" t="s">
        <v>404</v>
      </c>
      <c r="DW109" s="888"/>
      <c r="DX109" s="888"/>
      <c r="DY109" s="888"/>
      <c r="DZ109" s="919"/>
    </row>
    <row r="110" spans="1:131" s="197" customFormat="1" ht="26.25" customHeight="1">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2287342</v>
      </c>
      <c r="AB110" s="873"/>
      <c r="AC110" s="873"/>
      <c r="AD110" s="873"/>
      <c r="AE110" s="874"/>
      <c r="AF110" s="875">
        <v>2175651</v>
      </c>
      <c r="AG110" s="873"/>
      <c r="AH110" s="873"/>
      <c r="AI110" s="873"/>
      <c r="AJ110" s="874"/>
      <c r="AK110" s="875">
        <v>1918457</v>
      </c>
      <c r="AL110" s="873"/>
      <c r="AM110" s="873"/>
      <c r="AN110" s="873"/>
      <c r="AO110" s="874"/>
      <c r="AP110" s="876">
        <v>22.3</v>
      </c>
      <c r="AQ110" s="877"/>
      <c r="AR110" s="877"/>
      <c r="AS110" s="877"/>
      <c r="AT110" s="878"/>
      <c r="AU110" s="920" t="s">
        <v>61</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16417631</v>
      </c>
      <c r="BR110" s="800"/>
      <c r="BS110" s="800"/>
      <c r="BT110" s="800"/>
      <c r="BU110" s="800"/>
      <c r="BV110" s="800">
        <v>17379290</v>
      </c>
      <c r="BW110" s="800"/>
      <c r="BX110" s="800"/>
      <c r="BY110" s="800"/>
      <c r="BZ110" s="800"/>
      <c r="CA110" s="800">
        <v>16966861</v>
      </c>
      <c r="CB110" s="800"/>
      <c r="CC110" s="800"/>
      <c r="CD110" s="800"/>
      <c r="CE110" s="800"/>
      <c r="CF110" s="861">
        <v>197.3</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v>405546</v>
      </c>
      <c r="BR111" s="771"/>
      <c r="BS111" s="771"/>
      <c r="BT111" s="771"/>
      <c r="BU111" s="771"/>
      <c r="BV111" s="771">
        <v>357169</v>
      </c>
      <c r="BW111" s="771"/>
      <c r="BX111" s="771"/>
      <c r="BY111" s="771"/>
      <c r="BZ111" s="771"/>
      <c r="CA111" s="771">
        <v>308792</v>
      </c>
      <c r="CB111" s="771"/>
      <c r="CC111" s="771"/>
      <c r="CD111" s="771"/>
      <c r="CE111" s="771"/>
      <c r="CF111" s="848">
        <v>3.6</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3015254</v>
      </c>
      <c r="BR112" s="771"/>
      <c r="BS112" s="771"/>
      <c r="BT112" s="771"/>
      <c r="BU112" s="771"/>
      <c r="BV112" s="771">
        <v>3407743</v>
      </c>
      <c r="BW112" s="771"/>
      <c r="BX112" s="771"/>
      <c r="BY112" s="771"/>
      <c r="BZ112" s="771"/>
      <c r="CA112" s="771">
        <v>3629108</v>
      </c>
      <c r="CB112" s="771"/>
      <c r="CC112" s="771"/>
      <c r="CD112" s="771"/>
      <c r="CE112" s="771"/>
      <c r="CF112" s="848">
        <v>42.2</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355610</v>
      </c>
      <c r="AB113" s="909"/>
      <c r="AC113" s="909"/>
      <c r="AD113" s="909"/>
      <c r="AE113" s="910"/>
      <c r="AF113" s="911">
        <v>370490</v>
      </c>
      <c r="AG113" s="909"/>
      <c r="AH113" s="909"/>
      <c r="AI113" s="909"/>
      <c r="AJ113" s="910"/>
      <c r="AK113" s="911">
        <v>343946</v>
      </c>
      <c r="AL113" s="909"/>
      <c r="AM113" s="909"/>
      <c r="AN113" s="909"/>
      <c r="AO113" s="910"/>
      <c r="AP113" s="912">
        <v>4</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t="s">
        <v>112</v>
      </c>
      <c r="BR113" s="771"/>
      <c r="BS113" s="771"/>
      <c r="BT113" s="771"/>
      <c r="BU113" s="771"/>
      <c r="BV113" s="771" t="s">
        <v>112</v>
      </c>
      <c r="BW113" s="771"/>
      <c r="BX113" s="771"/>
      <c r="BY113" s="771"/>
      <c r="BZ113" s="771"/>
      <c r="CA113" s="771" t="s">
        <v>112</v>
      </c>
      <c r="CB113" s="771"/>
      <c r="CC113" s="771"/>
      <c r="CD113" s="771"/>
      <c r="CE113" s="771"/>
      <c r="CF113" s="848" t="s">
        <v>112</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112</v>
      </c>
      <c r="AB114" s="784"/>
      <c r="AC114" s="784"/>
      <c r="AD114" s="784"/>
      <c r="AE114" s="785"/>
      <c r="AF114" s="786" t="s">
        <v>112</v>
      </c>
      <c r="AG114" s="784"/>
      <c r="AH114" s="784"/>
      <c r="AI114" s="784"/>
      <c r="AJ114" s="785"/>
      <c r="AK114" s="786" t="s">
        <v>112</v>
      </c>
      <c r="AL114" s="784"/>
      <c r="AM114" s="784"/>
      <c r="AN114" s="784"/>
      <c r="AO114" s="785"/>
      <c r="AP114" s="754" t="s">
        <v>112</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3508124</v>
      </c>
      <c r="BR114" s="771"/>
      <c r="BS114" s="771"/>
      <c r="BT114" s="771"/>
      <c r="BU114" s="771"/>
      <c r="BV114" s="771">
        <v>3414462</v>
      </c>
      <c r="BW114" s="771"/>
      <c r="BX114" s="771"/>
      <c r="BY114" s="771"/>
      <c r="BZ114" s="771"/>
      <c r="CA114" s="771">
        <v>3508124</v>
      </c>
      <c r="CB114" s="771"/>
      <c r="CC114" s="771"/>
      <c r="CD114" s="771"/>
      <c r="CE114" s="771"/>
      <c r="CF114" s="848">
        <v>40.799999999999997</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66280</v>
      </c>
      <c r="AB115" s="909"/>
      <c r="AC115" s="909"/>
      <c r="AD115" s="909"/>
      <c r="AE115" s="910"/>
      <c r="AF115" s="911">
        <v>63941</v>
      </c>
      <c r="AG115" s="909"/>
      <c r="AH115" s="909"/>
      <c r="AI115" s="909"/>
      <c r="AJ115" s="910"/>
      <c r="AK115" s="911">
        <v>62407</v>
      </c>
      <c r="AL115" s="909"/>
      <c r="AM115" s="909"/>
      <c r="AN115" s="909"/>
      <c r="AO115" s="910"/>
      <c r="AP115" s="912">
        <v>0.7</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405546</v>
      </c>
      <c r="DH115" s="784"/>
      <c r="DI115" s="784"/>
      <c r="DJ115" s="784"/>
      <c r="DK115" s="785"/>
      <c r="DL115" s="786">
        <v>357169</v>
      </c>
      <c r="DM115" s="784"/>
      <c r="DN115" s="784"/>
      <c r="DO115" s="784"/>
      <c r="DP115" s="785"/>
      <c r="DQ115" s="786">
        <v>308792</v>
      </c>
      <c r="DR115" s="784"/>
      <c r="DS115" s="784"/>
      <c r="DT115" s="784"/>
      <c r="DU115" s="785"/>
      <c r="DV115" s="754">
        <v>3.6</v>
      </c>
      <c r="DW115" s="755"/>
      <c r="DX115" s="755"/>
      <c r="DY115" s="755"/>
      <c r="DZ115" s="756"/>
    </row>
    <row r="116" spans="1:130" s="197" customFormat="1" ht="26.25" customHeight="1">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693</v>
      </c>
      <c r="AB116" s="784"/>
      <c r="AC116" s="784"/>
      <c r="AD116" s="784"/>
      <c r="AE116" s="785"/>
      <c r="AF116" s="786">
        <v>54</v>
      </c>
      <c r="AG116" s="784"/>
      <c r="AH116" s="784"/>
      <c r="AI116" s="784"/>
      <c r="AJ116" s="785"/>
      <c r="AK116" s="786">
        <v>291</v>
      </c>
      <c r="AL116" s="784"/>
      <c r="AM116" s="784"/>
      <c r="AN116" s="784"/>
      <c r="AO116" s="785"/>
      <c r="AP116" s="754">
        <v>0</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2709925</v>
      </c>
      <c r="AB117" s="895"/>
      <c r="AC117" s="895"/>
      <c r="AD117" s="895"/>
      <c r="AE117" s="896"/>
      <c r="AF117" s="898">
        <v>2610136</v>
      </c>
      <c r="AG117" s="895"/>
      <c r="AH117" s="895"/>
      <c r="AI117" s="895"/>
      <c r="AJ117" s="896"/>
      <c r="AK117" s="898">
        <v>2325101</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286</v>
      </c>
      <c r="AG118" s="888"/>
      <c r="AH118" s="888"/>
      <c r="AI118" s="888"/>
      <c r="AJ118" s="889"/>
      <c r="AK118" s="890" t="s">
        <v>285</v>
      </c>
      <c r="AL118" s="888"/>
      <c r="AM118" s="888"/>
      <c r="AN118" s="888"/>
      <c r="AO118" s="889"/>
      <c r="AP118" s="891" t="s">
        <v>404</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432</v>
      </c>
      <c r="BP118" s="838"/>
      <c r="BQ118" s="857">
        <v>23346555</v>
      </c>
      <c r="BR118" s="858"/>
      <c r="BS118" s="858"/>
      <c r="BT118" s="858"/>
      <c r="BU118" s="858"/>
      <c r="BV118" s="858">
        <v>24558664</v>
      </c>
      <c r="BW118" s="858"/>
      <c r="BX118" s="858"/>
      <c r="BY118" s="858"/>
      <c r="BZ118" s="858"/>
      <c r="CA118" s="858">
        <v>24412885</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2726271</v>
      </c>
      <c r="BR119" s="800"/>
      <c r="BS119" s="800"/>
      <c r="BT119" s="800"/>
      <c r="BU119" s="800"/>
      <c r="BV119" s="800">
        <v>3604628</v>
      </c>
      <c r="BW119" s="800"/>
      <c r="BX119" s="800"/>
      <c r="BY119" s="800"/>
      <c r="BZ119" s="800"/>
      <c r="CA119" s="800">
        <v>3519613</v>
      </c>
      <c r="CB119" s="800"/>
      <c r="CC119" s="800"/>
      <c r="CD119" s="800"/>
      <c r="CE119" s="800"/>
      <c r="CF119" s="861">
        <v>40.9</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1989046</v>
      </c>
      <c r="BR120" s="771"/>
      <c r="BS120" s="771"/>
      <c r="BT120" s="771"/>
      <c r="BU120" s="771"/>
      <c r="BV120" s="771">
        <v>1488517</v>
      </c>
      <c r="BW120" s="771"/>
      <c r="BX120" s="771"/>
      <c r="BY120" s="771"/>
      <c r="BZ120" s="771"/>
      <c r="CA120" s="771">
        <v>2384340</v>
      </c>
      <c r="CB120" s="771"/>
      <c r="CC120" s="771"/>
      <c r="CD120" s="771"/>
      <c r="CE120" s="771"/>
      <c r="CF120" s="848">
        <v>27.7</v>
      </c>
      <c r="CG120" s="849"/>
      <c r="CH120" s="849"/>
      <c r="CI120" s="849"/>
      <c r="CJ120" s="849"/>
      <c r="CK120" s="850" t="s">
        <v>438</v>
      </c>
      <c r="CL120" s="810"/>
      <c r="CM120" s="810"/>
      <c r="CN120" s="810"/>
      <c r="CO120" s="811"/>
      <c r="CP120" s="854" t="s">
        <v>384</v>
      </c>
      <c r="CQ120" s="855"/>
      <c r="CR120" s="855"/>
      <c r="CS120" s="855"/>
      <c r="CT120" s="855"/>
      <c r="CU120" s="855"/>
      <c r="CV120" s="855"/>
      <c r="CW120" s="855"/>
      <c r="CX120" s="855"/>
      <c r="CY120" s="855"/>
      <c r="CZ120" s="855"/>
      <c r="DA120" s="855"/>
      <c r="DB120" s="855"/>
      <c r="DC120" s="855"/>
      <c r="DD120" s="855"/>
      <c r="DE120" s="855"/>
      <c r="DF120" s="856"/>
      <c r="DG120" s="799">
        <v>2745848</v>
      </c>
      <c r="DH120" s="800"/>
      <c r="DI120" s="800"/>
      <c r="DJ120" s="800"/>
      <c r="DK120" s="800"/>
      <c r="DL120" s="800">
        <v>2848824</v>
      </c>
      <c r="DM120" s="800"/>
      <c r="DN120" s="800"/>
      <c r="DO120" s="800"/>
      <c r="DP120" s="800"/>
      <c r="DQ120" s="800">
        <v>3077556</v>
      </c>
      <c r="DR120" s="800"/>
      <c r="DS120" s="800"/>
      <c r="DT120" s="800"/>
      <c r="DU120" s="800"/>
      <c r="DV120" s="801">
        <v>35.799999999999997</v>
      </c>
      <c r="DW120" s="801"/>
      <c r="DX120" s="801"/>
      <c r="DY120" s="801"/>
      <c r="DZ120" s="802"/>
    </row>
    <row r="121" spans="1:130" s="197" customFormat="1" ht="26.25" customHeight="1">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14800012</v>
      </c>
      <c r="BR121" s="858"/>
      <c r="BS121" s="858"/>
      <c r="BT121" s="858"/>
      <c r="BU121" s="858"/>
      <c r="BV121" s="858">
        <v>15014988</v>
      </c>
      <c r="BW121" s="858"/>
      <c r="BX121" s="858"/>
      <c r="BY121" s="858"/>
      <c r="BZ121" s="858"/>
      <c r="CA121" s="858">
        <v>15582847</v>
      </c>
      <c r="CB121" s="858"/>
      <c r="CC121" s="858"/>
      <c r="CD121" s="858"/>
      <c r="CE121" s="858"/>
      <c r="CF121" s="859">
        <v>181.2</v>
      </c>
      <c r="CG121" s="860"/>
      <c r="CH121" s="860"/>
      <c r="CI121" s="860"/>
      <c r="CJ121" s="860"/>
      <c r="CK121" s="851"/>
      <c r="CL121" s="812"/>
      <c r="CM121" s="812"/>
      <c r="CN121" s="812"/>
      <c r="CO121" s="813"/>
      <c r="CP121" s="828" t="s">
        <v>382</v>
      </c>
      <c r="CQ121" s="829"/>
      <c r="CR121" s="829"/>
      <c r="CS121" s="829"/>
      <c r="CT121" s="829"/>
      <c r="CU121" s="829"/>
      <c r="CV121" s="829"/>
      <c r="CW121" s="829"/>
      <c r="CX121" s="829"/>
      <c r="CY121" s="829"/>
      <c r="CZ121" s="829"/>
      <c r="DA121" s="829"/>
      <c r="DB121" s="829"/>
      <c r="DC121" s="829"/>
      <c r="DD121" s="829"/>
      <c r="DE121" s="829"/>
      <c r="DF121" s="830"/>
      <c r="DG121" s="770">
        <v>58582</v>
      </c>
      <c r="DH121" s="771"/>
      <c r="DI121" s="771"/>
      <c r="DJ121" s="771"/>
      <c r="DK121" s="771"/>
      <c r="DL121" s="771">
        <v>357058</v>
      </c>
      <c r="DM121" s="771"/>
      <c r="DN121" s="771"/>
      <c r="DO121" s="771"/>
      <c r="DP121" s="771"/>
      <c r="DQ121" s="771">
        <v>351566</v>
      </c>
      <c r="DR121" s="771"/>
      <c r="DS121" s="771"/>
      <c r="DT121" s="771"/>
      <c r="DU121" s="771"/>
      <c r="DV121" s="823">
        <v>4.0999999999999996</v>
      </c>
      <c r="DW121" s="823"/>
      <c r="DX121" s="823"/>
      <c r="DY121" s="823"/>
      <c r="DZ121" s="824"/>
    </row>
    <row r="122" spans="1:130" s="197" customFormat="1" ht="26.25" customHeight="1">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441</v>
      </c>
      <c r="BP122" s="838"/>
      <c r="BQ122" s="839">
        <v>19515329</v>
      </c>
      <c r="BR122" s="840"/>
      <c r="BS122" s="840"/>
      <c r="BT122" s="840"/>
      <c r="BU122" s="840"/>
      <c r="BV122" s="840">
        <v>20108133</v>
      </c>
      <c r="BW122" s="840"/>
      <c r="BX122" s="840"/>
      <c r="BY122" s="840"/>
      <c r="BZ122" s="840"/>
      <c r="CA122" s="840">
        <v>21486800</v>
      </c>
      <c r="CB122" s="840"/>
      <c r="CC122" s="840"/>
      <c r="CD122" s="840"/>
      <c r="CE122" s="840"/>
      <c r="CF122" s="743"/>
      <c r="CG122" s="744"/>
      <c r="CH122" s="744"/>
      <c r="CI122" s="744"/>
      <c r="CJ122" s="841"/>
      <c r="CK122" s="851"/>
      <c r="CL122" s="812"/>
      <c r="CM122" s="812"/>
      <c r="CN122" s="812"/>
      <c r="CO122" s="813"/>
      <c r="CP122" s="828" t="s">
        <v>388</v>
      </c>
      <c r="CQ122" s="829"/>
      <c r="CR122" s="829"/>
      <c r="CS122" s="829"/>
      <c r="CT122" s="829"/>
      <c r="CU122" s="829"/>
      <c r="CV122" s="829"/>
      <c r="CW122" s="829"/>
      <c r="CX122" s="829"/>
      <c r="CY122" s="829"/>
      <c r="CZ122" s="829"/>
      <c r="DA122" s="829"/>
      <c r="DB122" s="829"/>
      <c r="DC122" s="829"/>
      <c r="DD122" s="829"/>
      <c r="DE122" s="829"/>
      <c r="DF122" s="830"/>
      <c r="DG122" s="770">
        <v>183593</v>
      </c>
      <c r="DH122" s="771"/>
      <c r="DI122" s="771"/>
      <c r="DJ122" s="771"/>
      <c r="DK122" s="771"/>
      <c r="DL122" s="771">
        <v>177391</v>
      </c>
      <c r="DM122" s="771"/>
      <c r="DN122" s="771"/>
      <c r="DO122" s="771"/>
      <c r="DP122" s="771"/>
      <c r="DQ122" s="771">
        <v>170733</v>
      </c>
      <c r="DR122" s="771"/>
      <c r="DS122" s="771"/>
      <c r="DT122" s="771"/>
      <c r="DU122" s="771"/>
      <c r="DV122" s="823">
        <v>2</v>
      </c>
      <c r="DW122" s="823"/>
      <c r="DX122" s="823"/>
      <c r="DY122" s="823"/>
      <c r="DZ122" s="824"/>
    </row>
    <row r="123" spans="1:130" s="197" customFormat="1" ht="26.25" customHeight="1" thickBot="1">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44.1</v>
      </c>
      <c r="BR123" s="832"/>
      <c r="BS123" s="832"/>
      <c r="BT123" s="832"/>
      <c r="BU123" s="832"/>
      <c r="BV123" s="832">
        <v>51.1</v>
      </c>
      <c r="BW123" s="832"/>
      <c r="BX123" s="832"/>
      <c r="BY123" s="832"/>
      <c r="BZ123" s="832"/>
      <c r="CA123" s="832">
        <v>34</v>
      </c>
      <c r="CB123" s="832"/>
      <c r="CC123" s="832"/>
      <c r="CD123" s="832"/>
      <c r="CE123" s="832"/>
      <c r="CF123" s="730"/>
      <c r="CG123" s="731"/>
      <c r="CH123" s="731"/>
      <c r="CI123" s="731"/>
      <c r="CJ123" s="833"/>
      <c r="CK123" s="851"/>
      <c r="CL123" s="812"/>
      <c r="CM123" s="812"/>
      <c r="CN123" s="812"/>
      <c r="CO123" s="813"/>
      <c r="CP123" s="828" t="s">
        <v>386</v>
      </c>
      <c r="CQ123" s="829"/>
      <c r="CR123" s="829"/>
      <c r="CS123" s="829"/>
      <c r="CT123" s="829"/>
      <c r="CU123" s="829"/>
      <c r="CV123" s="829"/>
      <c r="CW123" s="829"/>
      <c r="CX123" s="829"/>
      <c r="CY123" s="829"/>
      <c r="CZ123" s="829"/>
      <c r="DA123" s="829"/>
      <c r="DB123" s="829"/>
      <c r="DC123" s="829"/>
      <c r="DD123" s="829"/>
      <c r="DE123" s="829"/>
      <c r="DF123" s="830"/>
      <c r="DG123" s="783">
        <v>23385</v>
      </c>
      <c r="DH123" s="784"/>
      <c r="DI123" s="784"/>
      <c r="DJ123" s="784"/>
      <c r="DK123" s="785"/>
      <c r="DL123" s="786">
        <v>19894</v>
      </c>
      <c r="DM123" s="784"/>
      <c r="DN123" s="784"/>
      <c r="DO123" s="784"/>
      <c r="DP123" s="785"/>
      <c r="DQ123" s="786">
        <v>25292</v>
      </c>
      <c r="DR123" s="784"/>
      <c r="DS123" s="784"/>
      <c r="DT123" s="784"/>
      <c r="DU123" s="785"/>
      <c r="DV123" s="754">
        <v>0.3</v>
      </c>
      <c r="DW123" s="755"/>
      <c r="DX123" s="755"/>
      <c r="DY123" s="755"/>
      <c r="DZ123" s="756"/>
    </row>
    <row r="124" spans="1:130" s="197" customFormat="1" ht="26.25" customHeight="1">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v>3846</v>
      </c>
      <c r="DH124" s="717"/>
      <c r="DI124" s="717"/>
      <c r="DJ124" s="717"/>
      <c r="DK124" s="718"/>
      <c r="DL124" s="719">
        <v>4576</v>
      </c>
      <c r="DM124" s="717"/>
      <c r="DN124" s="717"/>
      <c r="DO124" s="717"/>
      <c r="DP124" s="718"/>
      <c r="DQ124" s="719">
        <v>3961</v>
      </c>
      <c r="DR124" s="717"/>
      <c r="DS124" s="717"/>
      <c r="DT124" s="717"/>
      <c r="DU124" s="718"/>
      <c r="DV124" s="807">
        <v>0</v>
      </c>
      <c r="DW124" s="808"/>
      <c r="DX124" s="808"/>
      <c r="DY124" s="808"/>
      <c r="DZ124" s="809"/>
    </row>
    <row r="125" spans="1:130" s="197" customFormat="1" ht="26.25" customHeight="1" thickBot="1">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48377</v>
      </c>
      <c r="AB126" s="784"/>
      <c r="AC126" s="784"/>
      <c r="AD126" s="784"/>
      <c r="AE126" s="785"/>
      <c r="AF126" s="786">
        <v>48377</v>
      </c>
      <c r="AG126" s="784"/>
      <c r="AH126" s="784"/>
      <c r="AI126" s="784"/>
      <c r="AJ126" s="785"/>
      <c r="AK126" s="786">
        <v>48377</v>
      </c>
      <c r="AL126" s="784"/>
      <c r="AM126" s="784"/>
      <c r="AN126" s="784"/>
      <c r="AO126" s="785"/>
      <c r="AP126" s="754">
        <v>0.6</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17903</v>
      </c>
      <c r="AB127" s="784"/>
      <c r="AC127" s="784"/>
      <c r="AD127" s="784"/>
      <c r="AE127" s="785"/>
      <c r="AF127" s="786">
        <v>15564</v>
      </c>
      <c r="AG127" s="784"/>
      <c r="AH127" s="784"/>
      <c r="AI127" s="784"/>
      <c r="AJ127" s="785"/>
      <c r="AK127" s="786">
        <v>14030</v>
      </c>
      <c r="AL127" s="784"/>
      <c r="AM127" s="784"/>
      <c r="AN127" s="784"/>
      <c r="AO127" s="785"/>
      <c r="AP127" s="754">
        <v>0.2</v>
      </c>
      <c r="AQ127" s="755"/>
      <c r="AR127" s="755"/>
      <c r="AS127" s="755"/>
      <c r="AT127" s="756"/>
      <c r="AU127" s="233"/>
      <c r="AV127" s="233"/>
      <c r="AW127" s="233"/>
      <c r="AX127" s="757" t="s">
        <v>452</v>
      </c>
      <c r="AY127" s="758"/>
      <c r="AZ127" s="758"/>
      <c r="BA127" s="758"/>
      <c r="BB127" s="758"/>
      <c r="BC127" s="758"/>
      <c r="BD127" s="758"/>
      <c r="BE127" s="759"/>
      <c r="BF127" s="760" t="s">
        <v>112</v>
      </c>
      <c r="BG127" s="761"/>
      <c r="BH127" s="761"/>
      <c r="BI127" s="761"/>
      <c r="BJ127" s="761"/>
      <c r="BK127" s="761"/>
      <c r="BL127" s="762"/>
      <c r="BM127" s="760">
        <v>13.34</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415874</v>
      </c>
      <c r="AB128" s="724"/>
      <c r="AC128" s="724"/>
      <c r="AD128" s="724"/>
      <c r="AE128" s="725"/>
      <c r="AF128" s="726">
        <v>428739</v>
      </c>
      <c r="AG128" s="724"/>
      <c r="AH128" s="724"/>
      <c r="AI128" s="724"/>
      <c r="AJ128" s="725"/>
      <c r="AK128" s="726">
        <v>439271</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112</v>
      </c>
      <c r="BG128" s="791"/>
      <c r="BH128" s="791"/>
      <c r="BI128" s="791"/>
      <c r="BJ128" s="791"/>
      <c r="BK128" s="791"/>
      <c r="BL128" s="792"/>
      <c r="BM128" s="790">
        <v>18.34</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10129810</v>
      </c>
      <c r="AB129" s="784"/>
      <c r="AC129" s="784"/>
      <c r="AD129" s="784"/>
      <c r="AE129" s="785"/>
      <c r="AF129" s="786">
        <v>10132089</v>
      </c>
      <c r="AG129" s="784"/>
      <c r="AH129" s="784"/>
      <c r="AI129" s="784"/>
      <c r="AJ129" s="785"/>
      <c r="AK129" s="786">
        <v>9957175</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8.1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1451143</v>
      </c>
      <c r="AB130" s="784"/>
      <c r="AC130" s="784"/>
      <c r="AD130" s="784"/>
      <c r="AE130" s="785"/>
      <c r="AF130" s="786">
        <v>1425755</v>
      </c>
      <c r="AG130" s="784"/>
      <c r="AH130" s="784"/>
      <c r="AI130" s="784"/>
      <c r="AJ130" s="785"/>
      <c r="AK130" s="786">
        <v>1355702</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v>34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8678667</v>
      </c>
      <c r="AB131" s="717"/>
      <c r="AC131" s="717"/>
      <c r="AD131" s="717"/>
      <c r="AE131" s="718"/>
      <c r="AF131" s="719">
        <v>8706334</v>
      </c>
      <c r="AG131" s="717"/>
      <c r="AH131" s="717"/>
      <c r="AI131" s="717"/>
      <c r="AJ131" s="718"/>
      <c r="AK131" s="719">
        <v>8601473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9.7124132079999992</v>
      </c>
      <c r="AB132" s="740"/>
      <c r="AC132" s="740"/>
      <c r="AD132" s="740"/>
      <c r="AE132" s="741"/>
      <c r="AF132" s="742">
        <v>8.6792213579999995</v>
      </c>
      <c r="AG132" s="740"/>
      <c r="AH132" s="740"/>
      <c r="AI132" s="740"/>
      <c r="AJ132" s="741"/>
      <c r="AK132" s="742">
        <v>6.1632234390000002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7.7</v>
      </c>
      <c r="AB133" s="749"/>
      <c r="AC133" s="749"/>
      <c r="AD133" s="749"/>
      <c r="AE133" s="750"/>
      <c r="AF133" s="748">
        <v>8.4</v>
      </c>
      <c r="AG133" s="749"/>
      <c r="AH133" s="749"/>
      <c r="AI133" s="749"/>
      <c r="AJ133" s="750"/>
      <c r="AK133" s="748">
        <v>8.1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22" t="s">
        <v>468</v>
      </c>
      <c r="L7" s="254"/>
      <c r="M7" s="255" t="s">
        <v>469</v>
      </c>
      <c r="N7" s="256"/>
    </row>
    <row r="8" spans="1:16">
      <c r="A8" s="248"/>
      <c r="B8" s="244"/>
      <c r="C8" s="244"/>
      <c r="D8" s="244"/>
      <c r="E8" s="244"/>
      <c r="F8" s="244"/>
      <c r="G8" s="257"/>
      <c r="H8" s="258"/>
      <c r="I8" s="258"/>
      <c r="J8" s="259"/>
      <c r="K8" s="1123"/>
      <c r="L8" s="260" t="s">
        <v>470</v>
      </c>
      <c r="M8" s="261" t="s">
        <v>471</v>
      </c>
      <c r="N8" s="262" t="s">
        <v>472</v>
      </c>
    </row>
    <row r="9" spans="1:16">
      <c r="A9" s="248"/>
      <c r="B9" s="244"/>
      <c r="C9" s="244"/>
      <c r="D9" s="244"/>
      <c r="E9" s="244"/>
      <c r="F9" s="244"/>
      <c r="G9" s="1136" t="s">
        <v>473</v>
      </c>
      <c r="H9" s="1137"/>
      <c r="I9" s="1137"/>
      <c r="J9" s="1138"/>
      <c r="K9" s="263">
        <v>3895548</v>
      </c>
      <c r="L9" s="264">
        <v>101336</v>
      </c>
      <c r="M9" s="265">
        <v>95179</v>
      </c>
      <c r="N9" s="266">
        <v>6.5</v>
      </c>
    </row>
    <row r="10" spans="1:16">
      <c r="A10" s="248"/>
      <c r="B10" s="244"/>
      <c r="C10" s="244"/>
      <c r="D10" s="244"/>
      <c r="E10" s="244"/>
      <c r="F10" s="244"/>
      <c r="G10" s="1136" t="s">
        <v>474</v>
      </c>
      <c r="H10" s="1137"/>
      <c r="I10" s="1137"/>
      <c r="J10" s="1138"/>
      <c r="K10" s="267">
        <v>102221</v>
      </c>
      <c r="L10" s="268">
        <v>2659</v>
      </c>
      <c r="M10" s="269">
        <v>5413</v>
      </c>
      <c r="N10" s="270">
        <v>-50.9</v>
      </c>
    </row>
    <row r="11" spans="1:16" ht="13.5" customHeight="1">
      <c r="A11" s="248"/>
      <c r="B11" s="244"/>
      <c r="C11" s="244"/>
      <c r="D11" s="244"/>
      <c r="E11" s="244"/>
      <c r="F11" s="244"/>
      <c r="G11" s="1136" t="s">
        <v>475</v>
      </c>
      <c r="H11" s="1137"/>
      <c r="I11" s="1137"/>
      <c r="J11" s="1138"/>
      <c r="K11" s="267">
        <v>989</v>
      </c>
      <c r="L11" s="268">
        <v>26</v>
      </c>
      <c r="M11" s="269">
        <v>5563</v>
      </c>
      <c r="N11" s="270">
        <v>-99.5</v>
      </c>
    </row>
    <row r="12" spans="1:16" ht="13.5" customHeight="1">
      <c r="A12" s="248"/>
      <c r="B12" s="244"/>
      <c r="C12" s="244"/>
      <c r="D12" s="244"/>
      <c r="E12" s="244"/>
      <c r="F12" s="244"/>
      <c r="G12" s="1136" t="s">
        <v>476</v>
      </c>
      <c r="H12" s="1137"/>
      <c r="I12" s="1137"/>
      <c r="J12" s="1138"/>
      <c r="K12" s="267" t="s">
        <v>477</v>
      </c>
      <c r="L12" s="268" t="s">
        <v>477</v>
      </c>
      <c r="M12" s="269">
        <v>1143</v>
      </c>
      <c r="N12" s="270" t="s">
        <v>477</v>
      </c>
    </row>
    <row r="13" spans="1:16" ht="13.5" customHeight="1">
      <c r="A13" s="248"/>
      <c r="B13" s="244"/>
      <c r="C13" s="244"/>
      <c r="D13" s="244"/>
      <c r="E13" s="244"/>
      <c r="F13" s="244"/>
      <c r="G13" s="1136" t="s">
        <v>478</v>
      </c>
      <c r="H13" s="1137"/>
      <c r="I13" s="1137"/>
      <c r="J13" s="1138"/>
      <c r="K13" s="267" t="s">
        <v>477</v>
      </c>
      <c r="L13" s="268" t="s">
        <v>477</v>
      </c>
      <c r="M13" s="269" t="s">
        <v>477</v>
      </c>
      <c r="N13" s="270" t="s">
        <v>477</v>
      </c>
    </row>
    <row r="14" spans="1:16" ht="13.5" customHeight="1">
      <c r="A14" s="248"/>
      <c r="B14" s="244"/>
      <c r="C14" s="244"/>
      <c r="D14" s="244"/>
      <c r="E14" s="244"/>
      <c r="F14" s="244"/>
      <c r="G14" s="1136" t="s">
        <v>479</v>
      </c>
      <c r="H14" s="1137"/>
      <c r="I14" s="1137"/>
      <c r="J14" s="1138"/>
      <c r="K14" s="267">
        <v>154452</v>
      </c>
      <c r="L14" s="268">
        <v>4018</v>
      </c>
      <c r="M14" s="269">
        <v>4991</v>
      </c>
      <c r="N14" s="270">
        <v>-19.5</v>
      </c>
    </row>
    <row r="15" spans="1:16" ht="13.5" customHeight="1">
      <c r="A15" s="248"/>
      <c r="B15" s="244"/>
      <c r="C15" s="244"/>
      <c r="D15" s="244"/>
      <c r="E15" s="244"/>
      <c r="F15" s="244"/>
      <c r="G15" s="1136" t="s">
        <v>480</v>
      </c>
      <c r="H15" s="1137"/>
      <c r="I15" s="1137"/>
      <c r="J15" s="1138"/>
      <c r="K15" s="267">
        <v>77821</v>
      </c>
      <c r="L15" s="268">
        <v>2024</v>
      </c>
      <c r="M15" s="269">
        <v>1758</v>
      </c>
      <c r="N15" s="270">
        <v>15.1</v>
      </c>
    </row>
    <row r="16" spans="1:16">
      <c r="A16" s="248"/>
      <c r="B16" s="244"/>
      <c r="C16" s="244"/>
      <c r="D16" s="244"/>
      <c r="E16" s="244"/>
      <c r="F16" s="244"/>
      <c r="G16" s="1139" t="s">
        <v>481</v>
      </c>
      <c r="H16" s="1140"/>
      <c r="I16" s="1140"/>
      <c r="J16" s="1141"/>
      <c r="K16" s="268">
        <v>-572190</v>
      </c>
      <c r="L16" s="268">
        <v>-14885</v>
      </c>
      <c r="M16" s="269">
        <v>-12532</v>
      </c>
      <c r="N16" s="270">
        <v>18.8</v>
      </c>
    </row>
    <row r="17" spans="1:16">
      <c r="A17" s="248"/>
      <c r="B17" s="244"/>
      <c r="C17" s="244"/>
      <c r="D17" s="244"/>
      <c r="E17" s="244"/>
      <c r="F17" s="244"/>
      <c r="G17" s="1139" t="s">
        <v>170</v>
      </c>
      <c r="H17" s="1140"/>
      <c r="I17" s="1140"/>
      <c r="J17" s="1141"/>
      <c r="K17" s="268">
        <v>3658841</v>
      </c>
      <c r="L17" s="268">
        <v>95178</v>
      </c>
      <c r="M17" s="269">
        <v>101515</v>
      </c>
      <c r="N17" s="270">
        <v>-6.2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33" t="s">
        <v>486</v>
      </c>
      <c r="H21" s="1134"/>
      <c r="I21" s="1134"/>
      <c r="J21" s="1135"/>
      <c r="K21" s="280">
        <v>11.06</v>
      </c>
      <c r="L21" s="281">
        <v>10.38</v>
      </c>
      <c r="M21" s="282">
        <v>0.68</v>
      </c>
      <c r="N21" s="249"/>
      <c r="O21" s="283"/>
      <c r="P21" s="279"/>
    </row>
    <row r="22" spans="1:16" s="284" customFormat="1">
      <c r="A22" s="279"/>
      <c r="B22" s="249"/>
      <c r="C22" s="249"/>
      <c r="D22" s="249"/>
      <c r="E22" s="249"/>
      <c r="F22" s="249"/>
      <c r="G22" s="1133" t="s">
        <v>487</v>
      </c>
      <c r="H22" s="1134"/>
      <c r="I22" s="1134"/>
      <c r="J22" s="1135"/>
      <c r="K22" s="285">
        <v>103.4</v>
      </c>
      <c r="L22" s="286">
        <v>96.1</v>
      </c>
      <c r="M22" s="287">
        <v>7.3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22" t="s">
        <v>468</v>
      </c>
      <c r="L30" s="254"/>
      <c r="M30" s="255" t="s">
        <v>469</v>
      </c>
      <c r="N30" s="256"/>
    </row>
    <row r="31" spans="1:16">
      <c r="A31" s="248"/>
      <c r="B31" s="244"/>
      <c r="C31" s="244"/>
      <c r="D31" s="244"/>
      <c r="E31" s="244"/>
      <c r="F31" s="244"/>
      <c r="G31" s="257"/>
      <c r="H31" s="258"/>
      <c r="I31" s="258"/>
      <c r="J31" s="259"/>
      <c r="K31" s="1123"/>
      <c r="L31" s="260" t="s">
        <v>470</v>
      </c>
      <c r="M31" s="261" t="s">
        <v>471</v>
      </c>
      <c r="N31" s="262" t="s">
        <v>472</v>
      </c>
    </row>
    <row r="32" spans="1:16" ht="27" customHeight="1">
      <c r="A32" s="248"/>
      <c r="B32" s="244"/>
      <c r="C32" s="244"/>
      <c r="D32" s="244"/>
      <c r="E32" s="244"/>
      <c r="F32" s="244"/>
      <c r="G32" s="1124" t="s">
        <v>490</v>
      </c>
      <c r="H32" s="1125"/>
      <c r="I32" s="1125"/>
      <c r="J32" s="1126"/>
      <c r="K32" s="294">
        <v>1918457</v>
      </c>
      <c r="L32" s="294">
        <v>49905</v>
      </c>
      <c r="M32" s="295">
        <v>71139</v>
      </c>
      <c r="N32" s="296">
        <v>-29.8</v>
      </c>
    </row>
    <row r="33" spans="1:16" ht="13.5" customHeight="1">
      <c r="A33" s="248"/>
      <c r="B33" s="244"/>
      <c r="C33" s="244"/>
      <c r="D33" s="244"/>
      <c r="E33" s="244"/>
      <c r="F33" s="244"/>
      <c r="G33" s="1124" t="s">
        <v>491</v>
      </c>
      <c r="H33" s="1125"/>
      <c r="I33" s="1125"/>
      <c r="J33" s="1126"/>
      <c r="K33" s="294" t="s">
        <v>477</v>
      </c>
      <c r="L33" s="294" t="s">
        <v>477</v>
      </c>
      <c r="M33" s="295" t="s">
        <v>477</v>
      </c>
      <c r="N33" s="296" t="s">
        <v>477</v>
      </c>
    </row>
    <row r="34" spans="1:16" ht="27" customHeight="1">
      <c r="A34" s="248"/>
      <c r="B34" s="244"/>
      <c r="C34" s="244"/>
      <c r="D34" s="244"/>
      <c r="E34" s="244"/>
      <c r="F34" s="244"/>
      <c r="G34" s="1124" t="s">
        <v>492</v>
      </c>
      <c r="H34" s="1125"/>
      <c r="I34" s="1125"/>
      <c r="J34" s="1126"/>
      <c r="K34" s="294" t="s">
        <v>477</v>
      </c>
      <c r="L34" s="294" t="s">
        <v>477</v>
      </c>
      <c r="M34" s="295" t="s">
        <v>477</v>
      </c>
      <c r="N34" s="296" t="s">
        <v>477</v>
      </c>
    </row>
    <row r="35" spans="1:16" ht="27" customHeight="1">
      <c r="A35" s="248"/>
      <c r="B35" s="244"/>
      <c r="C35" s="244"/>
      <c r="D35" s="244"/>
      <c r="E35" s="244"/>
      <c r="F35" s="244"/>
      <c r="G35" s="1124" t="s">
        <v>493</v>
      </c>
      <c r="H35" s="1125"/>
      <c r="I35" s="1125"/>
      <c r="J35" s="1126"/>
      <c r="K35" s="294">
        <v>343946</v>
      </c>
      <c r="L35" s="294">
        <v>8947</v>
      </c>
      <c r="M35" s="295">
        <v>26657</v>
      </c>
      <c r="N35" s="296">
        <v>-66.400000000000006</v>
      </c>
    </row>
    <row r="36" spans="1:16" ht="27" customHeight="1">
      <c r="A36" s="248"/>
      <c r="B36" s="244"/>
      <c r="C36" s="244"/>
      <c r="D36" s="244"/>
      <c r="E36" s="244"/>
      <c r="F36" s="244"/>
      <c r="G36" s="1124" t="s">
        <v>494</v>
      </c>
      <c r="H36" s="1125"/>
      <c r="I36" s="1125"/>
      <c r="J36" s="1126"/>
      <c r="K36" s="294" t="s">
        <v>477</v>
      </c>
      <c r="L36" s="294" t="s">
        <v>477</v>
      </c>
      <c r="M36" s="295">
        <v>1622</v>
      </c>
      <c r="N36" s="296" t="s">
        <v>477</v>
      </c>
    </row>
    <row r="37" spans="1:16" ht="13.5" customHeight="1">
      <c r="A37" s="248"/>
      <c r="B37" s="244"/>
      <c r="C37" s="244"/>
      <c r="D37" s="244"/>
      <c r="E37" s="244"/>
      <c r="F37" s="244"/>
      <c r="G37" s="1124" t="s">
        <v>495</v>
      </c>
      <c r="H37" s="1125"/>
      <c r="I37" s="1125"/>
      <c r="J37" s="1126"/>
      <c r="K37" s="294">
        <v>62407</v>
      </c>
      <c r="L37" s="294">
        <v>1623</v>
      </c>
      <c r="M37" s="295">
        <v>754</v>
      </c>
      <c r="N37" s="296">
        <v>115.3</v>
      </c>
    </row>
    <row r="38" spans="1:16" ht="27" customHeight="1">
      <c r="A38" s="248"/>
      <c r="B38" s="244"/>
      <c r="C38" s="244"/>
      <c r="D38" s="244"/>
      <c r="E38" s="244"/>
      <c r="F38" s="244"/>
      <c r="G38" s="1127" t="s">
        <v>496</v>
      </c>
      <c r="H38" s="1128"/>
      <c r="I38" s="1128"/>
      <c r="J38" s="1129"/>
      <c r="K38" s="297">
        <v>291</v>
      </c>
      <c r="L38" s="297">
        <v>8</v>
      </c>
      <c r="M38" s="298">
        <v>18</v>
      </c>
      <c r="N38" s="299">
        <v>-55.6</v>
      </c>
      <c r="O38" s="293"/>
    </row>
    <row r="39" spans="1:16">
      <c r="A39" s="248"/>
      <c r="B39" s="244"/>
      <c r="C39" s="244"/>
      <c r="D39" s="244"/>
      <c r="E39" s="244"/>
      <c r="F39" s="244"/>
      <c r="G39" s="1127" t="s">
        <v>497</v>
      </c>
      <c r="H39" s="1128"/>
      <c r="I39" s="1128"/>
      <c r="J39" s="1129"/>
      <c r="K39" s="300">
        <v>-439271</v>
      </c>
      <c r="L39" s="300">
        <v>-11427</v>
      </c>
      <c r="M39" s="301">
        <v>-8492</v>
      </c>
      <c r="N39" s="302">
        <v>34.6</v>
      </c>
      <c r="O39" s="293"/>
    </row>
    <row r="40" spans="1:16" ht="27" customHeight="1">
      <c r="A40" s="248"/>
      <c r="B40" s="244"/>
      <c r="C40" s="244"/>
      <c r="D40" s="244"/>
      <c r="E40" s="244"/>
      <c r="F40" s="244"/>
      <c r="G40" s="1124" t="s">
        <v>498</v>
      </c>
      <c r="H40" s="1125"/>
      <c r="I40" s="1125"/>
      <c r="J40" s="1126"/>
      <c r="K40" s="300">
        <v>-1355702</v>
      </c>
      <c r="L40" s="300">
        <v>-35266</v>
      </c>
      <c r="M40" s="301">
        <v>-60169</v>
      </c>
      <c r="N40" s="302">
        <v>-41.4</v>
      </c>
      <c r="O40" s="293"/>
    </row>
    <row r="41" spans="1:16">
      <c r="A41" s="248"/>
      <c r="B41" s="244"/>
      <c r="C41" s="244"/>
      <c r="D41" s="244"/>
      <c r="E41" s="244"/>
      <c r="F41" s="244"/>
      <c r="G41" s="1130" t="s">
        <v>280</v>
      </c>
      <c r="H41" s="1131"/>
      <c r="I41" s="1131"/>
      <c r="J41" s="1132"/>
      <c r="K41" s="294">
        <v>530128</v>
      </c>
      <c r="L41" s="300">
        <v>13790</v>
      </c>
      <c r="M41" s="301">
        <v>31529</v>
      </c>
      <c r="N41" s="302">
        <v>-56.3</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7" t="s">
        <v>468</v>
      </c>
      <c r="J49" s="1119" t="s">
        <v>502</v>
      </c>
      <c r="K49" s="1120"/>
      <c r="L49" s="1120"/>
      <c r="M49" s="1120"/>
      <c r="N49" s="1121"/>
    </row>
    <row r="50" spans="1:14">
      <c r="A50" s="248"/>
      <c r="B50" s="244"/>
      <c r="C50" s="244"/>
      <c r="D50" s="244"/>
      <c r="E50" s="244"/>
      <c r="F50" s="244"/>
      <c r="G50" s="312"/>
      <c r="H50" s="313"/>
      <c r="I50" s="1118"/>
      <c r="J50" s="314" t="s">
        <v>503</v>
      </c>
      <c r="K50" s="315" t="s">
        <v>504</v>
      </c>
      <c r="L50" s="316" t="s">
        <v>505</v>
      </c>
      <c r="M50" s="317" t="s">
        <v>506</v>
      </c>
      <c r="N50" s="318" t="s">
        <v>507</v>
      </c>
    </row>
    <row r="51" spans="1:14">
      <c r="A51" s="248"/>
      <c r="B51" s="244"/>
      <c r="C51" s="244"/>
      <c r="D51" s="244"/>
      <c r="E51" s="244"/>
      <c r="F51" s="244"/>
      <c r="G51" s="310" t="s">
        <v>508</v>
      </c>
      <c r="H51" s="311"/>
      <c r="I51" s="319">
        <v>1287724</v>
      </c>
      <c r="J51" s="320">
        <v>32332</v>
      </c>
      <c r="K51" s="321">
        <v>11.2</v>
      </c>
      <c r="L51" s="322">
        <v>63360</v>
      </c>
      <c r="M51" s="323">
        <v>49</v>
      </c>
      <c r="N51" s="324">
        <v>-37.799999999999997</v>
      </c>
    </row>
    <row r="52" spans="1:14">
      <c r="A52" s="248"/>
      <c r="B52" s="244"/>
      <c r="C52" s="244"/>
      <c r="D52" s="244"/>
      <c r="E52" s="244"/>
      <c r="F52" s="244"/>
      <c r="G52" s="325"/>
      <c r="H52" s="326" t="s">
        <v>509</v>
      </c>
      <c r="I52" s="327">
        <v>1099080</v>
      </c>
      <c r="J52" s="328">
        <v>27596</v>
      </c>
      <c r="K52" s="329">
        <v>53.7</v>
      </c>
      <c r="L52" s="330">
        <v>32304</v>
      </c>
      <c r="M52" s="331">
        <v>16.600000000000001</v>
      </c>
      <c r="N52" s="332">
        <v>37.1</v>
      </c>
    </row>
    <row r="53" spans="1:14">
      <c r="A53" s="248"/>
      <c r="B53" s="244"/>
      <c r="C53" s="244"/>
      <c r="D53" s="244"/>
      <c r="E53" s="244"/>
      <c r="F53" s="244"/>
      <c r="G53" s="310" t="s">
        <v>510</v>
      </c>
      <c r="H53" s="311"/>
      <c r="I53" s="319">
        <v>1161918</v>
      </c>
      <c r="J53" s="320">
        <v>29417</v>
      </c>
      <c r="K53" s="321">
        <v>-9</v>
      </c>
      <c r="L53" s="322">
        <v>52377</v>
      </c>
      <c r="M53" s="323">
        <v>-17.3</v>
      </c>
      <c r="N53" s="324">
        <v>8.3000000000000007</v>
      </c>
    </row>
    <row r="54" spans="1:14">
      <c r="A54" s="248"/>
      <c r="B54" s="244"/>
      <c r="C54" s="244"/>
      <c r="D54" s="244"/>
      <c r="E54" s="244"/>
      <c r="F54" s="244"/>
      <c r="G54" s="325"/>
      <c r="H54" s="326" t="s">
        <v>509</v>
      </c>
      <c r="I54" s="327">
        <v>786163</v>
      </c>
      <c r="J54" s="328">
        <v>19904</v>
      </c>
      <c r="K54" s="329">
        <v>-27.9</v>
      </c>
      <c r="L54" s="330">
        <v>23455</v>
      </c>
      <c r="M54" s="331">
        <v>-27.4</v>
      </c>
      <c r="N54" s="332">
        <v>-0.5</v>
      </c>
    </row>
    <row r="55" spans="1:14">
      <c r="A55" s="248"/>
      <c r="B55" s="244"/>
      <c r="C55" s="244"/>
      <c r="D55" s="244"/>
      <c r="E55" s="244"/>
      <c r="F55" s="244"/>
      <c r="G55" s="310" t="s">
        <v>511</v>
      </c>
      <c r="H55" s="311"/>
      <c r="I55" s="319">
        <v>2449087</v>
      </c>
      <c r="J55" s="320">
        <v>62338</v>
      </c>
      <c r="K55" s="321">
        <v>111.9</v>
      </c>
      <c r="L55" s="322">
        <v>62524</v>
      </c>
      <c r="M55" s="323">
        <v>19.399999999999999</v>
      </c>
      <c r="N55" s="324">
        <v>92.5</v>
      </c>
    </row>
    <row r="56" spans="1:14">
      <c r="A56" s="248"/>
      <c r="B56" s="244"/>
      <c r="C56" s="244"/>
      <c r="D56" s="244"/>
      <c r="E56" s="244"/>
      <c r="F56" s="244"/>
      <c r="G56" s="325"/>
      <c r="H56" s="326" t="s">
        <v>509</v>
      </c>
      <c r="I56" s="327">
        <v>1112723</v>
      </c>
      <c r="J56" s="328">
        <v>28323</v>
      </c>
      <c r="K56" s="329">
        <v>42.3</v>
      </c>
      <c r="L56" s="330">
        <v>27569</v>
      </c>
      <c r="M56" s="331">
        <v>17.5</v>
      </c>
      <c r="N56" s="332">
        <v>24.8</v>
      </c>
    </row>
    <row r="57" spans="1:14">
      <c r="A57" s="248"/>
      <c r="B57" s="244"/>
      <c r="C57" s="244"/>
      <c r="D57" s="244"/>
      <c r="E57" s="244"/>
      <c r="F57" s="244"/>
      <c r="G57" s="310" t="s">
        <v>512</v>
      </c>
      <c r="H57" s="311"/>
      <c r="I57" s="319">
        <v>4262522</v>
      </c>
      <c r="J57" s="320">
        <v>109318</v>
      </c>
      <c r="K57" s="321">
        <v>75.400000000000006</v>
      </c>
      <c r="L57" s="322">
        <v>80149</v>
      </c>
      <c r="M57" s="323">
        <v>28.2</v>
      </c>
      <c r="N57" s="324">
        <v>47.2</v>
      </c>
    </row>
    <row r="58" spans="1:14">
      <c r="A58" s="248"/>
      <c r="B58" s="244"/>
      <c r="C58" s="244"/>
      <c r="D58" s="244"/>
      <c r="E58" s="244"/>
      <c r="F58" s="244"/>
      <c r="G58" s="325"/>
      <c r="H58" s="326" t="s">
        <v>509</v>
      </c>
      <c r="I58" s="327">
        <v>2347065</v>
      </c>
      <c r="J58" s="328">
        <v>60194</v>
      </c>
      <c r="K58" s="329">
        <v>112.5</v>
      </c>
      <c r="L58" s="330">
        <v>38398</v>
      </c>
      <c r="M58" s="331">
        <v>39.299999999999997</v>
      </c>
      <c r="N58" s="332">
        <v>73.2</v>
      </c>
    </row>
    <row r="59" spans="1:14">
      <c r="A59" s="248"/>
      <c r="B59" s="244"/>
      <c r="C59" s="244"/>
      <c r="D59" s="244"/>
      <c r="E59" s="244"/>
      <c r="F59" s="244"/>
      <c r="G59" s="310" t="s">
        <v>513</v>
      </c>
      <c r="H59" s="311"/>
      <c r="I59" s="319">
        <v>2131130</v>
      </c>
      <c r="J59" s="320">
        <v>55438</v>
      </c>
      <c r="K59" s="321">
        <v>-49.3</v>
      </c>
      <c r="L59" s="322">
        <v>57697</v>
      </c>
      <c r="M59" s="323">
        <v>-28</v>
      </c>
      <c r="N59" s="324">
        <v>-21.3</v>
      </c>
    </row>
    <row r="60" spans="1:14">
      <c r="A60" s="248"/>
      <c r="B60" s="244"/>
      <c r="C60" s="244"/>
      <c r="D60" s="244"/>
      <c r="E60" s="244"/>
      <c r="F60" s="244"/>
      <c r="G60" s="325"/>
      <c r="H60" s="326" t="s">
        <v>509</v>
      </c>
      <c r="I60" s="333">
        <v>1499920</v>
      </c>
      <c r="J60" s="328">
        <v>39018</v>
      </c>
      <c r="K60" s="329">
        <v>-35.200000000000003</v>
      </c>
      <c r="L60" s="330">
        <v>26743</v>
      </c>
      <c r="M60" s="331">
        <v>-30.4</v>
      </c>
      <c r="N60" s="332">
        <v>-4.8</v>
      </c>
    </row>
    <row r="61" spans="1:14">
      <c r="A61" s="248"/>
      <c r="B61" s="244"/>
      <c r="C61" s="244"/>
      <c r="D61" s="244"/>
      <c r="E61" s="244"/>
      <c r="F61" s="244"/>
      <c r="G61" s="310" t="s">
        <v>514</v>
      </c>
      <c r="H61" s="334"/>
      <c r="I61" s="335">
        <v>2258476</v>
      </c>
      <c r="J61" s="336">
        <v>57769</v>
      </c>
      <c r="K61" s="337">
        <v>28</v>
      </c>
      <c r="L61" s="338">
        <v>63221</v>
      </c>
      <c r="M61" s="339">
        <v>10.3</v>
      </c>
      <c r="N61" s="324">
        <v>17.7</v>
      </c>
    </row>
    <row r="62" spans="1:14">
      <c r="A62" s="248"/>
      <c r="B62" s="244"/>
      <c r="C62" s="244"/>
      <c r="D62" s="244"/>
      <c r="E62" s="244"/>
      <c r="F62" s="244"/>
      <c r="G62" s="325"/>
      <c r="H62" s="326" t="s">
        <v>509</v>
      </c>
      <c r="I62" s="327">
        <v>1368990</v>
      </c>
      <c r="J62" s="328">
        <v>35007</v>
      </c>
      <c r="K62" s="329">
        <v>29.1</v>
      </c>
      <c r="L62" s="330">
        <v>29694</v>
      </c>
      <c r="M62" s="331">
        <v>3.1</v>
      </c>
      <c r="N62" s="332">
        <v>26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42" t="s">
        <v>3</v>
      </c>
      <c r="D47" s="1142"/>
      <c r="E47" s="1143"/>
      <c r="F47" s="11">
        <v>6.96</v>
      </c>
      <c r="G47" s="12">
        <v>11.88</v>
      </c>
      <c r="H47" s="12">
        <v>9.59</v>
      </c>
      <c r="I47" s="12">
        <v>12.83</v>
      </c>
      <c r="J47" s="13">
        <v>14.48</v>
      </c>
    </row>
    <row r="48" spans="2:10" ht="57.75" customHeight="1">
      <c r="B48" s="14"/>
      <c r="C48" s="1144" t="s">
        <v>4</v>
      </c>
      <c r="D48" s="1144"/>
      <c r="E48" s="1145"/>
      <c r="F48" s="15">
        <v>7.04</v>
      </c>
      <c r="G48" s="16">
        <v>5.49</v>
      </c>
      <c r="H48" s="16">
        <v>7.43</v>
      </c>
      <c r="I48" s="16">
        <v>6.28</v>
      </c>
      <c r="J48" s="17">
        <v>9.73</v>
      </c>
    </row>
    <row r="49" spans="2:10" ht="57.75" customHeight="1" thickBot="1">
      <c r="B49" s="18"/>
      <c r="C49" s="1146" t="s">
        <v>5</v>
      </c>
      <c r="D49" s="1146"/>
      <c r="E49" s="1147"/>
      <c r="F49" s="19">
        <v>2</v>
      </c>
      <c r="G49" s="20">
        <v>0.18</v>
      </c>
      <c r="H49" s="20" t="s">
        <v>521</v>
      </c>
      <c r="I49" s="20" t="s">
        <v>522</v>
      </c>
      <c r="J49" s="21">
        <v>2.2599999999999998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5" zoomScaleNormal="6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4" t="s">
        <v>523</v>
      </c>
      <c r="D34" s="1154"/>
      <c r="E34" s="1155"/>
      <c r="F34" s="32">
        <v>1.68</v>
      </c>
      <c r="G34" s="33">
        <v>5.68</v>
      </c>
      <c r="H34" s="33">
        <v>5.97</v>
      </c>
      <c r="I34" s="33">
        <v>7.72</v>
      </c>
      <c r="J34" s="34" t="s">
        <v>524</v>
      </c>
      <c r="K34" s="22"/>
      <c r="L34" s="22"/>
      <c r="M34" s="22"/>
      <c r="N34" s="22"/>
      <c r="O34" s="22"/>
      <c r="P34" s="22"/>
    </row>
    <row r="35" spans="1:16" ht="39" customHeight="1">
      <c r="A35" s="22"/>
      <c r="B35" s="35"/>
      <c r="C35" s="1148" t="s">
        <v>525</v>
      </c>
      <c r="D35" s="1149"/>
      <c r="E35" s="1150"/>
      <c r="F35" s="36">
        <v>0.82</v>
      </c>
      <c r="G35" s="37">
        <v>1.41</v>
      </c>
      <c r="H35" s="37">
        <v>2.65</v>
      </c>
      <c r="I35" s="37">
        <v>3.26</v>
      </c>
      <c r="J35" s="38" t="s">
        <v>526</v>
      </c>
      <c r="K35" s="22"/>
      <c r="L35" s="22"/>
      <c r="M35" s="22"/>
      <c r="N35" s="22"/>
      <c r="O35" s="22"/>
      <c r="P35" s="22"/>
    </row>
    <row r="36" spans="1:16" ht="39" customHeight="1">
      <c r="A36" s="22"/>
      <c r="B36" s="35"/>
      <c r="C36" s="1148" t="s">
        <v>527</v>
      </c>
      <c r="D36" s="1149"/>
      <c r="E36" s="1150"/>
      <c r="F36" s="36">
        <v>0</v>
      </c>
      <c r="G36" s="37">
        <v>0</v>
      </c>
      <c r="H36" s="37">
        <v>0</v>
      </c>
      <c r="I36" s="37">
        <v>0</v>
      </c>
      <c r="J36" s="38" t="s">
        <v>528</v>
      </c>
      <c r="K36" s="22"/>
      <c r="L36" s="22"/>
      <c r="M36" s="22"/>
      <c r="N36" s="22"/>
      <c r="O36" s="22"/>
      <c r="P36" s="22"/>
    </row>
    <row r="37" spans="1:16" ht="39" customHeight="1">
      <c r="A37" s="22"/>
      <c r="B37" s="35"/>
      <c r="C37" s="1148" t="s">
        <v>529</v>
      </c>
      <c r="D37" s="1149"/>
      <c r="E37" s="1150"/>
      <c r="F37" s="36">
        <v>7.04</v>
      </c>
      <c r="G37" s="37">
        <v>5.48</v>
      </c>
      <c r="H37" s="37">
        <v>7.43</v>
      </c>
      <c r="I37" s="37">
        <v>6.28</v>
      </c>
      <c r="J37" s="38">
        <v>9.73</v>
      </c>
      <c r="K37" s="22"/>
      <c r="L37" s="22"/>
      <c r="M37" s="22"/>
      <c r="N37" s="22"/>
      <c r="O37" s="22"/>
      <c r="P37" s="22"/>
    </row>
    <row r="38" spans="1:16" ht="39" customHeight="1">
      <c r="A38" s="22"/>
      <c r="B38" s="35"/>
      <c r="C38" s="1148" t="s">
        <v>530</v>
      </c>
      <c r="D38" s="1149"/>
      <c r="E38" s="1150"/>
      <c r="F38" s="36">
        <v>0</v>
      </c>
      <c r="G38" s="37">
        <v>0</v>
      </c>
      <c r="H38" s="37">
        <v>0</v>
      </c>
      <c r="I38" s="37">
        <v>0</v>
      </c>
      <c r="J38" s="38">
        <v>5.86</v>
      </c>
      <c r="K38" s="22"/>
      <c r="L38" s="22"/>
      <c r="M38" s="22"/>
      <c r="N38" s="22"/>
      <c r="O38" s="22"/>
      <c r="P38" s="22"/>
    </row>
    <row r="39" spans="1:16" ht="39" customHeight="1">
      <c r="A39" s="22"/>
      <c r="B39" s="35"/>
      <c r="C39" s="1148" t="s">
        <v>531</v>
      </c>
      <c r="D39" s="1149"/>
      <c r="E39" s="1150"/>
      <c r="F39" s="36">
        <v>1.07</v>
      </c>
      <c r="G39" s="37">
        <v>1.0900000000000001</v>
      </c>
      <c r="H39" s="37">
        <v>2.36</v>
      </c>
      <c r="I39" s="37">
        <v>1.87</v>
      </c>
      <c r="J39" s="38">
        <v>2.64</v>
      </c>
      <c r="K39" s="22"/>
      <c r="L39" s="22"/>
      <c r="M39" s="22"/>
      <c r="N39" s="22"/>
      <c r="O39" s="22"/>
      <c r="P39" s="22"/>
    </row>
    <row r="40" spans="1:16" ht="39" customHeight="1">
      <c r="A40" s="22"/>
      <c r="B40" s="35"/>
      <c r="C40" s="1148" t="s">
        <v>532</v>
      </c>
      <c r="D40" s="1149"/>
      <c r="E40" s="1150"/>
      <c r="F40" s="36">
        <v>0.62</v>
      </c>
      <c r="G40" s="37">
        <v>0.23</v>
      </c>
      <c r="H40" s="37">
        <v>0.42</v>
      </c>
      <c r="I40" s="37">
        <v>0.83</v>
      </c>
      <c r="J40" s="38">
        <v>0.66</v>
      </c>
      <c r="K40" s="22"/>
      <c r="L40" s="22"/>
      <c r="M40" s="22"/>
      <c r="N40" s="22"/>
      <c r="O40" s="22"/>
      <c r="P40" s="22"/>
    </row>
    <row r="41" spans="1:16" ht="39" customHeight="1">
      <c r="A41" s="22"/>
      <c r="B41" s="35"/>
      <c r="C41" s="1148" t="s">
        <v>533</v>
      </c>
      <c r="D41" s="1149"/>
      <c r="E41" s="1150"/>
      <c r="F41" s="36">
        <v>0.03</v>
      </c>
      <c r="G41" s="37">
        <v>0.18</v>
      </c>
      <c r="H41" s="37">
        <v>0.2</v>
      </c>
      <c r="I41" s="37">
        <v>0.03</v>
      </c>
      <c r="J41" s="38">
        <v>0.04</v>
      </c>
      <c r="K41" s="22"/>
      <c r="L41" s="22"/>
      <c r="M41" s="22"/>
      <c r="N41" s="22"/>
      <c r="O41" s="22"/>
      <c r="P41" s="22"/>
    </row>
    <row r="42" spans="1:16" ht="39" customHeight="1">
      <c r="A42" s="22"/>
      <c r="B42" s="39"/>
      <c r="C42" s="1148" t="s">
        <v>534</v>
      </c>
      <c r="D42" s="1149"/>
      <c r="E42" s="1150"/>
      <c r="F42" s="36" t="s">
        <v>477</v>
      </c>
      <c r="G42" s="37" t="s">
        <v>477</v>
      </c>
      <c r="H42" s="37" t="s">
        <v>477</v>
      </c>
      <c r="I42" s="37" t="s">
        <v>477</v>
      </c>
      <c r="J42" s="38" t="s">
        <v>477</v>
      </c>
      <c r="K42" s="22"/>
      <c r="L42" s="22"/>
      <c r="M42" s="22"/>
      <c r="N42" s="22"/>
      <c r="O42" s="22"/>
      <c r="P42" s="22"/>
    </row>
    <row r="43" spans="1:16" ht="39" customHeight="1" thickBot="1">
      <c r="A43" s="22"/>
      <c r="B43" s="40"/>
      <c r="C43" s="1151" t="s">
        <v>535</v>
      </c>
      <c r="D43" s="1152"/>
      <c r="E43" s="115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4" t="s">
        <v>11</v>
      </c>
      <c r="C45" s="1165"/>
      <c r="D45" s="58"/>
      <c r="E45" s="1170" t="s">
        <v>12</v>
      </c>
      <c r="F45" s="1170"/>
      <c r="G45" s="1170"/>
      <c r="H45" s="1170"/>
      <c r="I45" s="1170"/>
      <c r="J45" s="1171"/>
      <c r="K45" s="59">
        <v>2362</v>
      </c>
      <c r="L45" s="60">
        <v>2373</v>
      </c>
      <c r="M45" s="60">
        <v>2287</v>
      </c>
      <c r="N45" s="60">
        <v>2176</v>
      </c>
      <c r="O45" s="61">
        <v>1918</v>
      </c>
      <c r="P45" s="48"/>
      <c r="Q45" s="48"/>
      <c r="R45" s="48"/>
      <c r="S45" s="48"/>
      <c r="T45" s="48"/>
      <c r="U45" s="48"/>
    </row>
    <row r="46" spans="1:21" ht="30.75" customHeight="1">
      <c r="A46" s="48"/>
      <c r="B46" s="1166"/>
      <c r="C46" s="1167"/>
      <c r="D46" s="62"/>
      <c r="E46" s="1158" t="s">
        <v>13</v>
      </c>
      <c r="F46" s="1158"/>
      <c r="G46" s="1158"/>
      <c r="H46" s="1158"/>
      <c r="I46" s="1158"/>
      <c r="J46" s="1159"/>
      <c r="K46" s="63" t="s">
        <v>477</v>
      </c>
      <c r="L46" s="64" t="s">
        <v>477</v>
      </c>
      <c r="M46" s="64" t="s">
        <v>477</v>
      </c>
      <c r="N46" s="64" t="s">
        <v>477</v>
      </c>
      <c r="O46" s="65" t="s">
        <v>477</v>
      </c>
      <c r="P46" s="48"/>
      <c r="Q46" s="48"/>
      <c r="R46" s="48"/>
      <c r="S46" s="48"/>
      <c r="T46" s="48"/>
      <c r="U46" s="48"/>
    </row>
    <row r="47" spans="1:21" ht="30.75" customHeight="1">
      <c r="A47" s="48"/>
      <c r="B47" s="1166"/>
      <c r="C47" s="1167"/>
      <c r="D47" s="62"/>
      <c r="E47" s="1158" t="s">
        <v>14</v>
      </c>
      <c r="F47" s="1158"/>
      <c r="G47" s="1158"/>
      <c r="H47" s="1158"/>
      <c r="I47" s="1158"/>
      <c r="J47" s="1159"/>
      <c r="K47" s="63" t="s">
        <v>477</v>
      </c>
      <c r="L47" s="64" t="s">
        <v>477</v>
      </c>
      <c r="M47" s="64" t="s">
        <v>477</v>
      </c>
      <c r="N47" s="64" t="s">
        <v>477</v>
      </c>
      <c r="O47" s="65" t="s">
        <v>477</v>
      </c>
      <c r="P47" s="48"/>
      <c r="Q47" s="48"/>
      <c r="R47" s="48"/>
      <c r="S47" s="48"/>
      <c r="T47" s="48"/>
      <c r="U47" s="48"/>
    </row>
    <row r="48" spans="1:21" ht="30.75" customHeight="1">
      <c r="A48" s="48"/>
      <c r="B48" s="1166"/>
      <c r="C48" s="1167"/>
      <c r="D48" s="62"/>
      <c r="E48" s="1158" t="s">
        <v>15</v>
      </c>
      <c r="F48" s="1158"/>
      <c r="G48" s="1158"/>
      <c r="H48" s="1158"/>
      <c r="I48" s="1158"/>
      <c r="J48" s="1159"/>
      <c r="K48" s="63">
        <v>383</v>
      </c>
      <c r="L48" s="64">
        <v>360</v>
      </c>
      <c r="M48" s="64">
        <v>356</v>
      </c>
      <c r="N48" s="64">
        <v>370</v>
      </c>
      <c r="O48" s="65">
        <v>344</v>
      </c>
      <c r="P48" s="48"/>
      <c r="Q48" s="48"/>
      <c r="R48" s="48"/>
      <c r="S48" s="48"/>
      <c r="T48" s="48"/>
      <c r="U48" s="48"/>
    </row>
    <row r="49" spans="1:21" ht="30.75" customHeight="1">
      <c r="A49" s="48"/>
      <c r="B49" s="1166"/>
      <c r="C49" s="1167"/>
      <c r="D49" s="62"/>
      <c r="E49" s="1158" t="s">
        <v>16</v>
      </c>
      <c r="F49" s="1158"/>
      <c r="G49" s="1158"/>
      <c r="H49" s="1158"/>
      <c r="I49" s="1158"/>
      <c r="J49" s="1159"/>
      <c r="K49" s="63" t="s">
        <v>477</v>
      </c>
      <c r="L49" s="64" t="s">
        <v>477</v>
      </c>
      <c r="M49" s="64" t="s">
        <v>477</v>
      </c>
      <c r="N49" s="64" t="s">
        <v>477</v>
      </c>
      <c r="O49" s="65" t="s">
        <v>477</v>
      </c>
      <c r="P49" s="48"/>
      <c r="Q49" s="48"/>
      <c r="R49" s="48"/>
      <c r="S49" s="48"/>
      <c r="T49" s="48"/>
      <c r="U49" s="48"/>
    </row>
    <row r="50" spans="1:21" ht="30.75" customHeight="1">
      <c r="A50" s="48"/>
      <c r="B50" s="1166"/>
      <c r="C50" s="1167"/>
      <c r="D50" s="62"/>
      <c r="E50" s="1158" t="s">
        <v>17</v>
      </c>
      <c r="F50" s="1158"/>
      <c r="G50" s="1158"/>
      <c r="H50" s="1158"/>
      <c r="I50" s="1158"/>
      <c r="J50" s="1159"/>
      <c r="K50" s="63">
        <v>114</v>
      </c>
      <c r="L50" s="64">
        <v>68</v>
      </c>
      <c r="M50" s="64">
        <v>66</v>
      </c>
      <c r="N50" s="64">
        <v>64</v>
      </c>
      <c r="O50" s="65">
        <v>62</v>
      </c>
      <c r="P50" s="48"/>
      <c r="Q50" s="48"/>
      <c r="R50" s="48"/>
      <c r="S50" s="48"/>
      <c r="T50" s="48"/>
      <c r="U50" s="48"/>
    </row>
    <row r="51" spans="1:21" ht="30.75" customHeight="1">
      <c r="A51" s="48"/>
      <c r="B51" s="1168"/>
      <c r="C51" s="1169"/>
      <c r="D51" s="66"/>
      <c r="E51" s="1158" t="s">
        <v>18</v>
      </c>
      <c r="F51" s="1158"/>
      <c r="G51" s="1158"/>
      <c r="H51" s="1158"/>
      <c r="I51" s="1158"/>
      <c r="J51" s="1159"/>
      <c r="K51" s="63" t="s">
        <v>477</v>
      </c>
      <c r="L51" s="64" t="s">
        <v>477</v>
      </c>
      <c r="M51" s="64">
        <v>1</v>
      </c>
      <c r="N51" s="64">
        <v>0</v>
      </c>
      <c r="O51" s="65">
        <v>0</v>
      </c>
      <c r="P51" s="48"/>
      <c r="Q51" s="48"/>
      <c r="R51" s="48"/>
      <c r="S51" s="48"/>
      <c r="T51" s="48"/>
      <c r="U51" s="48"/>
    </row>
    <row r="52" spans="1:21" ht="30.75" customHeight="1">
      <c r="A52" s="48"/>
      <c r="B52" s="1156" t="s">
        <v>19</v>
      </c>
      <c r="C52" s="1157"/>
      <c r="D52" s="66"/>
      <c r="E52" s="1158" t="s">
        <v>20</v>
      </c>
      <c r="F52" s="1158"/>
      <c r="G52" s="1158"/>
      <c r="H52" s="1158"/>
      <c r="I52" s="1158"/>
      <c r="J52" s="1159"/>
      <c r="K52" s="63">
        <v>2269</v>
      </c>
      <c r="L52" s="64">
        <v>2190</v>
      </c>
      <c r="M52" s="64">
        <v>1867</v>
      </c>
      <c r="N52" s="64">
        <v>1854</v>
      </c>
      <c r="O52" s="65">
        <v>1795</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590</v>
      </c>
      <c r="L53" s="69">
        <v>611</v>
      </c>
      <c r="M53" s="69">
        <v>843</v>
      </c>
      <c r="N53" s="69">
        <v>756</v>
      </c>
      <c r="O53" s="70">
        <v>529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2016-04-27T02:21:54Z</cp:lastPrinted>
  <dcterms:created xsi:type="dcterms:W3CDTF">2016-02-15T01:31:07Z</dcterms:created>
  <dcterms:modified xsi:type="dcterms:W3CDTF">2016-04-27T02:46:46Z</dcterms:modified>
  <cp:category/>
</cp:coreProperties>
</file>