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決算統計\財政状況資料集【H22～】\H26財政状況資料集\県への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<sst xmlns="http://schemas.openxmlformats.org/spreadsheetml/2006/main" count="1009" uniqueCount="557">
  <si>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</si>
  <si>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</si>
  <si>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</si>
  <si>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</si>
  <si>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</si>
  <si>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</si>
  <si>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</si>
  <si>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</si>
  <si>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</si>
  <si>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</si>
  <si>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</si>
  <si>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</si>
  <si>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</si>
  <si>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</si>
  <si>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</si>
  <si>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</si>
  <si>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</si>
  <si>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</si>
  <si>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</si>
  <si>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</si>
  <si>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</si>
  <si>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</si>
  <si>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</si>
  <si>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</si>
  <si>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</si>
  <si>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</si>
  <si>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</si>
  <si>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</si>
  <si>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</si>
  <si>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</si>
  <si>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</si>
  <si>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</si>
  <si>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</si>
  <si>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</si>
  <si>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</si>
  <si>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</si>
  <si>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</si>
  <si>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</si>
  <si>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</si>
  <si>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</si>
  <si>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</si>
  <si>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</si>
  <si>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</si>
  <si>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</si>
  <si>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</si>
  <si>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</si>
  <si>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</si>
  <si>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</si>
  <si>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</si>
  <si>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</si>
  <si>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</si>
  <si>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</si>
  <si>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</si>
  <si>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</si>
  <si>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</si>
  <si>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</si>
  <si>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</si>
  <si>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</si>
  <si>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</si>
  <si>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</si>
  <si>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</si>
  <si>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</si>
  <si>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</si>
  <si>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</si>
  <si>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</si>
  <si>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</si>
  <si>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</si>
  <si>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</si>
  <si>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</si>
  <si>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</si>
  <si>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</si>
  <si>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</si>
  <si>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</si>
  <si>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</si>
  <si>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</si>
  <si>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</si>
  <si>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</si>
  <si>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</si>
  <si>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</si>
  <si>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</si>
  <si>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</si>
  <si>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</si>
  <si>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</si>
  <si>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</si>
  <si>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</si>
  <si>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</si>
  <si>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</si>
  <si>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</si>
  <si>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</si>
  <si>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</si>
  <si>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</si>
  <si>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</si>
  <si>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</si>
  <si>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</si>
  <si>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</si>
  <si>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</si>
  <si>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</si>
  <si>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</si>
  <si>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</si>
  <si>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</si>
  <si>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</si>
  <si>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</si>
  <si>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</si>
  <si>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</si>
  <si>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</si>
  <si>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</si>
  <si>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</si>
  <si>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</si>
  <si>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</si>
  <si>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</si>
  <si>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</si>
  <si>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</si>
  <si>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</si>
  <si>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</si>
  <si>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</si>
  <si>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</si>
  <si>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</si>
  <si>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</si>
  <si>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</si>
  <si>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</si>
  <si>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</si>
  <si>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</si>
  <si>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</si>
  <si>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</si>
  <si>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</si>
  <si>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</si>
  <si>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</si>
  <si>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</si>
  <si>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</si>
  <si>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</si>
  <si>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</si>
  <si>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</si>
  <si>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</si>
  <si>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</si>
  <si>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</si>
  <si>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</si>
  <si>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</si>
  <si>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</si>
  <si>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</si>
  <si>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</si>
  <si>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</si>
  <si>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</si>
  <si>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</si>
  <si>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</si>
  <si>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</si>
  <si>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</si>
  <si>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</si>
  <si>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</si>
  <si>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</si>
  <si>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</si>
  <si>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</si>
  <si>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</si>
  <si>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</si>
  <si>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</si>
  <si>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</si>
  <si>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</si>
  <si>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</si>
  <si>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</si>
  <si>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</si>
  <si>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</si>
  <si>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</si>
  <si>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</si>
  <si>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</si>
  <si>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</si>
  <si>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</si>
  <si>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</si>
  <si>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</si>
  <si>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</si>
  <si>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</si>
  <si>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</si>
  <si>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</si>
  <si>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</si>
  <si>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</si>
  <si>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</si>
  <si>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</si>
  <si>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</si>
  <si>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</si>
  <si>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</si>
  <si>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</si>
  <si>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</si>
  <si>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</si>
  <si>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</si>
  <si>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</si>
  <si>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</si>
  <si>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</si>
  <si>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</si>
  <si>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</si>
  <si>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</si>
  <si>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</si>
  <si>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</si>
  <si>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</si>
  <si>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</si>
  <si>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</si>
  <si>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</si>
  <si>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</si>
  <si>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</si>
  <si>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</si>
  <si>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静岡県三島市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</si>
  <si>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</si>
  <si>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</si>
  <si>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</si>
  <si>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</si>
  <si>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</si>
  <si>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</si>
  <si>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</si>
  <si>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</si>
  <si>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</si>
  <si>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</si>
  <si>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</si>
  <si>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</si>
  <si>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</si>
  <si>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</si>
  <si>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</si>
  <si>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</si>
  <si>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</si>
  <si>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</si>
  <si>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</si>
  <si>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</si>
  <si>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</si>
  <si>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</si>
  <si>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</si>
  <si>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</si>
  <si>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</si>
  <si>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</si>
  <si>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</si>
  <si>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</si>
  <si>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</si>
  <si>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</si>
  <si>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</si>
  <si>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</si>
  <si>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</si>
  <si>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</si>
  <si>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</si>
  <si>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</si>
  <si>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</si>
  <si>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</si>
  <si>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</si>
  <si>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</si>
  <si>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</si>
  <si>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</si>
  <si>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</si>
  <si>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</si>
  <si>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</si>
  <si>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</si>
  <si>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</si>
  <si>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</si>
  <si>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</si>
  <si>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</si>
  <si>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</si>
  <si>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</si>
  <si>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</si>
  <si>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</si>
  <si>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</si>
  <si>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</si>
  <si>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</si>
  <si>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</si>
  <si>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</si>
  <si>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</si>
  <si>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</si>
  <si>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</si>
  <si>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</si>
  <si>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</si>
  <si>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</si>
  <si>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</si>
  <si>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</si>
  <si>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</si>
  <si>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</si>
  <si>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</si>
  <si>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</si>
  <si>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</si>
  <si>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</si>
  <si>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</si>
  <si>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</si>
  <si>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</si>
  <si>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</si>
  <si>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</si>
  <si>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</si>
  <si>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</si>
  <si>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</si>
  <si>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</si>
  <si>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</si>
  <si>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</si>
  <si>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</si>
  <si>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</si>
  <si>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</si>
  <si>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</si>
  <si>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</si>
  <si>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</si>
  <si>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</si>
  <si>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</si>
  <si>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</si>
  <si>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</si>
  <si>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</si>
  <si>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</si>
  <si>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</si>
  <si>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</si>
  <si>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</si>
  <si>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</si>
  <si>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</si>
  <si>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</si>
  <si>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</si>
  <si>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</si>
  <si>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</si>
  <si>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</si>
  <si>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</si>
  <si>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</si>
  <si>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</si>
  <si>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</si>
  <si>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</si>
  <si>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</si>
  <si>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</si>
  <si>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</si>
  <si>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</si>
  <si>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</si>
  <si>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</si>
  <si>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</si>
  <si>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</si>
  <si>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</si>
  <si>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</si>
  <si>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</si>
  <si>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</si>
  <si>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</si>
  <si>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</si>
  <si>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</si>
  <si>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</si>
  <si>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</si>
  <si>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</si>
  <si>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</si>
  <si>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</si>
  <si>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</si>
  <si>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</si>
  <si>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</si>
  <si>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</si>
  <si>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</si>
  <si>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</si>
  <si>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</si>
  <si>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</si>
  <si>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</si>
  <si>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</si>
  <si>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</si>
  <si>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</si>
  <si>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</si>
  <si>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</si>
  <si>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</si>
  <si>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</si>
  <si>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</si>
  <si>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静岡県三島市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</si>
  <si>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</si>
  <si>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</si>
  <si>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</si>
  <si>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</si>
  <si>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</si>
  <si>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</si>
  <si>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</si>
  <si>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</si>
  <si>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</si>
  <si>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</si>
  <si>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</si>
  <si>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</si>
  <si>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</si>
  <si>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</si>
  <si>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</si>
  <si>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</si>
  <si>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</si>
  <si>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</si>
  <si>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</si>
  <si>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</si>
  <si>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</si>
  <si>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</si>
  <si>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</si>
  <si>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</si>
  <si>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</si>
  <si>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</si>
  <si>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</si>
  <si>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</si>
  <si>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</si>
  <si>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</si>
  <si>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</si>
  <si>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</si>
  <si>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</si>
  <si>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</si>
  <si>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</si>
  <si>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</si>
  <si>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</si>
  <si>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</si>
  <si>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</si>
  <si>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</si>
  <si>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</si>
  <si>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</si>
  <si>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</si>
  <si>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</si>
  <si>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</si>
  <si>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</si>
  <si>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</si>
  <si>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</si>
  <si>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</si>
  <si>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</si>
  <si>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</si>
  <si>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</si>
  <si>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</si>
  <si>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</si>
  <si>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</si>
  <si>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</si>
  <si>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</si>
  <si>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</si>
  <si>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</si>
  <si>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</si>
  <si>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</si>
  <si>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</si>
  <si>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</si>
  <si>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</si>
  <si>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</si>
  <si>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</si>
  <si>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</si>
  <si>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</si>
  <si>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</si>
  <si>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</si>
  <si>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</si>
  <si>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</si>
  <si>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</si>
  <si>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</si>
  <si>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</si>
  <si>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</si>
  <si>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</si>
  <si>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</si>
  <si>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</si>
  <si>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</si>
  <si>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</si>
  <si>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</si>
  <si>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</si>
  <si>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</si>
  <si>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</si>
  <si>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</si>
  <si>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</si>
  <si>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</si>
  <si>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</si>
  <si>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</si>
  <si>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</si>
  <si>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</si>
  <si>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</si>
  <si>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</si>
  <si>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</si>
  <si>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</si>
  <si>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</si>
  <si>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</si>
  <si>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</si>
  <si>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</si>
  <si>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</si>
  <si>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</si>
  <si>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</si>
  <si>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</si>
  <si>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</si>
  <si>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</si>
  <si>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</si>
  <si>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</si>
  <si>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</si>
  <si>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</si>
  <si>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</si>
  <si>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</si>
  <si>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</si>
  <si>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</si>
  <si>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</si>
  <si>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</si>
  <si>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</si>
  <si>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</si>
  <si>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</si>
  <si>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</si>
  <si>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</si>
  <si>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</si>
  <si>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</si>
  <si>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</si>
  <si>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</si>
  <si>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</si>
  <si>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</si>
  <si>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</si>
  <si>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</si>
  <si>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</si>
  <si>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</si>
  <si>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</si>
  <si>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</si>
  <si>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</si>
  <si>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</si>
  <si>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</si>
  <si>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</si>
  <si>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</si>
  <si>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</si>
  <si>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</si>
  <si>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</si>
  <si>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</si>
  <si>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</si>
  <si>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</si>
  <si>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</si>
  <si>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</si>
  <si>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</si>
  <si>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</si>
  <si>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</si>
  <si>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</si>
  <si>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</si>
  <si>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</si>
  <si>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</si>
  <si>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</si>
  <si>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</si>
  <si>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</si>
  <si>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</si>
  <si>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</si>
  <si>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</si>
  <si>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</si>
  <si>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</si>
  <si>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</si>
  <si>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</si>
  <si>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</si>
  <si>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</si>
  <si>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</si>
  <si>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</si>
  <si>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</si>
  <si>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</si>
  <si>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</si>
  <si>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</si>
  <si>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</si>
  <si>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</si>
  <si>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</si>
  <si>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</si>
  <si>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</si>
  <si>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</si>
  <si>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</si>
  <si>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</si>
  <si>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</si>
  <si>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</si>
  <si>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</si>
  <si>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0.13</t>
  </si>
  <si>
    <t>▲ 1.53</t>
  </si>
  <si>
    <t>▲ 1.06</t>
  </si>
  <si>
    <t>水道事業会計</t>
  </si>
  <si>
    <t>一般会計</t>
  </si>
  <si>
    <t>国民健康保険特別会計</t>
  </si>
  <si>
    <t>介護保険特別会計</t>
  </si>
  <si>
    <t>下水道事業特別会計</t>
  </si>
  <si>
    <t>駐車場事業特別会計</t>
  </si>
  <si>
    <t>墓園事業特別会計</t>
  </si>
  <si>
    <t>後期高齢者医療特別会計</t>
  </si>
  <si>
    <t>その他会計（赤字）</t>
  </si>
  <si>
    <t>その他会計（黒字）</t>
  </si>
  <si>
    <t>-</t>
    <phoneticPr fontId="2"/>
  </si>
  <si>
    <t>三島函南広域行政組合</t>
    <rPh sb="0" eb="2">
      <t>ミシマ</t>
    </rPh>
    <rPh sb="2" eb="4">
      <t>カンナミ</t>
    </rPh>
    <rPh sb="4" eb="6">
      <t>コウイキ</t>
    </rPh>
    <rPh sb="6" eb="8">
      <t>ギョウセイ</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</si>
  <si>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</si>
  <si>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</si>
  <si>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箱根山御山組合</t>
    <rPh sb="0" eb="2">
      <t>ハコネ</t>
    </rPh>
    <rPh sb="2" eb="3">
      <t>サン</t>
    </rPh>
    <rPh sb="3" eb="5">
      <t>オヤマ</t>
    </rPh>
    <rPh sb="5" eb="7">
      <t>クミアイ</t>
    </rPh>
    <phoneticPr fontId="2"/>
  </si>
  <si>
    <t>三島市外五ヶ市町箱根山組合</t>
    <rPh sb="0" eb="3">
      <t>ミシマシ</t>
    </rPh>
    <rPh sb="3" eb="4">
      <t>ホカ</t>
    </rPh>
    <rPh sb="4" eb="5">
      <t>５</t>
    </rPh>
    <rPh sb="6" eb="7">
      <t>シ</t>
    </rPh>
    <rPh sb="7" eb="8">
      <t>マチ</t>
    </rPh>
    <rPh sb="8" eb="10">
      <t>ハコネ</t>
    </rPh>
    <rPh sb="10" eb="11">
      <t>サン</t>
    </rPh>
    <rPh sb="11" eb="13">
      <t>クミアイ</t>
    </rPh>
    <phoneticPr fontId="2"/>
  </si>
  <si>
    <t>三島市外三ヶ市町箱根山組合</t>
    <rPh sb="0" eb="3">
      <t>ミシマシ</t>
    </rPh>
    <rPh sb="3" eb="4">
      <t>ホカ</t>
    </rPh>
    <rPh sb="4" eb="5">
      <t>３</t>
    </rPh>
    <rPh sb="6" eb="7">
      <t>シ</t>
    </rPh>
    <rPh sb="7" eb="8">
      <t>マチ</t>
    </rPh>
    <rPh sb="8" eb="10">
      <t>ハコネ</t>
    </rPh>
    <rPh sb="10" eb="11">
      <t>サン</t>
    </rPh>
    <rPh sb="11" eb="13">
      <t>クミアイ</t>
    </rPh>
    <phoneticPr fontId="2"/>
  </si>
  <si>
    <t>箱根山禁伐林組合</t>
    <rPh sb="0" eb="2">
      <t>ハコネ</t>
    </rPh>
    <rPh sb="2" eb="3">
      <t>サン</t>
    </rPh>
    <rPh sb="3" eb="4">
      <t>キン</t>
    </rPh>
    <rPh sb="4" eb="5">
      <t>バツ</t>
    </rPh>
    <rPh sb="5" eb="6">
      <t>リン</t>
    </rPh>
    <rPh sb="6" eb="8">
      <t>クミアイ</t>
    </rPh>
    <phoneticPr fontId="2"/>
  </si>
  <si>
    <t>箱根山殖産林組合</t>
    <rPh sb="0" eb="2">
      <t>ハコネ</t>
    </rPh>
    <rPh sb="2" eb="3">
      <t>サン</t>
    </rPh>
    <rPh sb="3" eb="5">
      <t>ショクサン</t>
    </rPh>
    <rPh sb="5" eb="6">
      <t>リン</t>
    </rPh>
    <rPh sb="6" eb="8">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</si>
  <si>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</si>
  <si>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エフエムみしま・かんなみ</t>
    <phoneticPr fontId="2"/>
  </si>
  <si>
    <t>みしま街づくり</t>
    <phoneticPr fontId="2"/>
  </si>
  <si>
    <t>三島市土地開発公社</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</si>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</sst>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33903</c:v>
                </c:pt>
                <c:pt idx="2">
                  <c:v>40849</c:v>
                </c:pt>
                <c:pt idx="3">
                  <c:v>40632</c:v>
                </c:pt>
                <c:pt idx="4">
                  <c:v>45375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41994</c:v>
                </c:pt>
                <c:pt idx="1">
                  <c:v>39665</c:v>
                </c:pt>
                <c:pt idx="2">
                  <c:v>28038</c:v>
                </c:pt>
                <c:pt idx="3">
                  <c:v>30144</c:v>
                </c:pt>
                <c:pt idx="4">
                  <c:v>46566</c:v>
                </c:pt>
              </c:numCache>
            </c:numRef>
          </c:val>
          <c:smooth val="0"/>
        </c:ser>
        <c:dLbls>
          <c:showLegendKey val="0"/>
          <c:showVal val="0"/>
          <c:showCatName val="0"/>
          <c:showSerName val="0"/>
          <c:showPercent val="0"/>
          <c:showBubbleSize val="0"/>
        </c:dLbls>
        <c:marker val="1"/>
        <c:smooth val="0"/>
        <c:axId val="260626160"/>
        <c:axId val="260659864"/>
      </c:lineChart>
      <c:catAx>
        <c:axId val="26062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659864"/>
        <c:crosses val="autoZero"/>
        <c:auto val="1"/>
        <c:lblAlgn val="ctr"/>
        <c:lblOffset val="100"/>
        <c:tickLblSkip val="1"/>
        <c:tickMarkSkip val="1"/>
        <c:noMultiLvlLbl val="0"/>
      </c:catAx>
      <c:valAx>
        <c:axId val="2606598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62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c:v>
                </c:pt>
                <c:pt idx="1">
                  <c:v>3.7</c:v>
                </c:pt>
                <c:pt idx="2">
                  <c:v>2.13</c:v>
                </c:pt>
                <c:pt idx="3">
                  <c:v>3.7</c:v>
                </c:pt>
                <c:pt idx="4">
                  <c:v>2.37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6.05</c:v>
                </c:pt>
                <c:pt idx="1">
                  <c:v>6.37</c:v>
                </c:pt>
                <c:pt idx="2">
                  <c:v>6.31</c:v>
                </c:pt>
                <c:pt idx="3">
                  <c:v>6.39</c:v>
                </c:pt>
                <c:pt idx="4">
                  <c:v>6.61</c:v>
                </c:pt>
              </c:numCache>
            </c:numRef>
          </c:val>
        </c:ser>
        <c:dLbls>
          <c:showLegendKey val="0"/>
          <c:showVal val="0"/>
          <c:showCatName val="0"/>
          <c:showSerName val="0"/>
          <c:showPercent val="0"/>
          <c:showBubbleSize val="0"/>
        </c:dLbls>
        <c:gapWidth val="250"/>
        <c:overlap val="100"/>
        <c:axId val="260660648"/>
        <c:axId val="26066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3.71</c:v>
                </c:pt>
                <c:pt idx="1">
                  <c:v>-0.13</c:v>
                </c:pt>
                <c:pt idx="2">
                  <c:v>-1.53</c:v>
                </c:pt>
                <c:pt idx="3">
                  <c:v>1.74</c:v>
                </c:pt>
                <c:pt idx="4">
                  <c:v>-1.06</c:v>
                </c:pt>
              </c:numCache>
            </c:numRef>
          </c:val>
          <c:smooth val="0"/>
        </c:ser>
        <c:dLbls>
          <c:showLegendKey val="0"/>
          <c:showVal val="0"/>
          <c:showCatName val="0"/>
          <c:showSerName val="0"/>
          <c:showPercent val="0"/>
          <c:showBubbleSize val="0"/>
        </c:dLbls>
        <c:marker val="1"/>
        <c:smooth val="0"/>
        <c:axId val="260660648"/>
        <c:axId val="260661040"/>
      </c:lineChart>
      <c:catAx>
        <c:axId val="260660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661040"/>
        <c:crosses val="autoZero"/>
        <c:auto val="1"/>
        <c:lblAlgn val="ctr"/>
        <c:lblOffset val="100"/>
        <c:tickLblSkip val="1"/>
        <c:tickMarkSkip val="1"/>
        <c:noMultiLvlLbl val="0"/>
      </c:catAx>
      <c:valAx>
        <c:axId val="26066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60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7.0000000000000007E-2</c:v>
                </c:pt>
                <c:pt idx="4">
                  <c:v>#N/A</c:v>
                </c:pt>
                <c:pt idx="5">
                  <c:v>7.0000000000000007E-2</c:v>
                </c:pt>
                <c:pt idx="6">
                  <c:v>#N/A</c:v>
                </c:pt>
                <c:pt idx="7">
                  <c:v>0.01</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0.16</c:v>
                </c:pt>
                <c:pt idx="4">
                  <c:v>#N/A</c:v>
                </c:pt>
                <c:pt idx="5">
                  <c:v>0.18</c:v>
                </c:pt>
                <c:pt idx="6">
                  <c:v>#N/A</c:v>
                </c:pt>
                <c:pt idx="7">
                  <c:v>0.01</c:v>
                </c:pt>
                <c:pt idx="8">
                  <c:v>#N/A</c:v>
                </c:pt>
                <c:pt idx="9">
                  <c:v>0.02</c:v>
                </c:pt>
              </c:numCache>
            </c:numRef>
          </c:val>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0.27</c:v>
                </c:pt>
                <c:pt idx="2">
                  <c:v>#N/A</c:v>
                </c:pt>
                <c:pt idx="3">
                  <c:v>0.17</c:v>
                </c:pt>
                <c:pt idx="4">
                  <c:v>#N/A</c:v>
                </c:pt>
                <c:pt idx="5">
                  <c:v>0.19</c:v>
                </c:pt>
                <c:pt idx="6">
                  <c:v>#N/A</c:v>
                </c:pt>
                <c:pt idx="7">
                  <c:v>0.24</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0.32</c:v>
                </c:pt>
                <c:pt idx="4">
                  <c:v>#N/A</c:v>
                </c:pt>
                <c:pt idx="5">
                  <c:v>0.41</c:v>
                </c:pt>
                <c:pt idx="6">
                  <c:v>#N/A</c:v>
                </c:pt>
                <c:pt idx="7">
                  <c:v>0.8</c:v>
                </c:pt>
                <c:pt idx="8">
                  <c:v>#N/A</c:v>
                </c:pt>
                <c:pt idx="9">
                  <c:v>0.88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2.75</c:v>
                </c:pt>
                <c:pt idx="2">
                  <c:v>#N/A</c:v>
                </c:pt>
                <c:pt idx="3">
                  <c:v>3.2</c:v>
                </c:pt>
                <c:pt idx="4">
                  <c:v>#N/A</c:v>
                </c:pt>
                <c:pt idx="5">
                  <c:v>3.49</c:v>
                </c:pt>
                <c:pt idx="6">
                  <c:v>#N/A</c:v>
                </c:pt>
                <c:pt idx="7">
                  <c:v>2.86</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4.17</c:v>
                </c:pt>
                <c:pt idx="2">
                  <c:v>#N/A</c:v>
                </c:pt>
                <c:pt idx="3">
                  <c:v>3.66</c:v>
                </c:pt>
                <c:pt idx="4">
                  <c:v>#N/A</c:v>
                </c:pt>
                <c:pt idx="5">
                  <c:v>2.1</c:v>
                </c:pt>
                <c:pt idx="6">
                  <c:v>#N/A</c:v>
                </c:pt>
                <c:pt idx="7">
                  <c:v>3.66</c:v>
                </c:pt>
                <c:pt idx="8">
                  <c:v>#N/A</c:v>
                </c:pt>
                <c:pt idx="9">
                  <c:v>2.35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8.6999999999999993</c:v>
                </c:pt>
                <c:pt idx="2">
                  <c:v>#N/A</c:v>
                </c:pt>
                <c:pt idx="3">
                  <c:v>8.8699999999999992</c:v>
                </c:pt>
                <c:pt idx="4">
                  <c:v>#N/A</c:v>
                </c:pt>
                <c:pt idx="5">
                  <c:v>8.36</c:v>
                </c:pt>
                <c:pt idx="6">
                  <c:v>#N/A</c:v>
                </c:pt>
                <c:pt idx="7">
                  <c:v>8.18</c:v>
                </c:pt>
                <c:pt idx="8">
                  <c:v>#N/A</c:v>
                </c:pt>
                <c:pt idx="9">
                  <c:v>5.87</c:v>
                </c:pt>
              </c:numCache>
            </c:numRef>
          </c:val>
        </c:ser>
        <c:dLbls>
          <c:showLegendKey val="0"/>
          <c:showVal val="0"/>
          <c:showCatName val="0"/>
          <c:showSerName val="0"/>
          <c:showPercent val="0"/>
          <c:showBubbleSize val="0"/>
        </c:dLbls>
        <c:gapWidth val="150"/>
        <c:overlap val="100"/>
        <c:axId val="260661824"/>
        <c:axId val="260662216"/>
      </c:barChart>
      <c:catAx>
        <c:axId val="26066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662216"/>
        <c:crosses val="autoZero"/>
        <c:auto val="1"/>
        <c:lblAlgn val="ctr"/>
        <c:lblOffset val="100"/>
        <c:tickLblSkip val="1"/>
        <c:tickMarkSkip val="1"/>
        <c:noMultiLvlLbl val="0"/>
      </c:catAx>
      <c:valAx>
        <c:axId val="26066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6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3091</c:v>
                </c:pt>
                <c:pt idx="5">
                  <c:v>3124</c:v>
                </c:pt>
                <c:pt idx="8">
                  <c:v>3216</c:v>
                </c:pt>
                <c:pt idx="11">
                  <c:v>3249</c:v>
                </c:pt>
                <c:pt idx="14">
                  <c:v>3432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50</c:v>
                </c:pt>
                <c:pt idx="3">
                  <c:v>17</c:v>
                </c:pt>
                <c:pt idx="6">
                  <c:v>24</c:v>
                </c:pt>
                <c:pt idx="9">
                  <c:v>20</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31</c:v>
                </c:pt>
                <c:pt idx="3">
                  <c:v>25</c:v>
                </c:pt>
                <c:pt idx="6">
                  <c:v>6</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804</c:v>
                </c:pt>
                <c:pt idx="3">
                  <c:v>830</c:v>
                </c:pt>
                <c:pt idx="6">
                  <c:v>830</c:v>
                </c:pt>
                <c:pt idx="9">
                  <c:v>817</c:v>
                </c:pt>
                <c:pt idx="12">
                  <c:v>806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3805</c:v>
                </c:pt>
                <c:pt idx="3">
                  <c:v>3624</c:v>
                </c:pt>
                <c:pt idx="6">
                  <c:v>3633</c:v>
                </c:pt>
                <c:pt idx="9">
                  <c:v>3716</c:v>
                </c:pt>
                <c:pt idx="12">
                  <c:v>3689</c:v>
                </c:pt>
              </c:numCache>
            </c:numRef>
          </c:val>
        </c:ser>
        <c:dLbls>
          <c:showLegendKey val="0"/>
          <c:showVal val="0"/>
          <c:showCatName val="0"/>
          <c:showSerName val="0"/>
          <c:showPercent val="0"/>
          <c:showBubbleSize val="0"/>
        </c:dLbls>
        <c:gapWidth val="100"/>
        <c:overlap val="100"/>
        <c:axId val="260663000"/>
        <c:axId val="260663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1599</c:v>
                </c:pt>
                <c:pt idx="2">
                  <c:v>#N/A</c:v>
                </c:pt>
                <c:pt idx="3">
                  <c:v>#N/A</c:v>
                </c:pt>
                <c:pt idx="4">
                  <c:v>1372</c:v>
                </c:pt>
                <c:pt idx="5">
                  <c:v>#N/A</c:v>
                </c:pt>
                <c:pt idx="6">
                  <c:v>#N/A</c:v>
                </c:pt>
                <c:pt idx="7">
                  <c:v>1277</c:v>
                </c:pt>
                <c:pt idx="8">
                  <c:v>#N/A</c:v>
                </c:pt>
                <c:pt idx="9">
                  <c:v>#N/A</c:v>
                </c:pt>
                <c:pt idx="10">
                  <c:v>1304</c:v>
                </c:pt>
                <c:pt idx="11">
                  <c:v>#N/A</c:v>
                </c:pt>
                <c:pt idx="12">
                  <c:v>#N/A</c:v>
                </c:pt>
                <c:pt idx="13">
                  <c:v>1081</c:v>
                </c:pt>
                <c:pt idx="14">
                  <c:v>#N/A</c:v>
                </c:pt>
              </c:numCache>
            </c:numRef>
          </c:val>
          <c:smooth val="0"/>
        </c:ser>
        <c:dLbls>
          <c:showLegendKey val="0"/>
          <c:showVal val="0"/>
          <c:showCatName val="0"/>
          <c:showSerName val="0"/>
          <c:showPercent val="0"/>
          <c:showBubbleSize val="0"/>
        </c:dLbls>
        <c:marker val="1"/>
        <c:smooth val="0"/>
        <c:axId val="260663000"/>
        <c:axId val="260663392"/>
      </c:lineChart>
      <c:catAx>
        <c:axId val="26066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663392"/>
        <c:crosses val="autoZero"/>
        <c:auto val="1"/>
        <c:lblAlgn val="ctr"/>
        <c:lblOffset val="100"/>
        <c:tickLblSkip val="1"/>
        <c:tickMarkSkip val="1"/>
        <c:noMultiLvlLbl val="0"/>
      </c:catAx>
      <c:valAx>
        <c:axId val="26066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66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28212</c:v>
                </c:pt>
                <c:pt idx="5">
                  <c:v>28757</c:v>
                </c:pt>
                <c:pt idx="8">
                  <c:v>29136</c:v>
                </c:pt>
                <c:pt idx="11">
                  <c:v>29533</c:v>
                </c:pt>
                <c:pt idx="14">
                  <c:v>30182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22120</c:v>
                </c:pt>
                <c:pt idx="5">
                  <c:v>21913</c:v>
                </c:pt>
                <c:pt idx="8">
                  <c:v>21949</c:v>
                </c:pt>
                <c:pt idx="11">
                  <c:v>21842</c:v>
                </c:pt>
                <c:pt idx="14">
                  <c:v>21884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3644</c:v>
                </c:pt>
                <c:pt idx="5">
                  <c:v>3502</c:v>
                </c:pt>
                <c:pt idx="8">
                  <c:v>3372</c:v>
                </c:pt>
                <c:pt idx="11">
                  <c:v>3265</c:v>
                </c:pt>
                <c:pt idx="14">
                  <c:v>3441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8382</c:v>
                </c:pt>
                <c:pt idx="3">
                  <c:v>7725</c:v>
                </c:pt>
                <c:pt idx="6">
                  <c:v>7272</c:v>
                </c:pt>
                <c:pt idx="9">
                  <c:v>6625</c:v>
                </c:pt>
                <c:pt idx="12">
                  <c:v>5856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c:v>
                </c:pt>
                <c:pt idx="3">
                  <c:v>6</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11411</c:v>
                </c:pt>
                <c:pt idx="3">
                  <c:v>10882</c:v>
                </c:pt>
                <c:pt idx="6">
                  <c:v>10449</c:v>
                </c:pt>
                <c:pt idx="9">
                  <c:v>10059</c:v>
                </c:pt>
                <c:pt idx="12">
                  <c:v>9719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3947</c:v>
                </c:pt>
                <c:pt idx="3">
                  <c:v>3918</c:v>
                </c:pt>
                <c:pt idx="6">
                  <c:v>4032</c:v>
                </c:pt>
                <c:pt idx="9">
                  <c:v>4057</c:v>
                </c:pt>
                <c:pt idx="12">
                  <c:v>4060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36789</c:v>
                </c:pt>
                <c:pt idx="3">
                  <c:v>37614</c:v>
                </c:pt>
                <c:pt idx="6">
                  <c:v>37793</c:v>
                </c:pt>
                <c:pt idx="9">
                  <c:v>37939</c:v>
                </c:pt>
                <c:pt idx="12">
                  <c:v>38663</c:v>
                </c:pt>
              </c:numCache>
            </c:numRef>
          </c:val>
        </c:ser>
        <c:dLbls>
          <c:showLegendKey val="0"/>
          <c:showVal val="0"/>
          <c:showCatName val="0"/>
          <c:showSerName val="0"/>
          <c:showPercent val="0"/>
          <c:showBubbleSize val="0"/>
        </c:dLbls>
        <c:gapWidth val="100"/>
        <c:overlap val="100"/>
        <c:axId val="379832224"/>
        <c:axId val="379832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6583</c:v>
                </c:pt>
                <c:pt idx="2">
                  <c:v>#N/A</c:v>
                </c:pt>
                <c:pt idx="3">
                  <c:v>#N/A</c:v>
                </c:pt>
                <c:pt idx="4">
                  <c:v>5974</c:v>
                </c:pt>
                <c:pt idx="5">
                  <c:v>#N/A</c:v>
                </c:pt>
                <c:pt idx="6">
                  <c:v>#N/A</c:v>
                </c:pt>
                <c:pt idx="7">
                  <c:v>5090</c:v>
                </c:pt>
                <c:pt idx="8">
                  <c:v>#N/A</c:v>
                </c:pt>
                <c:pt idx="9">
                  <c:v>#N/A</c:v>
                </c:pt>
                <c:pt idx="10">
                  <c:v>4041</c:v>
                </c:pt>
                <c:pt idx="11">
                  <c:v>#N/A</c:v>
                </c:pt>
                <c:pt idx="12">
                  <c:v>#N/A</c:v>
                </c:pt>
                <c:pt idx="13">
                  <c:v>2791</c:v>
                </c:pt>
                <c:pt idx="14">
                  <c:v>#N/A</c:v>
                </c:pt>
              </c:numCache>
            </c:numRef>
          </c:val>
          <c:smooth val="0"/>
        </c:ser>
        <c:dLbls>
          <c:showLegendKey val="0"/>
          <c:showVal val="0"/>
          <c:showCatName val="0"/>
          <c:showSerName val="0"/>
          <c:showPercent val="0"/>
          <c:showBubbleSize val="0"/>
        </c:dLbls>
        <c:marker val="1"/>
        <c:smooth val="0"/>
        <c:axId val="379832224"/>
        <c:axId val="379832616"/>
      </c:lineChart>
      <c:catAx>
        <c:axId val="3798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9832616"/>
        <c:crosses val="autoZero"/>
        <c:auto val="1"/>
        <c:lblAlgn val="ctr"/>
        <c:lblOffset val="100"/>
        <c:tickLblSkip val="1"/>
        <c:tickMarkSkip val="1"/>
        <c:noMultiLvlLbl val="0"/>
      </c:catAx>
      <c:valAx>
        <c:axId val="379832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8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111,912
110,783
62.02
36,456,745
35,628,230
491,136
20,692,252
38,662,883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26</a:t>
          </a:r>
          <a:r>
            <a:rPr kumimoji="1" lang="ja-JP" altLang="en-US" sz="1100">
              <a:latin typeface="+mn-ea"/>
              <a:ea typeface="+mn-ea"/>
            </a:rPr>
            <a:t>年度の財政力指数は</a:t>
          </a:r>
          <a:r>
            <a:rPr kumimoji="1" lang="en-US" altLang="ja-JP" sz="1100">
              <a:latin typeface="+mn-ea"/>
              <a:ea typeface="+mn-ea"/>
            </a:rPr>
            <a:t>0.91</a:t>
          </a:r>
          <a:r>
            <a:rPr kumimoji="1" lang="ja-JP" altLang="en-US" sz="1100">
              <a:latin typeface="+mn-ea"/>
              <a:ea typeface="+mn-ea"/>
            </a:rPr>
            <a:t>であり、これは類似団体平均（</a:t>
          </a:r>
          <a:r>
            <a:rPr kumimoji="1" lang="en-US" altLang="ja-JP" sz="1100">
              <a:latin typeface="+mn-ea"/>
              <a:ea typeface="+mn-ea"/>
            </a:rPr>
            <a:t>0.74</a:t>
          </a:r>
          <a:r>
            <a:rPr kumimoji="1" lang="ja-JP" altLang="en-US" sz="1100">
              <a:latin typeface="+mn-ea"/>
              <a:ea typeface="+mn-ea"/>
            </a:rPr>
            <a:t>）を上回っている。単年度の財政力指数では、平成</a:t>
          </a:r>
          <a:r>
            <a:rPr kumimoji="1" lang="en-US" altLang="ja-JP" sz="1100">
              <a:latin typeface="+mn-ea"/>
              <a:ea typeface="+mn-ea"/>
            </a:rPr>
            <a:t>24</a:t>
          </a:r>
          <a:r>
            <a:rPr kumimoji="1" lang="ja-JP" altLang="en-US" sz="1100">
              <a:latin typeface="+mn-ea"/>
              <a:ea typeface="+mn-ea"/>
            </a:rPr>
            <a:t>年度が</a:t>
          </a:r>
          <a:r>
            <a:rPr kumimoji="1" lang="en-US" altLang="ja-JP" sz="1100">
              <a:latin typeface="+mn-ea"/>
              <a:ea typeface="+mn-ea"/>
            </a:rPr>
            <a:t>0.897</a:t>
          </a:r>
          <a:r>
            <a:rPr kumimoji="1" lang="ja-JP" altLang="en-US" sz="1100">
              <a:latin typeface="+mn-ea"/>
              <a:ea typeface="+mn-ea"/>
            </a:rPr>
            <a:t>、平成</a:t>
          </a:r>
          <a:r>
            <a:rPr kumimoji="1" lang="en-US" altLang="ja-JP" sz="1100">
              <a:latin typeface="+mn-ea"/>
              <a:ea typeface="+mn-ea"/>
            </a:rPr>
            <a:t>25</a:t>
          </a:r>
          <a:r>
            <a:rPr kumimoji="1" lang="ja-JP" altLang="en-US" sz="1100">
              <a:latin typeface="+mn-ea"/>
              <a:ea typeface="+mn-ea"/>
            </a:rPr>
            <a:t>年度が</a:t>
          </a:r>
          <a:r>
            <a:rPr kumimoji="1" lang="en-US" altLang="ja-JP" sz="1100">
              <a:latin typeface="+mn-ea"/>
              <a:ea typeface="+mn-ea"/>
            </a:rPr>
            <a:t>0.905</a:t>
          </a:r>
          <a:r>
            <a:rPr kumimoji="1" lang="ja-JP" altLang="en-US" sz="1100">
              <a:latin typeface="+mn-ea"/>
              <a:ea typeface="+mn-ea"/>
            </a:rPr>
            <a:t>、平成</a:t>
          </a:r>
          <a:r>
            <a:rPr kumimoji="1" lang="en-US" altLang="ja-JP" sz="1100">
              <a:latin typeface="+mn-ea"/>
              <a:ea typeface="+mn-ea"/>
            </a:rPr>
            <a:t>26</a:t>
          </a:r>
          <a:r>
            <a:rPr kumimoji="1" lang="ja-JP" altLang="en-US" sz="1100">
              <a:latin typeface="+mn-ea"/>
              <a:ea typeface="+mn-ea"/>
            </a:rPr>
            <a:t>年度が</a:t>
          </a:r>
          <a:r>
            <a:rPr kumimoji="1" lang="en-US" altLang="ja-JP" sz="1100">
              <a:latin typeface="+mn-ea"/>
              <a:ea typeface="+mn-ea"/>
            </a:rPr>
            <a:t>0.921</a:t>
          </a:r>
          <a:r>
            <a:rPr kumimoji="1" lang="ja-JP" altLang="en-US" sz="1100">
              <a:latin typeface="+mn-ea"/>
              <a:ea typeface="+mn-ea"/>
            </a:rPr>
            <a:t>となっている。平成</a:t>
          </a:r>
          <a:r>
            <a:rPr kumimoji="1" lang="en-US" altLang="ja-JP" sz="1100">
              <a:latin typeface="+mn-ea"/>
              <a:ea typeface="+mn-ea"/>
            </a:rPr>
            <a:t>26</a:t>
          </a:r>
          <a:r>
            <a:rPr kumimoji="1" lang="ja-JP" altLang="en-US" sz="1100">
              <a:latin typeface="+mn-ea"/>
              <a:ea typeface="+mn-ea"/>
            </a:rPr>
            <a:t>年度の普通交付税算定においては、基準財政収入額は法人税割や地方消費税交付金等の増加により、対前年度</a:t>
          </a:r>
          <a:r>
            <a:rPr kumimoji="1" lang="en-US" altLang="ja-JP" sz="1100">
              <a:latin typeface="+mn-ea"/>
              <a:ea typeface="+mn-ea"/>
            </a:rPr>
            <a:t>450,502</a:t>
          </a:r>
          <a:r>
            <a:rPr kumimoji="1" lang="ja-JP" altLang="en-US" sz="1100">
              <a:latin typeface="+mn-ea"/>
              <a:ea typeface="+mn-ea"/>
            </a:rPr>
            <a:t>千円の増加となった。基準財政需要額は個別算定経費、地域の元気創造事業費の創設や公債費の増加により、対前年度</a:t>
          </a:r>
          <a:r>
            <a:rPr kumimoji="1" lang="en-US" altLang="ja-JP" sz="1100">
              <a:latin typeface="+mn-ea"/>
              <a:ea typeface="+mn-ea"/>
            </a:rPr>
            <a:t>225,294</a:t>
          </a:r>
          <a:r>
            <a:rPr kumimoji="1" lang="ja-JP" altLang="en-US" sz="1100">
              <a:latin typeface="+mn-ea"/>
              <a:ea typeface="+mn-ea"/>
            </a:rPr>
            <a:t>千円の増加となった。平成</a:t>
          </a:r>
          <a:r>
            <a:rPr kumimoji="1" lang="en-US" altLang="ja-JP" sz="1100">
              <a:latin typeface="+mn-ea"/>
              <a:ea typeface="+mn-ea"/>
            </a:rPr>
            <a:t>22</a:t>
          </a:r>
          <a:r>
            <a:rPr kumimoji="1" lang="ja-JP" altLang="en-US" sz="1100">
              <a:latin typeface="+mn-ea"/>
              <a:ea typeface="+mn-ea"/>
            </a:rPr>
            <a:t>年度から下降傾向が続いていたが、これらの要因により、単年度の財政力指数は</a:t>
          </a:r>
          <a:r>
            <a:rPr kumimoji="1" lang="en-US" altLang="ja-JP" sz="1100">
              <a:latin typeface="+mn-ea"/>
              <a:ea typeface="+mn-ea"/>
            </a:rPr>
            <a:t>0.016</a:t>
          </a:r>
          <a:r>
            <a:rPr kumimoji="1" lang="ja-JP" altLang="en-US" sz="1100">
              <a:latin typeface="+mn-ea"/>
              <a:ea typeface="+mn-ea"/>
            </a:rPr>
            <a:t>ポイント上昇した。今後も市税の回収強化などにより税収の確保に努めるとともに、企業立地の推進を図るなど新たな税源の涵養に努める。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113030</xdr:rowOff>
    </xdr:from>
    <xdr:to>
      <xdr:col>7</xdr:col>
      <xdr:colOff>152400</xdr:colOff>
      <xdr:row>44</xdr:row>
      <xdr:rowOff>116840</xdr:rowOff>
    </xdr:to>
    <xdr:cxnSp macro="">
      <xdr:nvCxnSpPr>
        <xdr:cNvPr id="60" name="直線コネクタ 59"/>
        <xdr:cNvCxnSpPr/>
      </xdr:nvCxnSpPr>
      <xdr:spPr>
        <a:xfrm flipV="1">
          <a:off x="4953000" y="628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1"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2" name="直線コネクタ 61"/>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27957</xdr:rowOff>
    </xdr:from>
    <xdr:ext cx="762000" cy="259045"/>
    <xdr:sp macro="" textlink="">
      <xdr:nvSpPr>
        <xdr:cNvPr id="63"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113030</xdr:rowOff>
    </xdr:from>
    <xdr:to>
      <xdr:col>7</xdr:col>
      <xdr:colOff>241300</xdr:colOff>
      <xdr:row>36</xdr:row>
      <xdr:rowOff>113030</xdr:rowOff>
    </xdr:to>
    <xdr:cxnSp macro="">
      <xdr:nvCxnSpPr>
        <xdr:cNvPr id="64" name="直線コネクタ 63"/>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134620</xdr:rowOff>
    </xdr:from>
    <xdr:to>
      <xdr:col>7</xdr:col>
      <xdr:colOff>152400</xdr:colOff>
      <xdr:row>37</xdr:row>
      <xdr:rowOff>158750</xdr:rowOff>
    </xdr:to>
    <xdr:cxnSp macro="">
      <xdr:nvCxnSpPr>
        <xdr:cNvPr id="65" name="直線コネクタ 64"/>
        <xdr:cNvCxnSpPr/>
      </xdr:nvCxnSpPr>
      <xdr:spPr>
        <a:xfrm flipV="1">
          <a:off x="4114800" y="64782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6"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7" name="フローチャート : 判断 66"/>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37</xdr:row>
      <xdr:rowOff>158750</xdr:rowOff>
    </xdr:to>
    <xdr:cxnSp macro="">
      <xdr:nvCxnSpPr>
        <xdr:cNvPr id="68" name="直線コネクタ 67"/>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151130</xdr:rowOff>
    </xdr:from>
    <xdr:to>
      <xdr:col>6</xdr:col>
      <xdr:colOff>50800</xdr:colOff>
      <xdr:row>40</xdr:row>
      <xdr:rowOff>81280</xdr:rowOff>
    </xdr:to>
    <xdr:sp macro="" textlink="">
      <xdr:nvSpPr>
        <xdr:cNvPr id="69" name="フローチャート : 判断 68"/>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66057</xdr:rowOff>
    </xdr:from>
    <xdr:ext cx="736600" cy="259045"/>
    <xdr:sp macro="" textlink="">
      <xdr:nvSpPr>
        <xdr:cNvPr id="70" name="テキスト ボックス 69"/>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86360</xdr:rowOff>
    </xdr:from>
    <xdr:to>
      <xdr:col>4</xdr:col>
      <xdr:colOff>482600</xdr:colOff>
      <xdr:row>37</xdr:row>
      <xdr:rowOff>158750</xdr:rowOff>
    </xdr:to>
    <xdr:cxnSp macro="">
      <xdr:nvCxnSpPr>
        <xdr:cNvPr id="71" name="直線コネクタ 70"/>
        <xdr:cNvCxnSpPr/>
      </xdr:nvCxnSpPr>
      <xdr:spPr>
        <a:xfrm>
          <a:off x="2336800" y="6430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151130</xdr:rowOff>
    </xdr:from>
    <xdr:to>
      <xdr:col>4</xdr:col>
      <xdr:colOff>533400</xdr:colOff>
      <xdr:row>40</xdr:row>
      <xdr:rowOff>81280</xdr:rowOff>
    </xdr:to>
    <xdr:sp macro="" textlink="">
      <xdr:nvSpPr>
        <xdr:cNvPr id="72" name="フローチャート : 判断 71"/>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66057</xdr:rowOff>
    </xdr:from>
    <xdr:ext cx="762000" cy="259045"/>
    <xdr:sp macro="" textlink="">
      <xdr:nvSpPr>
        <xdr:cNvPr id="73" name="テキスト ボックス 72"/>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161290</xdr:rowOff>
    </xdr:from>
    <xdr:to>
      <xdr:col>3</xdr:col>
      <xdr:colOff>279400</xdr:colOff>
      <xdr:row>37</xdr:row>
      <xdr:rowOff>86360</xdr:rowOff>
    </xdr:to>
    <xdr:cxnSp macro="">
      <xdr:nvCxnSpPr>
        <xdr:cNvPr id="74" name="直線コネクタ 73"/>
        <xdr:cNvCxnSpPr/>
      </xdr:nvCxnSpPr>
      <xdr:spPr>
        <a:xfrm>
          <a:off x="1447800" y="63334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102870</xdr:rowOff>
    </xdr:from>
    <xdr:to>
      <xdr:col>3</xdr:col>
      <xdr:colOff>330200</xdr:colOff>
      <xdr:row>40</xdr:row>
      <xdr:rowOff>33020</xdr:rowOff>
    </xdr:to>
    <xdr:sp macro="" textlink="">
      <xdr:nvSpPr>
        <xdr:cNvPr id="75" name="フローチャート : 判断 74"/>
        <xdr:cNvSpPr/>
      </xdr:nvSpPr>
      <xdr:spPr>
        <a:xfrm>
          <a:off x="2286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17797</xdr:rowOff>
    </xdr:from>
    <xdr:ext cx="762000" cy="259045"/>
    <xdr:sp macro="" textlink="">
      <xdr:nvSpPr>
        <xdr:cNvPr id="76" name="テキスト ボックス 75"/>
        <xdr:cNvSpPr txBox="1"/>
      </xdr:nvSpPr>
      <xdr:spPr>
        <a:xfrm>
          <a:off x="1955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8890</xdr:rowOff>
    </xdr:from>
    <xdr:to>
      <xdr:col>2</xdr:col>
      <xdr:colOff>127000</xdr:colOff>
      <xdr:row>38</xdr:row>
      <xdr:rowOff>110490</xdr:rowOff>
    </xdr:to>
    <xdr:sp macro="" textlink="">
      <xdr:nvSpPr>
        <xdr:cNvPr id="77" name="フローチャート : 判断 76"/>
        <xdr:cNvSpPr/>
      </xdr:nvSpPr>
      <xdr:spPr>
        <a:xfrm>
          <a:off x="1397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95267</xdr:rowOff>
    </xdr:from>
    <xdr:ext cx="762000" cy="259045"/>
    <xdr:sp macro="" textlink="">
      <xdr:nvSpPr>
        <xdr:cNvPr id="78" name="テキスト ボックス 77"/>
        <xdr:cNvSpPr txBox="1"/>
      </xdr:nvSpPr>
      <xdr:spPr>
        <a:xfrm>
          <a:off x="10668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83820</xdr:rowOff>
    </xdr:from>
    <xdr:to>
      <xdr:col>7</xdr:col>
      <xdr:colOff>203200</xdr:colOff>
      <xdr:row>38</xdr:row>
      <xdr:rowOff>13970</xdr:rowOff>
    </xdr:to>
    <xdr:sp macro="" textlink="">
      <xdr:nvSpPr>
        <xdr:cNvPr id="84" name="円/楕円 83"/>
        <xdr:cNvSpPr/>
      </xdr:nvSpPr>
      <xdr:spPr>
        <a:xfrm>
          <a:off x="4902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100347</xdr:rowOff>
    </xdr:from>
    <xdr:ext cx="762000" cy="259045"/>
    <xdr:sp macro="" textlink="">
      <xdr:nvSpPr>
        <xdr:cNvPr id="85" name="財政力該当値テキスト"/>
        <xdr:cNvSpPr txBox="1"/>
      </xdr:nvSpPr>
      <xdr:spPr>
        <a:xfrm>
          <a:off x="5041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6" name="円/楕円 85"/>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7" name="テキスト ボックス 86"/>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8" name="円/楕円 87"/>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89" name="テキスト ボックス 88"/>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35560</xdr:rowOff>
    </xdr:from>
    <xdr:to>
      <xdr:col>3</xdr:col>
      <xdr:colOff>330200</xdr:colOff>
      <xdr:row>37</xdr:row>
      <xdr:rowOff>137160</xdr:rowOff>
    </xdr:to>
    <xdr:sp macro="" textlink="">
      <xdr:nvSpPr>
        <xdr:cNvPr id="90" name="円/楕円 89"/>
        <xdr:cNvSpPr/>
      </xdr:nvSpPr>
      <xdr:spPr>
        <a:xfrm>
          <a:off x="2286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147337</xdr:rowOff>
    </xdr:from>
    <xdr:ext cx="762000" cy="259045"/>
    <xdr:sp macro="" textlink="">
      <xdr:nvSpPr>
        <xdr:cNvPr id="91" name="テキスト ボックス 90"/>
        <xdr:cNvSpPr txBox="1"/>
      </xdr:nvSpPr>
      <xdr:spPr>
        <a:xfrm>
          <a:off x="1955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110490</xdr:rowOff>
    </xdr:from>
    <xdr:to>
      <xdr:col>2</xdr:col>
      <xdr:colOff>127000</xdr:colOff>
      <xdr:row>37</xdr:row>
      <xdr:rowOff>40640</xdr:rowOff>
    </xdr:to>
    <xdr:sp macro="" textlink="">
      <xdr:nvSpPr>
        <xdr:cNvPr id="92" name="円/楕円 91"/>
        <xdr:cNvSpPr/>
      </xdr:nvSpPr>
      <xdr:spPr>
        <a:xfrm>
          <a:off x="1397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50817</xdr:rowOff>
    </xdr:from>
    <xdr:ext cx="762000" cy="259045"/>
    <xdr:sp macro="" textlink="">
      <xdr:nvSpPr>
        <xdr:cNvPr id="93" name="テキスト ボックス 92"/>
        <xdr:cNvSpPr txBox="1"/>
      </xdr:nvSpPr>
      <xdr:spPr>
        <a:xfrm>
          <a:off x="1066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26</a:t>
          </a:r>
          <a:r>
            <a:rPr kumimoji="1" lang="ja-JP" altLang="en-US" sz="1100">
              <a:latin typeface="+mn-ea"/>
              <a:ea typeface="+mn-ea"/>
            </a:rPr>
            <a:t>年度の経常収支比率は</a:t>
          </a:r>
          <a:r>
            <a:rPr kumimoji="1" lang="en-US" altLang="ja-JP" sz="1100">
              <a:latin typeface="+mn-ea"/>
              <a:ea typeface="+mn-ea"/>
            </a:rPr>
            <a:t>81.6</a:t>
          </a:r>
          <a:r>
            <a:rPr kumimoji="1" lang="ja-JP" altLang="en-US" sz="1100">
              <a:latin typeface="+mn-ea"/>
              <a:ea typeface="+mn-ea"/>
            </a:rPr>
            <a:t>％であり、これは類似団体平均（</a:t>
          </a:r>
          <a:r>
            <a:rPr kumimoji="1" lang="en-US" altLang="ja-JP" sz="1100">
              <a:latin typeface="+mn-ea"/>
              <a:ea typeface="+mn-ea"/>
            </a:rPr>
            <a:t>91.6</a:t>
          </a:r>
          <a:r>
            <a:rPr kumimoji="1" lang="ja-JP" altLang="en-US" sz="1100">
              <a:latin typeface="+mn-ea"/>
              <a:ea typeface="+mn-ea"/>
            </a:rPr>
            <a:t>％）を下回っている。近年の傾向としては、平成</a:t>
          </a:r>
          <a:r>
            <a:rPr kumimoji="1" lang="en-US" altLang="ja-JP" sz="1100">
              <a:latin typeface="+mn-ea"/>
              <a:ea typeface="+mn-ea"/>
            </a:rPr>
            <a:t>20</a:t>
          </a:r>
          <a:r>
            <a:rPr kumimoji="1" lang="ja-JP" altLang="en-US" sz="1100">
              <a:latin typeface="+mn-ea"/>
              <a:ea typeface="+mn-ea"/>
            </a:rPr>
            <a:t>年度の</a:t>
          </a:r>
          <a:r>
            <a:rPr kumimoji="1" lang="en-US" altLang="ja-JP" sz="1100">
              <a:latin typeface="+mn-ea"/>
              <a:ea typeface="+mn-ea"/>
            </a:rPr>
            <a:t>84.1</a:t>
          </a:r>
          <a:r>
            <a:rPr kumimoji="1" lang="ja-JP" altLang="en-US" sz="1100">
              <a:latin typeface="+mn-ea"/>
              <a:ea typeface="+mn-ea"/>
            </a:rPr>
            <a:t>％をピークに平成</a:t>
          </a:r>
          <a:r>
            <a:rPr kumimoji="1" lang="en-US" altLang="ja-JP" sz="1100">
              <a:latin typeface="+mn-ea"/>
              <a:ea typeface="+mn-ea"/>
            </a:rPr>
            <a:t>13</a:t>
          </a:r>
          <a:r>
            <a:rPr kumimoji="1" lang="ja-JP" altLang="en-US" sz="1100">
              <a:latin typeface="+mn-ea"/>
              <a:ea typeface="+mn-ea"/>
            </a:rPr>
            <a:t>年度から続いた経常収支比率の上昇が下降傾向に転じている。平成</a:t>
          </a:r>
          <a:r>
            <a:rPr kumimoji="1" lang="en-US" altLang="ja-JP" sz="1100">
              <a:latin typeface="+mn-ea"/>
              <a:ea typeface="+mn-ea"/>
            </a:rPr>
            <a:t>25</a:t>
          </a:r>
          <a:r>
            <a:rPr kumimoji="1" lang="ja-JP" altLang="en-US" sz="1100">
              <a:latin typeface="+mn-ea"/>
              <a:ea typeface="+mn-ea"/>
            </a:rPr>
            <a:t>年度との比較では、</a:t>
          </a:r>
          <a:r>
            <a:rPr kumimoji="1" lang="en-US" altLang="ja-JP" sz="1100">
              <a:latin typeface="+mn-ea"/>
              <a:ea typeface="+mn-ea"/>
            </a:rPr>
            <a:t>0.1</a:t>
          </a:r>
          <a:r>
            <a:rPr kumimoji="1" lang="ja-JP" altLang="en-US" sz="1100">
              <a:latin typeface="+mn-ea"/>
              <a:ea typeface="+mn-ea"/>
            </a:rPr>
            <a:t>ポイントの減少となった。これは、</a:t>
          </a:r>
          <a:r>
            <a:rPr kumimoji="1" lang="ja-JP" altLang="ja-JP" sz="1100">
              <a:solidFill>
                <a:schemeClr val="dk1"/>
              </a:solidFill>
              <a:effectLst/>
              <a:latin typeface="+mn-ea"/>
              <a:ea typeface="+mn-ea"/>
              <a:cs typeface="+mn-cs"/>
            </a:rPr>
            <a:t>市税、地方消費税交付金等の増加したものの、普通交付税等の減少に起因する経常一般財源の減があった</a:t>
          </a:r>
          <a:r>
            <a:rPr kumimoji="1" lang="ja-JP" altLang="en-US" sz="1100">
              <a:solidFill>
                <a:schemeClr val="dk1"/>
              </a:solidFill>
              <a:effectLst/>
              <a:latin typeface="+mn-ea"/>
              <a:ea typeface="+mn-ea"/>
              <a:cs typeface="+mn-cs"/>
            </a:rPr>
            <a:t>一方</a:t>
          </a:r>
          <a:r>
            <a:rPr kumimoji="1" lang="ja-JP" altLang="ja-JP" sz="1100">
              <a:solidFill>
                <a:schemeClr val="dk1"/>
              </a:solidFill>
              <a:effectLst/>
              <a:latin typeface="+mn-ea"/>
              <a:ea typeface="+mn-ea"/>
              <a:cs typeface="+mn-cs"/>
            </a:rPr>
            <a:t>、</a:t>
          </a:r>
          <a:r>
            <a:rPr kumimoji="1" lang="ja-JP" altLang="en-US" sz="1100">
              <a:latin typeface="+mn-ea"/>
              <a:ea typeface="+mn-ea"/>
            </a:rPr>
            <a:t>退職手当の減少による人件費の減に起因する経常経費充当一般財源の減が影響したことによる。今後は事務事業の見直し等、行財政改革への取り組みを通じて経常経費の抑制に努めるとともに、市税を中心とした自主財源の確保にも努め、経常収支比率の更なる改善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122767</xdr:rowOff>
    </xdr:to>
    <xdr:cxnSp macro="">
      <xdr:nvCxnSpPr>
        <xdr:cNvPr id="123" name="直線コネクタ 122"/>
        <xdr:cNvCxnSpPr/>
      </xdr:nvCxnSpPr>
      <xdr:spPr>
        <a:xfrm flipV="1">
          <a:off x="4953000" y="1011936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4"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5" name="直線コネクタ 124"/>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6"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7" name="直線コネクタ 126"/>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11854</xdr:rowOff>
    </xdr:to>
    <xdr:cxnSp macro="">
      <xdr:nvCxnSpPr>
        <xdr:cNvPr id="128" name="直線コネクタ 127"/>
        <xdr:cNvCxnSpPr/>
      </xdr:nvCxnSpPr>
      <xdr:spPr>
        <a:xfrm flipV="1">
          <a:off x="4114800" y="101193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29"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0" name="フローチャート : 判断 129"/>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11854</xdr:rowOff>
    </xdr:from>
    <xdr:to>
      <xdr:col>6</xdr:col>
      <xdr:colOff>0</xdr:colOff>
      <xdr:row>59</xdr:row>
      <xdr:rowOff>44027</xdr:rowOff>
    </xdr:to>
    <xdr:cxnSp macro="">
      <xdr:nvCxnSpPr>
        <xdr:cNvPr id="131" name="直線コネクタ 130"/>
        <xdr:cNvCxnSpPr/>
      </xdr:nvCxnSpPr>
      <xdr:spPr>
        <a:xfrm flipV="1">
          <a:off x="3225800" y="101274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2" name="フローチャート : 判断 131"/>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3" name="テキスト ボックス 132"/>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44027</xdr:rowOff>
    </xdr:from>
    <xdr:to>
      <xdr:col>4</xdr:col>
      <xdr:colOff>482600</xdr:colOff>
      <xdr:row>59</xdr:row>
      <xdr:rowOff>60113</xdr:rowOff>
    </xdr:to>
    <xdr:cxnSp macro="">
      <xdr:nvCxnSpPr>
        <xdr:cNvPr id="134" name="直線コネクタ 133"/>
        <xdr:cNvCxnSpPr/>
      </xdr:nvCxnSpPr>
      <xdr:spPr>
        <a:xfrm flipV="1">
          <a:off x="2336800" y="101595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5" name="フローチャート : 判断 134"/>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6" name="テキスト ボックス 13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60113</xdr:rowOff>
    </xdr:from>
    <xdr:to>
      <xdr:col>3</xdr:col>
      <xdr:colOff>279400</xdr:colOff>
      <xdr:row>59</xdr:row>
      <xdr:rowOff>108373</xdr:rowOff>
    </xdr:to>
    <xdr:cxnSp macro="">
      <xdr:nvCxnSpPr>
        <xdr:cNvPr id="137" name="直線コネクタ 136"/>
        <xdr:cNvCxnSpPr/>
      </xdr:nvCxnSpPr>
      <xdr:spPr>
        <a:xfrm flipV="1">
          <a:off x="1447800" y="1017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38" name="フローチャート : 判断 137"/>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39" name="テキスト ボックス 138"/>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0" name="フローチャート : 判断 139"/>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1" name="テキスト ボックス 140"/>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47" name="円/楕円 146"/>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45737</xdr:rowOff>
    </xdr:from>
    <xdr:ext cx="762000" cy="259045"/>
    <xdr:sp macro="" textlink="">
      <xdr:nvSpPr>
        <xdr:cNvPr id="148" name="財政構造の弾力性該当値テキスト"/>
        <xdr:cNvSpPr txBox="1"/>
      </xdr:nvSpPr>
      <xdr:spPr>
        <a:xfrm>
          <a:off x="5041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132504</xdr:rowOff>
    </xdr:from>
    <xdr:to>
      <xdr:col>6</xdr:col>
      <xdr:colOff>50800</xdr:colOff>
      <xdr:row>59</xdr:row>
      <xdr:rowOff>62654</xdr:rowOff>
    </xdr:to>
    <xdr:sp macro="" textlink="">
      <xdr:nvSpPr>
        <xdr:cNvPr id="149" name="円/楕円 148"/>
        <xdr:cNvSpPr/>
      </xdr:nvSpPr>
      <xdr:spPr>
        <a:xfrm>
          <a:off x="4064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72831</xdr:rowOff>
    </xdr:from>
    <xdr:ext cx="736600" cy="259045"/>
    <xdr:sp macro="" textlink="">
      <xdr:nvSpPr>
        <xdr:cNvPr id="150" name="テキスト ボックス 149"/>
        <xdr:cNvSpPr txBox="1"/>
      </xdr:nvSpPr>
      <xdr:spPr>
        <a:xfrm>
          <a:off x="3733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164677</xdr:rowOff>
    </xdr:from>
    <xdr:to>
      <xdr:col>4</xdr:col>
      <xdr:colOff>533400</xdr:colOff>
      <xdr:row>59</xdr:row>
      <xdr:rowOff>94827</xdr:rowOff>
    </xdr:to>
    <xdr:sp macro="" textlink="">
      <xdr:nvSpPr>
        <xdr:cNvPr id="151" name="円/楕円 150"/>
        <xdr:cNvSpPr/>
      </xdr:nvSpPr>
      <xdr:spPr>
        <a:xfrm>
          <a:off x="3175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105004</xdr:rowOff>
    </xdr:from>
    <xdr:ext cx="762000" cy="259045"/>
    <xdr:sp macro="" textlink="">
      <xdr:nvSpPr>
        <xdr:cNvPr id="152" name="テキスト ボックス 151"/>
        <xdr:cNvSpPr txBox="1"/>
      </xdr:nvSpPr>
      <xdr:spPr>
        <a:xfrm>
          <a:off x="2844800" y="987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9313</xdr:rowOff>
    </xdr:from>
    <xdr:to>
      <xdr:col>3</xdr:col>
      <xdr:colOff>330200</xdr:colOff>
      <xdr:row>59</xdr:row>
      <xdr:rowOff>110913</xdr:rowOff>
    </xdr:to>
    <xdr:sp macro="" textlink="">
      <xdr:nvSpPr>
        <xdr:cNvPr id="153" name="円/楕円 152"/>
        <xdr:cNvSpPr/>
      </xdr:nvSpPr>
      <xdr:spPr>
        <a:xfrm>
          <a:off x="2286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121090</xdr:rowOff>
    </xdr:from>
    <xdr:ext cx="762000" cy="259045"/>
    <xdr:sp macro="" textlink="">
      <xdr:nvSpPr>
        <xdr:cNvPr id="154" name="テキスト ボックス 153"/>
        <xdr:cNvSpPr txBox="1"/>
      </xdr:nvSpPr>
      <xdr:spPr>
        <a:xfrm>
          <a:off x="1955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5" name="円/楕円 154"/>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6" name="テキスト ボックス 155"/>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人件費、物件費及び維持補修費については、人口１人当たりの数値において類似団体平均と比較して</a:t>
          </a:r>
          <a:r>
            <a:rPr kumimoji="1" lang="en-US" altLang="ja-JP" sz="1300">
              <a:latin typeface="+mn-ea"/>
              <a:ea typeface="+mn-ea"/>
            </a:rPr>
            <a:t>4,921</a:t>
          </a:r>
          <a:r>
            <a:rPr kumimoji="1" lang="ja-JP" altLang="en-US" sz="1300">
              <a:latin typeface="+mn-ea"/>
              <a:ea typeface="+mn-ea"/>
            </a:rPr>
            <a:t>円上回っている。人件費は臨時特例による給料の減額の終了による増があったものの、定年退職者の減による</a:t>
          </a:r>
          <a:r>
            <a:rPr kumimoji="1" lang="ja-JP" altLang="ja-JP" sz="1300">
              <a:solidFill>
                <a:schemeClr val="dk1"/>
              </a:solidFill>
              <a:effectLst/>
              <a:latin typeface="+mn-lt"/>
              <a:ea typeface="+mn-ea"/>
              <a:cs typeface="+mn-cs"/>
            </a:rPr>
            <a:t>退職手当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latin typeface="+mn-ea"/>
              <a:ea typeface="+mn-ea"/>
            </a:rPr>
            <a:t>などの影響で</a:t>
          </a:r>
          <a:r>
            <a:rPr kumimoji="1" lang="en-US" altLang="ja-JP" sz="1300">
              <a:latin typeface="+mn-ea"/>
              <a:ea typeface="+mn-ea"/>
            </a:rPr>
            <a:t>0.3</a:t>
          </a:r>
          <a:r>
            <a:rPr kumimoji="1" lang="ja-JP" altLang="en-US" sz="1300">
              <a:latin typeface="+mn-ea"/>
              <a:ea typeface="+mn-ea"/>
            </a:rPr>
            <a:t>％の減となった。物件費は楽寿園特別会計の一般会計化や地域人づくり事業の実施による増などの影響から増加している。今後も職員給の適正化や各種事務経費等の縮減によりコストの削減を図っていく。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68374</xdr:rowOff>
    </xdr:from>
    <xdr:to>
      <xdr:col>7</xdr:col>
      <xdr:colOff>152400</xdr:colOff>
      <xdr:row>89</xdr:row>
      <xdr:rowOff>75617</xdr:rowOff>
    </xdr:to>
    <xdr:cxnSp macro="">
      <xdr:nvCxnSpPr>
        <xdr:cNvPr id="184" name="直線コネクタ 183"/>
        <xdr:cNvCxnSpPr/>
      </xdr:nvCxnSpPr>
      <xdr:spPr>
        <a:xfrm flipV="1">
          <a:off x="4953000" y="14127274"/>
          <a:ext cx="0" cy="120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47694</xdr:rowOff>
    </xdr:from>
    <xdr:ext cx="762000" cy="259045"/>
    <xdr:sp macro="" textlink="">
      <xdr:nvSpPr>
        <xdr:cNvPr id="185" name="人件費・物件費等の状況最小値テキスト"/>
        <xdr:cNvSpPr txBox="1"/>
      </xdr:nvSpPr>
      <xdr:spPr>
        <a:xfrm>
          <a:off x="5041900" y="1530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120,239</a:t>
          </a:r>
          <a:endParaRPr kumimoji="1" lang="ja-JP" altLang="en-US" sz="1000" b="1">
            <a:latin typeface="ＭＳ Ｐゴシック"/>
          </a:endParaRPr>
        </a:p>
      </xdr:txBody>
    </xdr:sp>
    <xdr:clientData/>
  </xdr:oneCellAnchor>
  <xdr:twoCellAnchor>
    <xdr:from>
      <xdr:col>7</xdr:col>
      <xdr:colOff>63500</xdr:colOff>
      <xdr:row>89</xdr:row>
      <xdr:rowOff>75617</xdr:rowOff>
    </xdr:from>
    <xdr:to>
      <xdr:col>7</xdr:col>
      <xdr:colOff>241300</xdr:colOff>
      <xdr:row>89</xdr:row>
      <xdr:rowOff>75617</xdr:rowOff>
    </xdr:to>
    <xdr:cxnSp macro="">
      <xdr:nvCxnSpPr>
        <xdr:cNvPr id="186" name="直線コネクタ 185"/>
        <xdr:cNvCxnSpPr/>
      </xdr:nvCxnSpPr>
      <xdr:spPr>
        <a:xfrm>
          <a:off x="4864100" y="15334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154751</xdr:rowOff>
    </xdr:from>
    <xdr:ext cx="762000" cy="259045"/>
    <xdr:sp macro="" textlink="">
      <xdr:nvSpPr>
        <xdr:cNvPr id="187" name="人件費・物件費等の状況最大値テキスト"/>
        <xdr:cNvSpPr txBox="1"/>
      </xdr:nvSpPr>
      <xdr:spPr>
        <a:xfrm>
          <a:off x="5041900" y="138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70,202</a:t>
          </a:r>
          <a:endParaRPr kumimoji="1" lang="ja-JP" altLang="en-US" sz="1000" b="1">
            <a:latin typeface="ＭＳ Ｐゴシック"/>
          </a:endParaRPr>
        </a:p>
      </xdr:txBody>
    </xdr:sp>
    <xdr:clientData/>
  </xdr:oneCellAnchor>
  <xdr:twoCellAnchor>
    <xdr:from>
      <xdr:col>7</xdr:col>
      <xdr:colOff>63500</xdr:colOff>
      <xdr:row>82</xdr:row>
      <xdr:rowOff>68374</xdr:rowOff>
    </xdr:from>
    <xdr:to>
      <xdr:col>7</xdr:col>
      <xdr:colOff>241300</xdr:colOff>
      <xdr:row>82</xdr:row>
      <xdr:rowOff>68374</xdr:rowOff>
    </xdr:to>
    <xdr:cxnSp macro="">
      <xdr:nvCxnSpPr>
        <xdr:cNvPr id="188" name="直線コネクタ 187"/>
        <xdr:cNvCxnSpPr/>
      </xdr:nvCxnSpPr>
      <xdr:spPr>
        <a:xfrm>
          <a:off x="4864100" y="1412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29927</xdr:rowOff>
    </xdr:from>
    <xdr:to>
      <xdr:col>7</xdr:col>
      <xdr:colOff>152400</xdr:colOff>
      <xdr:row>87</xdr:row>
      <xdr:rowOff>147248</xdr:rowOff>
    </xdr:to>
    <xdr:cxnSp macro="">
      <xdr:nvCxnSpPr>
        <xdr:cNvPr id="189" name="直線コネクタ 188"/>
        <xdr:cNvCxnSpPr/>
      </xdr:nvCxnSpPr>
      <xdr:spPr>
        <a:xfrm>
          <a:off x="4114800" y="14946077"/>
          <a:ext cx="8382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165681</xdr:rowOff>
    </xdr:from>
    <xdr:ext cx="762000" cy="259045"/>
    <xdr:sp macro="" textlink="">
      <xdr:nvSpPr>
        <xdr:cNvPr id="190" name="人件費・物件費等の状況平均値テキスト"/>
        <xdr:cNvSpPr txBox="1"/>
      </xdr:nvSpPr>
      <xdr:spPr>
        <a:xfrm>
          <a:off x="5041900" y="1473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149154</xdr:rowOff>
    </xdr:from>
    <xdr:to>
      <xdr:col>7</xdr:col>
      <xdr:colOff>203200</xdr:colOff>
      <xdr:row>87</xdr:row>
      <xdr:rowOff>79304</xdr:rowOff>
    </xdr:to>
    <xdr:sp macro="" textlink="">
      <xdr:nvSpPr>
        <xdr:cNvPr id="191" name="フローチャート : 判断 190"/>
        <xdr:cNvSpPr/>
      </xdr:nvSpPr>
      <xdr:spPr>
        <a:xfrm>
          <a:off x="4902200" y="1489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29927</xdr:rowOff>
    </xdr:from>
    <xdr:to>
      <xdr:col>6</xdr:col>
      <xdr:colOff>0</xdr:colOff>
      <xdr:row>87</xdr:row>
      <xdr:rowOff>87043</xdr:rowOff>
    </xdr:to>
    <xdr:cxnSp macro="">
      <xdr:nvCxnSpPr>
        <xdr:cNvPr id="192" name="直線コネクタ 191"/>
        <xdr:cNvCxnSpPr/>
      </xdr:nvCxnSpPr>
      <xdr:spPr>
        <a:xfrm flipV="1">
          <a:off x="3225800" y="14946077"/>
          <a:ext cx="8890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51862</xdr:rowOff>
    </xdr:from>
    <xdr:to>
      <xdr:col>6</xdr:col>
      <xdr:colOff>50800</xdr:colOff>
      <xdr:row>86</xdr:row>
      <xdr:rowOff>153462</xdr:rowOff>
    </xdr:to>
    <xdr:sp macro="" textlink="">
      <xdr:nvSpPr>
        <xdr:cNvPr id="193" name="フローチャート : 判断 192"/>
        <xdr:cNvSpPr/>
      </xdr:nvSpPr>
      <xdr:spPr>
        <a:xfrm>
          <a:off x="4064000" y="14796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163639</xdr:rowOff>
    </xdr:from>
    <xdr:ext cx="736600" cy="259045"/>
    <xdr:sp macro="" textlink="">
      <xdr:nvSpPr>
        <xdr:cNvPr id="194" name="テキスト ボックス 193"/>
        <xdr:cNvSpPr txBox="1"/>
      </xdr:nvSpPr>
      <xdr:spPr>
        <a:xfrm>
          <a:off x="3733800" y="1456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87043</xdr:rowOff>
    </xdr:from>
    <xdr:to>
      <xdr:col>4</xdr:col>
      <xdr:colOff>482600</xdr:colOff>
      <xdr:row>88</xdr:row>
      <xdr:rowOff>32720</xdr:rowOff>
    </xdr:to>
    <xdr:cxnSp macro="">
      <xdr:nvCxnSpPr>
        <xdr:cNvPr id="195" name="直線コネクタ 194"/>
        <xdr:cNvCxnSpPr/>
      </xdr:nvCxnSpPr>
      <xdr:spPr>
        <a:xfrm flipV="1">
          <a:off x="2336800" y="15003193"/>
          <a:ext cx="889000" cy="11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80070</xdr:rowOff>
    </xdr:from>
    <xdr:to>
      <xdr:col>4</xdr:col>
      <xdr:colOff>533400</xdr:colOff>
      <xdr:row>87</xdr:row>
      <xdr:rowOff>10220</xdr:rowOff>
    </xdr:to>
    <xdr:sp macro="" textlink="">
      <xdr:nvSpPr>
        <xdr:cNvPr id="196" name="フローチャート : 判断 195"/>
        <xdr:cNvSpPr/>
      </xdr:nvSpPr>
      <xdr:spPr>
        <a:xfrm>
          <a:off x="3175000" y="148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20397</xdr:rowOff>
    </xdr:from>
    <xdr:ext cx="762000" cy="259045"/>
    <xdr:sp macro="" textlink="">
      <xdr:nvSpPr>
        <xdr:cNvPr id="197" name="テキスト ボックス 196"/>
        <xdr:cNvSpPr txBox="1"/>
      </xdr:nvSpPr>
      <xdr:spPr>
        <a:xfrm>
          <a:off x="2844800" y="145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61635</xdr:rowOff>
    </xdr:from>
    <xdr:to>
      <xdr:col>3</xdr:col>
      <xdr:colOff>279400</xdr:colOff>
      <xdr:row>88</xdr:row>
      <xdr:rowOff>32720</xdr:rowOff>
    </xdr:to>
    <xdr:cxnSp macro="">
      <xdr:nvCxnSpPr>
        <xdr:cNvPr id="198" name="直線コネクタ 197"/>
        <xdr:cNvCxnSpPr/>
      </xdr:nvCxnSpPr>
      <xdr:spPr>
        <a:xfrm>
          <a:off x="1447800" y="14977785"/>
          <a:ext cx="889000" cy="1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115926</xdr:rowOff>
    </xdr:from>
    <xdr:to>
      <xdr:col>3</xdr:col>
      <xdr:colOff>330200</xdr:colOff>
      <xdr:row>87</xdr:row>
      <xdr:rowOff>46076</xdr:rowOff>
    </xdr:to>
    <xdr:sp macro="" textlink="">
      <xdr:nvSpPr>
        <xdr:cNvPr id="199" name="フローチャート : 判断 198"/>
        <xdr:cNvSpPr/>
      </xdr:nvSpPr>
      <xdr:spPr>
        <a:xfrm>
          <a:off x="2286000" y="1486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56253</xdr:rowOff>
    </xdr:from>
    <xdr:ext cx="762000" cy="259045"/>
    <xdr:sp macro="" textlink="">
      <xdr:nvSpPr>
        <xdr:cNvPr id="200" name="テキスト ボックス 199"/>
        <xdr:cNvSpPr txBox="1"/>
      </xdr:nvSpPr>
      <xdr:spPr>
        <a:xfrm>
          <a:off x="1955800" y="1462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139912</xdr:rowOff>
    </xdr:from>
    <xdr:to>
      <xdr:col>2</xdr:col>
      <xdr:colOff>127000</xdr:colOff>
      <xdr:row>87</xdr:row>
      <xdr:rowOff>70062</xdr:rowOff>
    </xdr:to>
    <xdr:sp macro="" textlink="">
      <xdr:nvSpPr>
        <xdr:cNvPr id="201" name="フローチャート : 判断 200"/>
        <xdr:cNvSpPr/>
      </xdr:nvSpPr>
      <xdr:spPr>
        <a:xfrm>
          <a:off x="1397000" y="1488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80239</xdr:rowOff>
    </xdr:from>
    <xdr:ext cx="762000" cy="259045"/>
    <xdr:sp macro="" textlink="">
      <xdr:nvSpPr>
        <xdr:cNvPr id="202" name="テキスト ボックス 201"/>
        <xdr:cNvSpPr txBox="1"/>
      </xdr:nvSpPr>
      <xdr:spPr>
        <a:xfrm>
          <a:off x="1066800" y="146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87</xdr:row>
      <xdr:rowOff>96448</xdr:rowOff>
    </xdr:from>
    <xdr:to>
      <xdr:col>7</xdr:col>
      <xdr:colOff>203200</xdr:colOff>
      <xdr:row>88</xdr:row>
      <xdr:rowOff>26598</xdr:rowOff>
    </xdr:to>
    <xdr:sp macro="" textlink="">
      <xdr:nvSpPr>
        <xdr:cNvPr id="208" name="円/楕円 207"/>
        <xdr:cNvSpPr/>
      </xdr:nvSpPr>
      <xdr:spPr>
        <a:xfrm>
          <a:off x="4902200" y="150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68525</xdr:rowOff>
    </xdr:from>
    <xdr:ext cx="762000" cy="259045"/>
    <xdr:sp macro="" textlink="">
      <xdr:nvSpPr>
        <xdr:cNvPr id="209" name="人件費・物件費等の状況該当値テキスト"/>
        <xdr:cNvSpPr txBox="1"/>
      </xdr:nvSpPr>
      <xdr:spPr>
        <a:xfrm>
          <a:off x="5041900" y="1498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108,997</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150577</xdr:rowOff>
    </xdr:from>
    <xdr:to>
      <xdr:col>6</xdr:col>
      <xdr:colOff>50800</xdr:colOff>
      <xdr:row>87</xdr:row>
      <xdr:rowOff>80727</xdr:rowOff>
    </xdr:to>
    <xdr:sp macro="" textlink="">
      <xdr:nvSpPr>
        <xdr:cNvPr id="210" name="円/楕円 209"/>
        <xdr:cNvSpPr/>
      </xdr:nvSpPr>
      <xdr:spPr>
        <a:xfrm>
          <a:off x="4064000" y="148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65504</xdr:rowOff>
    </xdr:from>
    <xdr:ext cx="736600" cy="259045"/>
    <xdr:sp macro="" textlink="">
      <xdr:nvSpPr>
        <xdr:cNvPr id="211" name="テキスト ボックス 210"/>
        <xdr:cNvSpPr txBox="1"/>
      </xdr:nvSpPr>
      <xdr:spPr>
        <a:xfrm>
          <a:off x="3733800" y="1498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104,135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36243</xdr:rowOff>
    </xdr:from>
    <xdr:to>
      <xdr:col>4</xdr:col>
      <xdr:colOff>533400</xdr:colOff>
      <xdr:row>87</xdr:row>
      <xdr:rowOff>137843</xdr:rowOff>
    </xdr:to>
    <xdr:sp macro="" textlink="">
      <xdr:nvSpPr>
        <xdr:cNvPr id="212" name="円/楕円 211"/>
        <xdr:cNvSpPr/>
      </xdr:nvSpPr>
      <xdr:spPr>
        <a:xfrm>
          <a:off x="3175000" y="1495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122620</xdr:rowOff>
    </xdr:from>
    <xdr:ext cx="762000" cy="259045"/>
    <xdr:sp macro="" textlink="">
      <xdr:nvSpPr>
        <xdr:cNvPr id="213" name="テキスト ボックス 212"/>
        <xdr:cNvSpPr txBox="1"/>
      </xdr:nvSpPr>
      <xdr:spPr>
        <a:xfrm>
          <a:off x="2844800" y="1503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106,502</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153370</xdr:rowOff>
    </xdr:from>
    <xdr:to>
      <xdr:col>3</xdr:col>
      <xdr:colOff>330200</xdr:colOff>
      <xdr:row>88</xdr:row>
      <xdr:rowOff>83520</xdr:rowOff>
    </xdr:to>
    <xdr:sp macro="" textlink="">
      <xdr:nvSpPr>
        <xdr:cNvPr id="214" name="円/楕円 213"/>
        <xdr:cNvSpPr/>
      </xdr:nvSpPr>
      <xdr:spPr>
        <a:xfrm>
          <a:off x="2286000" y="150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68297</xdr:rowOff>
    </xdr:from>
    <xdr:ext cx="762000" cy="259045"/>
    <xdr:sp macro="" textlink="">
      <xdr:nvSpPr>
        <xdr:cNvPr id="215" name="テキスト ボックス 214"/>
        <xdr:cNvSpPr txBox="1"/>
      </xdr:nvSpPr>
      <xdr:spPr>
        <a:xfrm>
          <a:off x="1955800" y="1515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111,356</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10835</xdr:rowOff>
    </xdr:from>
    <xdr:to>
      <xdr:col>2</xdr:col>
      <xdr:colOff>127000</xdr:colOff>
      <xdr:row>87</xdr:row>
      <xdr:rowOff>112435</xdr:rowOff>
    </xdr:to>
    <xdr:sp macro="" textlink="">
      <xdr:nvSpPr>
        <xdr:cNvPr id="216" name="円/楕円 215"/>
        <xdr:cNvSpPr/>
      </xdr:nvSpPr>
      <xdr:spPr>
        <a:xfrm>
          <a:off x="1397000" y="1492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97212</xdr:rowOff>
    </xdr:from>
    <xdr:ext cx="762000" cy="259045"/>
    <xdr:sp macro="" textlink="">
      <xdr:nvSpPr>
        <xdr:cNvPr id="217" name="テキスト ボックス 216"/>
        <xdr:cNvSpPr txBox="1"/>
      </xdr:nvSpPr>
      <xdr:spPr>
        <a:xfrm>
          <a:off x="1066800" y="1501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a:t>
          </a:r>
          <a:r>
            <a:rPr kumimoji="1" lang="en-US" altLang="ja-JP" sz="1300">
              <a:latin typeface="ＭＳ Ｐゴシック"/>
            </a:rPr>
            <a:t>102.2</a:t>
          </a:r>
          <a:r>
            <a:rPr kumimoji="1" lang="ja-JP" altLang="en-US" sz="1300">
              <a:latin typeface="ＭＳ Ｐゴシック"/>
            </a:rPr>
            <a:t>であり、昨年度比で</a:t>
          </a:r>
          <a:r>
            <a:rPr kumimoji="1" lang="en-US" altLang="ja-JP" sz="1300">
              <a:latin typeface="ＭＳ Ｐゴシック"/>
            </a:rPr>
            <a:t>0.4</a:t>
          </a:r>
          <a:r>
            <a:rPr kumimoji="1" lang="ja-JP" altLang="en-US" sz="1300">
              <a:latin typeface="ＭＳ Ｐゴシック"/>
            </a:rPr>
            <a:t>増加している。類似団体と比べ</a:t>
          </a:r>
          <a:r>
            <a:rPr kumimoji="1" lang="en-US" altLang="ja-JP" sz="1300">
              <a:latin typeface="ＭＳ Ｐゴシック"/>
            </a:rPr>
            <a:t>2.4</a:t>
          </a:r>
          <a:r>
            <a:rPr kumimoji="1" lang="ja-JP" altLang="en-US" sz="1300">
              <a:latin typeface="ＭＳ Ｐゴシック"/>
            </a:rPr>
            <a:t>上回っている主な原因としては、職員の年齢構成による影響が大きい。年々、ラスパイレス指数の算出数値となる給料月額は減少傾向であるが、国家公務員の給料は昇給抑制等、当市以上に減少しているため、相対的に高額となっている。今後数年間は団塊世代の退職により職員構成が入れ替わることによって、適正化されていくものと考えら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53823</xdr:rowOff>
    </xdr:to>
    <xdr:cxnSp macro="">
      <xdr:nvCxnSpPr>
        <xdr:cNvPr id="248" name="直線コネクタ 247"/>
        <xdr:cNvCxnSpPr/>
      </xdr:nvCxnSpPr>
      <xdr:spPr>
        <a:xfrm flipV="1">
          <a:off x="17018000" y="13812157"/>
          <a:ext cx="0" cy="643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25900</xdr:rowOff>
    </xdr:from>
    <xdr:ext cx="762000" cy="259045"/>
    <xdr:sp macro="" textlink="">
      <xdr:nvSpPr>
        <xdr:cNvPr id="249" name="給与水準   （国との比較）最小値テキスト"/>
        <xdr:cNvSpPr txBox="1"/>
      </xdr:nvSpPr>
      <xdr:spPr>
        <a:xfrm>
          <a:off x="17106900" y="1442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84</xdr:row>
      <xdr:rowOff>53823</xdr:rowOff>
    </xdr:from>
    <xdr:to>
      <xdr:col>24</xdr:col>
      <xdr:colOff>647700</xdr:colOff>
      <xdr:row>84</xdr:row>
      <xdr:rowOff>53823</xdr:rowOff>
    </xdr:to>
    <xdr:cxnSp macro="">
      <xdr:nvCxnSpPr>
        <xdr:cNvPr id="250" name="直線コネクタ 249"/>
        <xdr:cNvCxnSpPr/>
      </xdr:nvCxnSpPr>
      <xdr:spPr>
        <a:xfrm>
          <a:off x="16929100" y="1445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53823</xdr:rowOff>
    </xdr:to>
    <xdr:cxnSp macro="">
      <xdr:nvCxnSpPr>
        <xdr:cNvPr id="253" name="直線コネクタ 252"/>
        <xdr:cNvCxnSpPr/>
      </xdr:nvCxnSpPr>
      <xdr:spPr>
        <a:xfrm>
          <a:off x="16179800" y="144096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4"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55" name="フローチャート : 判断 254"/>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90</xdr:row>
      <xdr:rowOff>36286</xdr:rowOff>
    </xdr:to>
    <xdr:cxnSp macro="">
      <xdr:nvCxnSpPr>
        <xdr:cNvPr id="256" name="直線コネクタ 255"/>
        <xdr:cNvCxnSpPr/>
      </xdr:nvCxnSpPr>
      <xdr:spPr>
        <a:xfrm flipV="1">
          <a:off x="15290800" y="14409662"/>
          <a:ext cx="889000" cy="10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57" name="フローチャート : 判断 256"/>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58" name="テキスト ボックス 257"/>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1814</xdr:rowOff>
    </xdr:from>
    <xdr:to>
      <xdr:col>22</xdr:col>
      <xdr:colOff>203200</xdr:colOff>
      <xdr:row>90</xdr:row>
      <xdr:rowOff>36286</xdr:rowOff>
    </xdr:to>
    <xdr:cxnSp macro="">
      <xdr:nvCxnSpPr>
        <xdr:cNvPr id="259" name="直線コネクタ 258"/>
        <xdr:cNvCxnSpPr/>
      </xdr:nvCxnSpPr>
      <xdr:spPr>
        <a:xfrm>
          <a:off x="14401800" y="154323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132141</xdr:rowOff>
    </xdr:from>
    <xdr:to>
      <xdr:col>22</xdr:col>
      <xdr:colOff>254000</xdr:colOff>
      <xdr:row>88</xdr:row>
      <xdr:rowOff>62291</xdr:rowOff>
    </xdr:to>
    <xdr:sp macro="" textlink="">
      <xdr:nvSpPr>
        <xdr:cNvPr id="260" name="フローチャート : 判断 259"/>
        <xdr:cNvSpPr/>
      </xdr:nvSpPr>
      <xdr:spPr>
        <a:xfrm>
          <a:off x="15240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72468</xdr:rowOff>
    </xdr:from>
    <xdr:ext cx="762000" cy="259045"/>
    <xdr:sp macro="" textlink="">
      <xdr:nvSpPr>
        <xdr:cNvPr id="261" name="テキスト ボックス 260"/>
        <xdr:cNvSpPr txBox="1"/>
      </xdr:nvSpPr>
      <xdr:spPr>
        <a:xfrm>
          <a:off x="14909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90</xdr:row>
      <xdr:rowOff>1814</xdr:rowOff>
    </xdr:to>
    <xdr:cxnSp macro="">
      <xdr:nvCxnSpPr>
        <xdr:cNvPr id="262" name="直線コネクタ 261"/>
        <xdr:cNvCxnSpPr/>
      </xdr:nvCxnSpPr>
      <xdr:spPr>
        <a:xfrm>
          <a:off x="13512800" y="14317738"/>
          <a:ext cx="889000" cy="11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132141</xdr:rowOff>
    </xdr:from>
    <xdr:to>
      <xdr:col>21</xdr:col>
      <xdr:colOff>50800</xdr:colOff>
      <xdr:row>88</xdr:row>
      <xdr:rowOff>62291</xdr:rowOff>
    </xdr:to>
    <xdr:sp macro="" textlink="">
      <xdr:nvSpPr>
        <xdr:cNvPr id="263" name="フローチャート : 判断 262"/>
        <xdr:cNvSpPr/>
      </xdr:nvSpPr>
      <xdr:spPr>
        <a:xfrm>
          <a:off x="14351000" y="1504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64" name="テキスト ボックス 26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93134</xdr:rowOff>
    </xdr:from>
    <xdr:to>
      <xdr:col>19</xdr:col>
      <xdr:colOff>533400</xdr:colOff>
      <xdr:row>83</xdr:row>
      <xdr:rowOff>23284</xdr:rowOff>
    </xdr:to>
    <xdr:sp macro="" textlink="">
      <xdr:nvSpPr>
        <xdr:cNvPr id="265" name="フローチャート : 判断 264"/>
        <xdr:cNvSpPr/>
      </xdr:nvSpPr>
      <xdr:spPr>
        <a:xfrm>
          <a:off x="13462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33461</xdr:rowOff>
    </xdr:from>
    <xdr:ext cx="762000" cy="259045"/>
    <xdr:sp macro="" textlink="">
      <xdr:nvSpPr>
        <xdr:cNvPr id="266" name="テキスト ボックス 265"/>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2" name="円/楕円 271"/>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70350</xdr:rowOff>
    </xdr:from>
    <xdr:ext cx="762000" cy="259045"/>
    <xdr:sp macro="" textlink="">
      <xdr:nvSpPr>
        <xdr:cNvPr id="273" name="給与水準   （国との比較）該当値テキスト"/>
        <xdr:cNvSpPr txBox="1"/>
      </xdr:nvSpPr>
      <xdr:spPr>
        <a:xfrm>
          <a:off x="17106900" y="143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4" name="円/楕円 273"/>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5" name="テキスト ボックス 274"/>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156936</xdr:rowOff>
    </xdr:from>
    <xdr:to>
      <xdr:col>22</xdr:col>
      <xdr:colOff>254000</xdr:colOff>
      <xdr:row>90</xdr:row>
      <xdr:rowOff>87086</xdr:rowOff>
    </xdr:to>
    <xdr:sp macro="" textlink="">
      <xdr:nvSpPr>
        <xdr:cNvPr id="276" name="円/楕円 275"/>
        <xdr:cNvSpPr/>
      </xdr:nvSpPr>
      <xdr:spPr>
        <a:xfrm>
          <a:off x="15240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71863</xdr:rowOff>
    </xdr:from>
    <xdr:ext cx="762000" cy="259045"/>
    <xdr:sp macro="" textlink="">
      <xdr:nvSpPr>
        <xdr:cNvPr id="277" name="テキスト ボックス 276"/>
        <xdr:cNvSpPr txBox="1"/>
      </xdr:nvSpPr>
      <xdr:spPr>
        <a:xfrm>
          <a:off x="14909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122464</xdr:rowOff>
    </xdr:from>
    <xdr:to>
      <xdr:col>21</xdr:col>
      <xdr:colOff>50800</xdr:colOff>
      <xdr:row>90</xdr:row>
      <xdr:rowOff>52614</xdr:rowOff>
    </xdr:to>
    <xdr:sp macro="" textlink="">
      <xdr:nvSpPr>
        <xdr:cNvPr id="278" name="円/楕円 277"/>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37391</xdr:rowOff>
    </xdr:from>
    <xdr:ext cx="762000" cy="259045"/>
    <xdr:sp macro="" textlink="">
      <xdr:nvSpPr>
        <xdr:cNvPr id="279" name="テキスト ボックス 278"/>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0" name="円/楕円 279"/>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81" name="テキスト ボックス 280"/>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日現在普通会計職員は</a:t>
          </a:r>
          <a:r>
            <a:rPr kumimoji="1" lang="en-US" altLang="ja-JP" sz="1300">
              <a:latin typeface="ＭＳ Ｐゴシック"/>
            </a:rPr>
            <a:t>754</a:t>
          </a:r>
          <a:r>
            <a:rPr kumimoji="1" lang="ja-JP" altLang="en-US" sz="1300">
              <a:latin typeface="ＭＳ Ｐゴシック"/>
            </a:rPr>
            <a:t>人</a:t>
          </a:r>
          <a:r>
            <a:rPr kumimoji="1" lang="en-US" altLang="ja-JP" sz="1300">
              <a:latin typeface="ＭＳ Ｐゴシック"/>
            </a:rPr>
            <a:t>(</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年度地方公共団体定員管理調査による）で、昨年より２人減少となっている。一方、人口千人当たり職員数は類似団体と比べ</a:t>
          </a:r>
          <a:r>
            <a:rPr kumimoji="1" lang="en-US" altLang="ja-JP" sz="1300">
              <a:latin typeface="ＭＳ Ｐゴシック"/>
            </a:rPr>
            <a:t>0.91</a:t>
          </a:r>
          <a:r>
            <a:rPr kumimoji="1" lang="ja-JP" altLang="en-US" sz="1300">
              <a:latin typeface="ＭＳ Ｐゴシック"/>
            </a:rPr>
            <a:t>上回っている。当市の場合、幼稚園が</a:t>
          </a:r>
          <a:r>
            <a:rPr kumimoji="1" lang="en-US" altLang="ja-JP" sz="1300">
              <a:latin typeface="ＭＳ Ｐゴシック"/>
            </a:rPr>
            <a:t>11</a:t>
          </a:r>
          <a:r>
            <a:rPr kumimoji="1" lang="ja-JP" altLang="en-US" sz="1300">
              <a:latin typeface="ＭＳ Ｐゴシック"/>
            </a:rPr>
            <a:t>園で、幼稚園職員が</a:t>
          </a:r>
          <a:r>
            <a:rPr kumimoji="1" lang="en-US" altLang="ja-JP" sz="1300">
              <a:latin typeface="ＭＳ Ｐゴシック"/>
            </a:rPr>
            <a:t>53</a:t>
          </a:r>
          <a:r>
            <a:rPr kumimoji="1" lang="ja-JP" altLang="en-US" sz="1300">
              <a:latin typeface="ＭＳ Ｐゴシック"/>
            </a:rPr>
            <a:t>人であるが、他市と比較すると、幼稚園数、幼稚園職員数がともに多いことが、類似団体の平均値を上回る主な原因と考えられる。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59182</xdr:rowOff>
    </xdr:from>
    <xdr:to>
      <xdr:col>24</xdr:col>
      <xdr:colOff>558800</xdr:colOff>
      <xdr:row>67</xdr:row>
      <xdr:rowOff>82423</xdr:rowOff>
    </xdr:to>
    <xdr:cxnSp macro="">
      <xdr:nvCxnSpPr>
        <xdr:cNvPr id="309" name="直線コネクタ 308"/>
        <xdr:cNvCxnSpPr/>
      </xdr:nvCxnSpPr>
      <xdr:spPr>
        <a:xfrm flipV="1">
          <a:off x="17018000" y="10346182"/>
          <a:ext cx="0" cy="1223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54500</xdr:rowOff>
    </xdr:from>
    <xdr:ext cx="762000" cy="259045"/>
    <xdr:sp macro="" textlink="">
      <xdr:nvSpPr>
        <xdr:cNvPr id="310" name="定員管理の状況最小値テキスト"/>
        <xdr:cNvSpPr txBox="1"/>
      </xdr:nvSpPr>
      <xdr:spPr>
        <a:xfrm>
          <a:off x="17106900" y="1154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24</xdr:col>
      <xdr:colOff>469900</xdr:colOff>
      <xdr:row>67</xdr:row>
      <xdr:rowOff>82423</xdr:rowOff>
    </xdr:from>
    <xdr:to>
      <xdr:col>24</xdr:col>
      <xdr:colOff>647700</xdr:colOff>
      <xdr:row>67</xdr:row>
      <xdr:rowOff>82423</xdr:rowOff>
    </xdr:to>
    <xdr:cxnSp macro="">
      <xdr:nvCxnSpPr>
        <xdr:cNvPr id="311" name="直線コネクタ 310"/>
        <xdr:cNvCxnSpPr/>
      </xdr:nvCxnSpPr>
      <xdr:spPr>
        <a:xfrm>
          <a:off x="16929100" y="1156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145559</xdr:rowOff>
    </xdr:from>
    <xdr:ext cx="762000" cy="259045"/>
    <xdr:sp macro="" textlink="">
      <xdr:nvSpPr>
        <xdr:cNvPr id="312" name="定員管理の状況最大値テキスト"/>
        <xdr:cNvSpPr txBox="1"/>
      </xdr:nvSpPr>
      <xdr:spPr>
        <a:xfrm>
          <a:off x="17106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24</xdr:col>
      <xdr:colOff>469900</xdr:colOff>
      <xdr:row>60</xdr:row>
      <xdr:rowOff>59182</xdr:rowOff>
    </xdr:from>
    <xdr:to>
      <xdr:col>24</xdr:col>
      <xdr:colOff>647700</xdr:colOff>
      <xdr:row>60</xdr:row>
      <xdr:rowOff>59182</xdr:rowOff>
    </xdr:to>
    <xdr:cxnSp macro="">
      <xdr:nvCxnSpPr>
        <xdr:cNvPr id="313" name="直線コネクタ 312"/>
        <xdr:cNvCxnSpPr/>
      </xdr:nvCxnSpPr>
      <xdr:spPr>
        <a:xfrm>
          <a:off x="16929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65786</xdr:rowOff>
    </xdr:from>
    <xdr:to>
      <xdr:col>24</xdr:col>
      <xdr:colOff>558800</xdr:colOff>
      <xdr:row>65</xdr:row>
      <xdr:rowOff>70612</xdr:rowOff>
    </xdr:to>
    <xdr:cxnSp macro="">
      <xdr:nvCxnSpPr>
        <xdr:cNvPr id="314" name="直線コネクタ 313"/>
        <xdr:cNvCxnSpPr/>
      </xdr:nvCxnSpPr>
      <xdr:spPr>
        <a:xfrm>
          <a:off x="16179800" y="112100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159656</xdr:rowOff>
    </xdr:from>
    <xdr:ext cx="762000" cy="259045"/>
    <xdr:sp macro="" textlink="">
      <xdr:nvSpPr>
        <xdr:cNvPr id="315" name="定員管理の状況平均値テキスト"/>
        <xdr:cNvSpPr txBox="1"/>
      </xdr:nvSpPr>
      <xdr:spPr>
        <a:xfrm>
          <a:off x="17106900" y="10789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143129</xdr:rowOff>
    </xdr:from>
    <xdr:to>
      <xdr:col>24</xdr:col>
      <xdr:colOff>609600</xdr:colOff>
      <xdr:row>64</xdr:row>
      <xdr:rowOff>73279</xdr:rowOff>
    </xdr:to>
    <xdr:sp macro="" textlink="">
      <xdr:nvSpPr>
        <xdr:cNvPr id="316" name="フローチャート : 判断 315"/>
        <xdr:cNvSpPr/>
      </xdr:nvSpPr>
      <xdr:spPr>
        <a:xfrm>
          <a:off x="169672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56134</xdr:rowOff>
    </xdr:from>
    <xdr:to>
      <xdr:col>23</xdr:col>
      <xdr:colOff>406400</xdr:colOff>
      <xdr:row>65</xdr:row>
      <xdr:rowOff>65786</xdr:rowOff>
    </xdr:to>
    <xdr:cxnSp macro="">
      <xdr:nvCxnSpPr>
        <xdr:cNvPr id="317" name="直線コネクタ 316"/>
        <xdr:cNvCxnSpPr/>
      </xdr:nvCxnSpPr>
      <xdr:spPr>
        <a:xfrm>
          <a:off x="15290800" y="112003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145542</xdr:rowOff>
    </xdr:from>
    <xdr:to>
      <xdr:col>23</xdr:col>
      <xdr:colOff>457200</xdr:colOff>
      <xdr:row>64</xdr:row>
      <xdr:rowOff>75692</xdr:rowOff>
    </xdr:to>
    <xdr:sp macro="" textlink="">
      <xdr:nvSpPr>
        <xdr:cNvPr id="318" name="フローチャート : 判断 317"/>
        <xdr:cNvSpPr/>
      </xdr:nvSpPr>
      <xdr:spPr>
        <a:xfrm>
          <a:off x="16129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85869</xdr:rowOff>
    </xdr:from>
    <xdr:ext cx="736600" cy="259045"/>
    <xdr:sp macro="" textlink="">
      <xdr:nvSpPr>
        <xdr:cNvPr id="319" name="テキスト ボックス 318"/>
        <xdr:cNvSpPr txBox="1"/>
      </xdr:nvSpPr>
      <xdr:spPr>
        <a:xfrm>
          <a:off x="15798800" y="1071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56134</xdr:rowOff>
    </xdr:from>
    <xdr:to>
      <xdr:col>22</xdr:col>
      <xdr:colOff>203200</xdr:colOff>
      <xdr:row>65</xdr:row>
      <xdr:rowOff>63373</xdr:rowOff>
    </xdr:to>
    <xdr:cxnSp macro="">
      <xdr:nvCxnSpPr>
        <xdr:cNvPr id="320" name="直線コネクタ 319"/>
        <xdr:cNvCxnSpPr/>
      </xdr:nvCxnSpPr>
      <xdr:spPr>
        <a:xfrm flipV="1">
          <a:off x="14401800" y="1120038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140716</xdr:rowOff>
    </xdr:from>
    <xdr:to>
      <xdr:col>22</xdr:col>
      <xdr:colOff>254000</xdr:colOff>
      <xdr:row>64</xdr:row>
      <xdr:rowOff>70866</xdr:rowOff>
    </xdr:to>
    <xdr:sp macro="" textlink="">
      <xdr:nvSpPr>
        <xdr:cNvPr id="321" name="フローチャート : 判断 320"/>
        <xdr:cNvSpPr/>
      </xdr:nvSpPr>
      <xdr:spPr>
        <a:xfrm>
          <a:off x="15240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81043</xdr:rowOff>
    </xdr:from>
    <xdr:ext cx="762000" cy="259045"/>
    <xdr:sp macro="" textlink="">
      <xdr:nvSpPr>
        <xdr:cNvPr id="322" name="テキスト ボックス 321"/>
        <xdr:cNvSpPr txBox="1"/>
      </xdr:nvSpPr>
      <xdr:spPr>
        <a:xfrm>
          <a:off x="14909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63373</xdr:rowOff>
    </xdr:from>
    <xdr:to>
      <xdr:col>21</xdr:col>
      <xdr:colOff>0</xdr:colOff>
      <xdr:row>65</xdr:row>
      <xdr:rowOff>73025</xdr:rowOff>
    </xdr:to>
    <xdr:cxnSp macro="">
      <xdr:nvCxnSpPr>
        <xdr:cNvPr id="323" name="直線コネクタ 322"/>
        <xdr:cNvCxnSpPr/>
      </xdr:nvCxnSpPr>
      <xdr:spPr>
        <a:xfrm flipV="1">
          <a:off x="13512800" y="1120762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162433</xdr:rowOff>
    </xdr:from>
    <xdr:to>
      <xdr:col>21</xdr:col>
      <xdr:colOff>50800</xdr:colOff>
      <xdr:row>64</xdr:row>
      <xdr:rowOff>92583</xdr:rowOff>
    </xdr:to>
    <xdr:sp macro="" textlink="">
      <xdr:nvSpPr>
        <xdr:cNvPr id="324" name="フローチャート : 判断 323"/>
        <xdr:cNvSpPr/>
      </xdr:nvSpPr>
      <xdr:spPr>
        <a:xfrm>
          <a:off x="14351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102760</xdr:rowOff>
    </xdr:from>
    <xdr:ext cx="762000" cy="259045"/>
    <xdr:sp macro="" textlink="">
      <xdr:nvSpPr>
        <xdr:cNvPr id="325" name="テキスト ボックス 324"/>
        <xdr:cNvSpPr txBox="1"/>
      </xdr:nvSpPr>
      <xdr:spPr>
        <a:xfrm>
          <a:off x="14020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39243</xdr:rowOff>
    </xdr:from>
    <xdr:to>
      <xdr:col>19</xdr:col>
      <xdr:colOff>533400</xdr:colOff>
      <xdr:row>64</xdr:row>
      <xdr:rowOff>140843</xdr:rowOff>
    </xdr:to>
    <xdr:sp macro="" textlink="">
      <xdr:nvSpPr>
        <xdr:cNvPr id="326" name="フローチャート : 判断 325"/>
        <xdr:cNvSpPr/>
      </xdr:nvSpPr>
      <xdr:spPr>
        <a:xfrm>
          <a:off x="13462000" y="1101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151020</xdr:rowOff>
    </xdr:from>
    <xdr:ext cx="762000" cy="259045"/>
    <xdr:sp macro="" textlink="">
      <xdr:nvSpPr>
        <xdr:cNvPr id="327" name="テキスト ボックス 326"/>
        <xdr:cNvSpPr txBox="1"/>
      </xdr:nvSpPr>
      <xdr:spPr>
        <a:xfrm>
          <a:off x="13131800" y="107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19812</xdr:rowOff>
    </xdr:from>
    <xdr:to>
      <xdr:col>24</xdr:col>
      <xdr:colOff>609600</xdr:colOff>
      <xdr:row>65</xdr:row>
      <xdr:rowOff>121412</xdr:rowOff>
    </xdr:to>
    <xdr:sp macro="" textlink="">
      <xdr:nvSpPr>
        <xdr:cNvPr id="333" name="円/楕円 332"/>
        <xdr:cNvSpPr/>
      </xdr:nvSpPr>
      <xdr:spPr>
        <a:xfrm>
          <a:off x="16967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163339</xdr:rowOff>
    </xdr:from>
    <xdr:ext cx="762000" cy="259045"/>
    <xdr:sp macro="" textlink="">
      <xdr:nvSpPr>
        <xdr:cNvPr id="334" name="定員管理の状況該当値テキスト"/>
        <xdr:cNvSpPr txBox="1"/>
      </xdr:nvSpPr>
      <xdr:spPr>
        <a:xfrm>
          <a:off x="17106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14986</xdr:rowOff>
    </xdr:from>
    <xdr:to>
      <xdr:col>23</xdr:col>
      <xdr:colOff>457200</xdr:colOff>
      <xdr:row>65</xdr:row>
      <xdr:rowOff>116586</xdr:rowOff>
    </xdr:to>
    <xdr:sp macro="" textlink="">
      <xdr:nvSpPr>
        <xdr:cNvPr id="335" name="円/楕円 334"/>
        <xdr:cNvSpPr/>
      </xdr:nvSpPr>
      <xdr:spPr>
        <a:xfrm>
          <a:off x="16129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101363</xdr:rowOff>
    </xdr:from>
    <xdr:ext cx="736600" cy="259045"/>
    <xdr:sp macro="" textlink="">
      <xdr:nvSpPr>
        <xdr:cNvPr id="336" name="テキスト ボックス 335"/>
        <xdr:cNvSpPr txBox="1"/>
      </xdr:nvSpPr>
      <xdr:spPr>
        <a:xfrm>
          <a:off x="15798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5334</xdr:rowOff>
    </xdr:from>
    <xdr:to>
      <xdr:col>22</xdr:col>
      <xdr:colOff>254000</xdr:colOff>
      <xdr:row>65</xdr:row>
      <xdr:rowOff>106934</xdr:rowOff>
    </xdr:to>
    <xdr:sp macro="" textlink="">
      <xdr:nvSpPr>
        <xdr:cNvPr id="337" name="円/楕円 336"/>
        <xdr:cNvSpPr/>
      </xdr:nvSpPr>
      <xdr:spPr>
        <a:xfrm>
          <a:off x="15240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91711</xdr:rowOff>
    </xdr:from>
    <xdr:ext cx="762000" cy="259045"/>
    <xdr:sp macro="" textlink="">
      <xdr:nvSpPr>
        <xdr:cNvPr id="338" name="テキスト ボックス 337"/>
        <xdr:cNvSpPr txBox="1"/>
      </xdr:nvSpPr>
      <xdr:spPr>
        <a:xfrm>
          <a:off x="14909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12573</xdr:rowOff>
    </xdr:from>
    <xdr:to>
      <xdr:col>21</xdr:col>
      <xdr:colOff>50800</xdr:colOff>
      <xdr:row>65</xdr:row>
      <xdr:rowOff>114173</xdr:rowOff>
    </xdr:to>
    <xdr:sp macro="" textlink="">
      <xdr:nvSpPr>
        <xdr:cNvPr id="339" name="円/楕円 338"/>
        <xdr:cNvSpPr/>
      </xdr:nvSpPr>
      <xdr:spPr>
        <a:xfrm>
          <a:off x="14351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98950</xdr:rowOff>
    </xdr:from>
    <xdr:ext cx="762000" cy="259045"/>
    <xdr:sp macro="" textlink="">
      <xdr:nvSpPr>
        <xdr:cNvPr id="340" name="テキスト ボックス 339"/>
        <xdr:cNvSpPr txBox="1"/>
      </xdr:nvSpPr>
      <xdr:spPr>
        <a:xfrm>
          <a:off x="14020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22225</xdr:rowOff>
    </xdr:from>
    <xdr:to>
      <xdr:col>19</xdr:col>
      <xdr:colOff>533400</xdr:colOff>
      <xdr:row>65</xdr:row>
      <xdr:rowOff>123825</xdr:rowOff>
    </xdr:to>
    <xdr:sp macro="" textlink="">
      <xdr:nvSpPr>
        <xdr:cNvPr id="341" name="円/楕円 340"/>
        <xdr:cNvSpPr/>
      </xdr:nvSpPr>
      <xdr:spPr>
        <a:xfrm>
          <a:off x="13462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108602</xdr:rowOff>
    </xdr:from>
    <xdr:ext cx="762000" cy="259045"/>
    <xdr:sp macro="" textlink="">
      <xdr:nvSpPr>
        <xdr:cNvPr id="342" name="テキスト ボックス 341"/>
        <xdr:cNvSpPr txBox="1"/>
      </xdr:nvSpPr>
      <xdr:spPr>
        <a:xfrm>
          <a:off x="13131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latin typeface="+mn-ea"/>
              <a:ea typeface="+mn-ea"/>
            </a:rPr>
            <a:t>第４次三島市総合計画のもと、大規模事業の適切な選択の結果、類似団体平均は上回っているものの、前年度に比べ</a:t>
          </a:r>
          <a:r>
            <a:rPr kumimoji="1" lang="en-US" altLang="ja-JP" sz="1300">
              <a:latin typeface="+mn-ea"/>
              <a:ea typeface="+mn-ea"/>
            </a:rPr>
            <a:t>0.6</a:t>
          </a:r>
          <a:r>
            <a:rPr kumimoji="1" lang="ja-JP" altLang="en-US" sz="1300">
              <a:latin typeface="+mn-ea"/>
              <a:ea typeface="+mn-ea"/>
            </a:rPr>
            <a:t>ポイントの減少となっている。しかし、平成</a:t>
          </a:r>
          <a:r>
            <a:rPr kumimoji="1" lang="en-US" altLang="ja-JP" sz="1300">
              <a:latin typeface="+mn-ea"/>
              <a:ea typeface="+mn-ea"/>
            </a:rPr>
            <a:t>27</a:t>
          </a:r>
          <a:r>
            <a:rPr kumimoji="1" lang="ja-JP" altLang="en-US" sz="1300">
              <a:latin typeface="+mn-ea"/>
              <a:ea typeface="+mn-ea"/>
            </a:rPr>
            <a:t>年度より北中学校校舎の改築事業に着手するなど償還額の増加要因があるため、投資的事業については今後も取捨選択を行い、市債の新規発行額を計画的に管理していく。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9374</xdr:rowOff>
    </xdr:from>
    <xdr:to>
      <xdr:col>24</xdr:col>
      <xdr:colOff>558800</xdr:colOff>
      <xdr:row>45</xdr:row>
      <xdr:rowOff>154517</xdr:rowOff>
    </xdr:to>
    <xdr:cxnSp macro="">
      <xdr:nvCxnSpPr>
        <xdr:cNvPr id="372" name="直線コネクタ 371"/>
        <xdr:cNvCxnSpPr/>
      </xdr:nvCxnSpPr>
      <xdr:spPr>
        <a:xfrm flipV="1">
          <a:off x="17018000" y="635302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73"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74" name="直線コネクタ 373"/>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95751</xdr:rowOff>
    </xdr:from>
    <xdr:ext cx="762000" cy="259045"/>
    <xdr:sp macro="" textlink="">
      <xdr:nvSpPr>
        <xdr:cNvPr id="375" name="公債費負担の状況最大値テキスト"/>
        <xdr:cNvSpPr txBox="1"/>
      </xdr:nvSpPr>
      <xdr:spPr>
        <a:xfrm>
          <a:off x="17106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37</xdr:row>
      <xdr:rowOff>9374</xdr:rowOff>
    </xdr:from>
    <xdr:to>
      <xdr:col>24</xdr:col>
      <xdr:colOff>647700</xdr:colOff>
      <xdr:row>37</xdr:row>
      <xdr:rowOff>9374</xdr:rowOff>
    </xdr:to>
    <xdr:cxnSp macro="">
      <xdr:nvCxnSpPr>
        <xdr:cNvPr id="376" name="直線コネクタ 375"/>
        <xdr:cNvCxnSpPr/>
      </xdr:nvCxnSpPr>
      <xdr:spPr>
        <a:xfrm>
          <a:off x="16929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94343</xdr:rowOff>
    </xdr:to>
    <xdr:cxnSp macro="">
      <xdr:nvCxnSpPr>
        <xdr:cNvPr id="377" name="直線コネクタ 376"/>
        <xdr:cNvCxnSpPr/>
      </xdr:nvCxnSpPr>
      <xdr:spPr>
        <a:xfrm flipV="1">
          <a:off x="16179800" y="722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81236</xdr:rowOff>
    </xdr:from>
    <xdr:ext cx="762000" cy="259045"/>
    <xdr:sp macro="" textlink="">
      <xdr:nvSpPr>
        <xdr:cNvPr id="378" name="公債費負担の状況平均値テキスト"/>
        <xdr:cNvSpPr txBox="1"/>
      </xdr:nvSpPr>
      <xdr:spPr>
        <a:xfrm>
          <a:off x="17106900" y="6767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79" name="フローチャート : 判断 378"/>
        <xdr:cNvSpPr/>
      </xdr:nvSpPr>
      <xdr:spPr>
        <a:xfrm>
          <a:off x="169672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163285</xdr:rowOff>
    </xdr:to>
    <xdr:cxnSp macro="">
      <xdr:nvCxnSpPr>
        <xdr:cNvPr id="380" name="直線コネクタ 379"/>
        <xdr:cNvCxnSpPr/>
      </xdr:nvCxnSpPr>
      <xdr:spPr>
        <a:xfrm flipV="1">
          <a:off x="15290800" y="729524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8165</xdr:rowOff>
    </xdr:from>
    <xdr:to>
      <xdr:col>23</xdr:col>
      <xdr:colOff>457200</xdr:colOff>
      <xdr:row>41</xdr:row>
      <xdr:rowOff>109765</xdr:rowOff>
    </xdr:to>
    <xdr:sp macro="" textlink="">
      <xdr:nvSpPr>
        <xdr:cNvPr id="381" name="フローチャート : 判断 380"/>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119942</xdr:rowOff>
    </xdr:from>
    <xdr:ext cx="736600" cy="259045"/>
    <xdr:sp macro="" textlink="">
      <xdr:nvSpPr>
        <xdr:cNvPr id="382" name="テキスト ボックス 381"/>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49288</xdr:rowOff>
    </xdr:to>
    <xdr:cxnSp macro="">
      <xdr:nvCxnSpPr>
        <xdr:cNvPr id="383" name="直線コネクタ 382"/>
        <xdr:cNvCxnSpPr/>
      </xdr:nvCxnSpPr>
      <xdr:spPr>
        <a:xfrm flipV="1">
          <a:off x="14401800" y="73641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123069</xdr:rowOff>
    </xdr:from>
    <xdr:to>
      <xdr:col>22</xdr:col>
      <xdr:colOff>254000</xdr:colOff>
      <xdr:row>42</xdr:row>
      <xdr:rowOff>53219</xdr:rowOff>
    </xdr:to>
    <xdr:sp macro="" textlink="">
      <xdr:nvSpPr>
        <xdr:cNvPr id="384" name="フローチャート : 判断 383"/>
        <xdr:cNvSpPr/>
      </xdr:nvSpPr>
      <xdr:spPr>
        <a:xfrm>
          <a:off x="15240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63396</xdr:rowOff>
    </xdr:from>
    <xdr:ext cx="762000" cy="259045"/>
    <xdr:sp macro="" textlink="">
      <xdr:nvSpPr>
        <xdr:cNvPr id="385" name="テキスト ボックス 384"/>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49288</xdr:rowOff>
    </xdr:from>
    <xdr:to>
      <xdr:col>21</xdr:col>
      <xdr:colOff>0</xdr:colOff>
      <xdr:row>43</xdr:row>
      <xdr:rowOff>83759</xdr:rowOff>
    </xdr:to>
    <xdr:cxnSp macro="">
      <xdr:nvCxnSpPr>
        <xdr:cNvPr id="386" name="直線コネクタ 385"/>
        <xdr:cNvCxnSpPr/>
      </xdr:nvCxnSpPr>
      <xdr:spPr>
        <a:xfrm flipV="1">
          <a:off x="13512800" y="74216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43543</xdr:rowOff>
    </xdr:from>
    <xdr:to>
      <xdr:col>21</xdr:col>
      <xdr:colOff>50800</xdr:colOff>
      <xdr:row>42</xdr:row>
      <xdr:rowOff>145143</xdr:rowOff>
    </xdr:to>
    <xdr:sp macro="" textlink="">
      <xdr:nvSpPr>
        <xdr:cNvPr id="387" name="フローチャート : 判断 386"/>
        <xdr:cNvSpPr/>
      </xdr:nvSpPr>
      <xdr:spPr>
        <a:xfrm>
          <a:off x="14351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155320</xdr:rowOff>
    </xdr:from>
    <xdr:ext cx="762000" cy="259045"/>
    <xdr:sp macro="" textlink="">
      <xdr:nvSpPr>
        <xdr:cNvPr id="388" name="テキスト ボックス 387"/>
        <xdr:cNvSpPr txBox="1"/>
      </xdr:nvSpPr>
      <xdr:spPr>
        <a:xfrm>
          <a:off x="14020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134559</xdr:rowOff>
    </xdr:from>
    <xdr:to>
      <xdr:col>19</xdr:col>
      <xdr:colOff>533400</xdr:colOff>
      <xdr:row>42</xdr:row>
      <xdr:rowOff>64709</xdr:rowOff>
    </xdr:to>
    <xdr:sp macro="" textlink="">
      <xdr:nvSpPr>
        <xdr:cNvPr id="389" name="フローチャート : 判断 388"/>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74886</xdr:rowOff>
    </xdr:from>
    <xdr:ext cx="762000" cy="259045"/>
    <xdr:sp macro="" textlink="">
      <xdr:nvSpPr>
        <xdr:cNvPr id="390" name="テキスト ボックス 389"/>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6" name="円/楕円 395"/>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397"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398" name="円/楕円 397"/>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99" name="テキスト ボックス 398"/>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0" name="円/楕円 399"/>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01" name="テキスト ボックス 400"/>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169938</xdr:rowOff>
    </xdr:from>
    <xdr:to>
      <xdr:col>21</xdr:col>
      <xdr:colOff>50800</xdr:colOff>
      <xdr:row>43</xdr:row>
      <xdr:rowOff>100088</xdr:rowOff>
    </xdr:to>
    <xdr:sp macro="" textlink="">
      <xdr:nvSpPr>
        <xdr:cNvPr id="402" name="円/楕円 401"/>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84865</xdr:rowOff>
    </xdr:from>
    <xdr:ext cx="762000" cy="259045"/>
    <xdr:sp macro="" textlink="">
      <xdr:nvSpPr>
        <xdr:cNvPr id="403" name="テキスト ボックス 402"/>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404" name="円/楕円 403"/>
        <xdr:cNvSpPr/>
      </xdr:nvSpPr>
      <xdr:spPr>
        <a:xfrm>
          <a:off x="13462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405" name="テキスト ボックス 404"/>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地方債現在高は増加しているものの、主に下水道事業に係る公営企業債等繰入見込額や退職手当負担見込額の減少等により相殺され、分子が減少となった。これらの影響から将来負担比率は</a:t>
          </a:r>
          <a:r>
            <a:rPr kumimoji="1" lang="en-US" altLang="ja-JP" sz="1300">
              <a:latin typeface="+mn-ea"/>
              <a:ea typeface="+mn-ea"/>
            </a:rPr>
            <a:t>6.7</a:t>
          </a:r>
          <a:r>
            <a:rPr kumimoji="1" lang="ja-JP" altLang="en-US" sz="1300">
              <a:latin typeface="+mn-ea"/>
              <a:ea typeface="+mn-ea"/>
            </a:rPr>
            <a:t>ポイント改善することとなった。今後も健全財政の堅持に特に留意し、実質公債費比率、将来負担比率等健全化判断比率に注視しながら、市債の圧縮に努め各事業の推進を図る。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120967</xdr:rowOff>
    </xdr:to>
    <xdr:cxnSp macro="">
      <xdr:nvCxnSpPr>
        <xdr:cNvPr id="434" name="直線コネクタ 433"/>
        <xdr:cNvCxnSpPr/>
      </xdr:nvCxnSpPr>
      <xdr:spPr>
        <a:xfrm flipV="1">
          <a:off x="17018000" y="2370667"/>
          <a:ext cx="0" cy="1522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93044</xdr:rowOff>
    </xdr:from>
    <xdr:ext cx="762000" cy="259045"/>
    <xdr:sp macro="" textlink="">
      <xdr:nvSpPr>
        <xdr:cNvPr id="435" name="将来負担の状況最小値テキスト"/>
        <xdr:cNvSpPr txBox="1"/>
      </xdr:nvSpPr>
      <xdr:spPr>
        <a:xfrm>
          <a:off x="17106900" y="386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22</xdr:row>
      <xdr:rowOff>120967</xdr:rowOff>
    </xdr:from>
    <xdr:to>
      <xdr:col>24</xdr:col>
      <xdr:colOff>647700</xdr:colOff>
      <xdr:row>22</xdr:row>
      <xdr:rowOff>120967</xdr:rowOff>
    </xdr:to>
    <xdr:cxnSp macro="">
      <xdr:nvCxnSpPr>
        <xdr:cNvPr id="436" name="直線コネクタ 435"/>
        <xdr:cNvCxnSpPr/>
      </xdr:nvCxnSpPr>
      <xdr:spPr>
        <a:xfrm>
          <a:off x="16929100" y="38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104563</xdr:rowOff>
    </xdr:from>
    <xdr:to>
      <xdr:col>24</xdr:col>
      <xdr:colOff>558800</xdr:colOff>
      <xdr:row>16</xdr:row>
      <xdr:rowOff>67839</xdr:rowOff>
    </xdr:to>
    <xdr:cxnSp macro="">
      <xdr:nvCxnSpPr>
        <xdr:cNvPr id="439" name="直線コネクタ 438"/>
        <xdr:cNvCxnSpPr/>
      </xdr:nvCxnSpPr>
      <xdr:spPr>
        <a:xfrm flipV="1">
          <a:off x="16179800" y="2676313"/>
          <a:ext cx="838200" cy="1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67839</xdr:rowOff>
    </xdr:from>
    <xdr:to>
      <xdr:col>23</xdr:col>
      <xdr:colOff>406400</xdr:colOff>
      <xdr:row>17</xdr:row>
      <xdr:rowOff>17039</xdr:rowOff>
    </xdr:to>
    <xdr:cxnSp macro="">
      <xdr:nvCxnSpPr>
        <xdr:cNvPr id="442" name="直線コネクタ 441"/>
        <xdr:cNvCxnSpPr/>
      </xdr:nvCxnSpPr>
      <xdr:spPr>
        <a:xfrm flipV="1">
          <a:off x="15290800" y="28110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17039</xdr:rowOff>
    </xdr:from>
    <xdr:to>
      <xdr:col>22</xdr:col>
      <xdr:colOff>203200</xdr:colOff>
      <xdr:row>17</xdr:row>
      <xdr:rowOff>119592</xdr:rowOff>
    </xdr:to>
    <xdr:cxnSp macro="">
      <xdr:nvCxnSpPr>
        <xdr:cNvPr id="445" name="直線コネクタ 444"/>
        <xdr:cNvCxnSpPr/>
      </xdr:nvCxnSpPr>
      <xdr:spPr>
        <a:xfrm flipV="1">
          <a:off x="14401800" y="2931689"/>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119592</xdr:rowOff>
    </xdr:from>
    <xdr:to>
      <xdr:col>21</xdr:col>
      <xdr:colOff>0</xdr:colOff>
      <xdr:row>18</xdr:row>
      <xdr:rowOff>16510</xdr:rowOff>
    </xdr:to>
    <xdr:cxnSp macro="">
      <xdr:nvCxnSpPr>
        <xdr:cNvPr id="448" name="直線コネクタ 447"/>
        <xdr:cNvCxnSpPr/>
      </xdr:nvCxnSpPr>
      <xdr:spPr>
        <a:xfrm flipV="1">
          <a:off x="13512800" y="303424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58738</xdr:rowOff>
    </xdr:from>
    <xdr:to>
      <xdr:col>19</xdr:col>
      <xdr:colOff>533400</xdr:colOff>
      <xdr:row>17</xdr:row>
      <xdr:rowOff>160338</xdr:rowOff>
    </xdr:to>
    <xdr:sp macro="" textlink="">
      <xdr:nvSpPr>
        <xdr:cNvPr id="451" name="フローチャート : 判断 450"/>
        <xdr:cNvSpPr/>
      </xdr:nvSpPr>
      <xdr:spPr>
        <a:xfrm>
          <a:off x="13462000" y="297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170515</xdr:rowOff>
    </xdr:from>
    <xdr:ext cx="762000" cy="259045"/>
    <xdr:sp macro="" textlink="">
      <xdr:nvSpPr>
        <xdr:cNvPr id="452" name="テキスト ボックス 451"/>
        <xdr:cNvSpPr txBox="1"/>
      </xdr:nvSpPr>
      <xdr:spPr>
        <a:xfrm>
          <a:off x="13131800" y="274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53763</xdr:rowOff>
    </xdr:from>
    <xdr:to>
      <xdr:col>24</xdr:col>
      <xdr:colOff>609600</xdr:colOff>
      <xdr:row>15</xdr:row>
      <xdr:rowOff>155363</xdr:rowOff>
    </xdr:to>
    <xdr:sp macro="" textlink="">
      <xdr:nvSpPr>
        <xdr:cNvPr id="458" name="円/楕円 457"/>
        <xdr:cNvSpPr/>
      </xdr:nvSpPr>
      <xdr:spPr>
        <a:xfrm>
          <a:off x="169672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25840</xdr:rowOff>
    </xdr:from>
    <xdr:ext cx="762000" cy="259045"/>
    <xdr:sp macro="" textlink="">
      <xdr:nvSpPr>
        <xdr:cNvPr id="459" name="将来負担の状況該当値テキスト"/>
        <xdr:cNvSpPr txBox="1"/>
      </xdr:nvSpPr>
      <xdr:spPr>
        <a:xfrm>
          <a:off x="17106900" y="259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17039</xdr:rowOff>
    </xdr:from>
    <xdr:to>
      <xdr:col>23</xdr:col>
      <xdr:colOff>457200</xdr:colOff>
      <xdr:row>16</xdr:row>
      <xdr:rowOff>118639</xdr:rowOff>
    </xdr:to>
    <xdr:sp macro="" textlink="">
      <xdr:nvSpPr>
        <xdr:cNvPr id="460" name="円/楕円 459"/>
        <xdr:cNvSpPr/>
      </xdr:nvSpPr>
      <xdr:spPr>
        <a:xfrm>
          <a:off x="16129000" y="27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103416</xdr:rowOff>
    </xdr:from>
    <xdr:ext cx="736600" cy="259045"/>
    <xdr:sp macro="" textlink="">
      <xdr:nvSpPr>
        <xdr:cNvPr id="461" name="テキスト ボックス 460"/>
        <xdr:cNvSpPr txBox="1"/>
      </xdr:nvSpPr>
      <xdr:spPr>
        <a:xfrm>
          <a:off x="15798800" y="284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137689</xdr:rowOff>
    </xdr:from>
    <xdr:to>
      <xdr:col>22</xdr:col>
      <xdr:colOff>254000</xdr:colOff>
      <xdr:row>17</xdr:row>
      <xdr:rowOff>67839</xdr:rowOff>
    </xdr:to>
    <xdr:sp macro="" textlink="">
      <xdr:nvSpPr>
        <xdr:cNvPr id="462" name="円/楕円 461"/>
        <xdr:cNvSpPr/>
      </xdr:nvSpPr>
      <xdr:spPr>
        <a:xfrm>
          <a:off x="15240000" y="28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52616</xdr:rowOff>
    </xdr:from>
    <xdr:ext cx="762000" cy="259045"/>
    <xdr:sp macro="" textlink="">
      <xdr:nvSpPr>
        <xdr:cNvPr id="463" name="テキスト ボックス 462"/>
        <xdr:cNvSpPr txBox="1"/>
      </xdr:nvSpPr>
      <xdr:spPr>
        <a:xfrm>
          <a:off x="14909800" y="296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68792</xdr:rowOff>
    </xdr:from>
    <xdr:to>
      <xdr:col>21</xdr:col>
      <xdr:colOff>50800</xdr:colOff>
      <xdr:row>17</xdr:row>
      <xdr:rowOff>170392</xdr:rowOff>
    </xdr:to>
    <xdr:sp macro="" textlink="">
      <xdr:nvSpPr>
        <xdr:cNvPr id="464" name="円/楕円 463"/>
        <xdr:cNvSpPr/>
      </xdr:nvSpPr>
      <xdr:spPr>
        <a:xfrm>
          <a:off x="14351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155169</xdr:rowOff>
    </xdr:from>
    <xdr:ext cx="762000" cy="259045"/>
    <xdr:sp macro="" textlink="">
      <xdr:nvSpPr>
        <xdr:cNvPr id="465" name="テキスト ボックス 464"/>
        <xdr:cNvSpPr txBox="1"/>
      </xdr:nvSpPr>
      <xdr:spPr>
        <a:xfrm>
          <a:off x="14020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66" name="円/楕円 465"/>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52087</xdr:rowOff>
    </xdr:from>
    <xdr:ext cx="762000" cy="259045"/>
    <xdr:sp macro="" textlink="">
      <xdr:nvSpPr>
        <xdr:cNvPr id="467" name="テキスト ボックス 466"/>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静岡県三島市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111,912
110,783
62.02
36,456,745
35,628,230
491,136
20,692,252
38,662,883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15.2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人件費に係る経常収支比率は、平成</a:t>
          </a:r>
          <a:r>
            <a:rPr kumimoji="1" lang="en-US" altLang="ja-JP" sz="1300">
              <a:latin typeface="ＭＳ Ｐゴシック"/>
            </a:rPr>
            <a:t>26</a:t>
          </a:r>
          <a:r>
            <a:rPr kumimoji="1" lang="ja-JP" altLang="en-US" sz="1300">
              <a:latin typeface="ＭＳ Ｐゴシック"/>
            </a:rPr>
            <a:t>年度において</a:t>
          </a:r>
          <a:r>
            <a:rPr kumimoji="1" lang="en-US" altLang="ja-JP" sz="1300">
              <a:latin typeface="ＭＳ Ｐゴシック"/>
            </a:rPr>
            <a:t>27.3</a:t>
          </a:r>
          <a:r>
            <a:rPr kumimoji="1" lang="ja-JP" altLang="en-US" sz="1300">
              <a:latin typeface="ＭＳ Ｐゴシック"/>
            </a:rPr>
            <a:t>％と類似団体平均と比較して高い水準にある。高水準の要因としては、保育園等福祉施設や幼稚園で専門職・教育職を多く雇用していることが挙げられる。一方、退職金については退職者数の減により前年度を下回っており、職員の定員削減についても、計画を上回るペースで進んでいることにより、経費の削減が図られているため、継続し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127000</xdr:rowOff>
    </xdr:to>
    <xdr:cxnSp macro="">
      <xdr:nvCxnSpPr>
        <xdr:cNvPr id="59" name="直線コネクタ 58"/>
        <xdr:cNvCxnSpPr/>
      </xdr:nvCxnSpPr>
      <xdr:spPr>
        <a:xfrm flipV="1">
          <a:off x="4826000" y="5651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0"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1" name="直線コネクタ 60"/>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2"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3" name="直線コネクタ 62"/>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146050</xdr:rowOff>
    </xdr:from>
    <xdr:to>
      <xdr:col>7</xdr:col>
      <xdr:colOff>15875</xdr:colOff>
      <xdr:row>40</xdr:row>
      <xdr:rowOff>50800</xdr:rowOff>
    </xdr:to>
    <xdr:cxnSp macro="">
      <xdr:nvCxnSpPr>
        <xdr:cNvPr id="64" name="直線コネクタ 63"/>
        <xdr:cNvCxnSpPr/>
      </xdr:nvCxnSpPr>
      <xdr:spPr>
        <a:xfrm flipV="1">
          <a:off x="3987800" y="683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5"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69850</xdr:rowOff>
    </xdr:from>
    <xdr:to>
      <xdr:col>7</xdr:col>
      <xdr:colOff>66675</xdr:colOff>
      <xdr:row>38</xdr:row>
      <xdr:rowOff>0</xdr:rowOff>
    </xdr:to>
    <xdr:sp macro="" textlink="">
      <xdr:nvSpPr>
        <xdr:cNvPr id="66" name="フローチャート : 判断 65"/>
        <xdr:cNvSpPr/>
      </xdr:nvSpPr>
      <xdr:spPr>
        <a:xfrm>
          <a:off x="4775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50800</xdr:rowOff>
    </xdr:from>
    <xdr:to>
      <xdr:col>5</xdr:col>
      <xdr:colOff>549275</xdr:colOff>
      <xdr:row>40</xdr:row>
      <xdr:rowOff>152400</xdr:rowOff>
    </xdr:to>
    <xdr:cxnSp macro="">
      <xdr:nvCxnSpPr>
        <xdr:cNvPr id="67" name="直線コネクタ 66"/>
        <xdr:cNvCxnSpPr/>
      </xdr:nvCxnSpPr>
      <xdr:spPr>
        <a:xfrm flipV="1">
          <a:off x="3098800" y="690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76200</xdr:rowOff>
    </xdr:from>
    <xdr:to>
      <xdr:col>4</xdr:col>
      <xdr:colOff>346075</xdr:colOff>
      <xdr:row>40</xdr:row>
      <xdr:rowOff>152400</xdr:rowOff>
    </xdr:to>
    <xdr:cxnSp macro="">
      <xdr:nvCxnSpPr>
        <xdr:cNvPr id="70" name="直線コネクタ 69"/>
        <xdr:cNvCxnSpPr/>
      </xdr:nvCxnSpPr>
      <xdr:spPr>
        <a:xfrm>
          <a:off x="2209800" y="693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158750</xdr:rowOff>
    </xdr:from>
    <xdr:to>
      <xdr:col>4</xdr:col>
      <xdr:colOff>396875</xdr:colOff>
      <xdr:row>38</xdr:row>
      <xdr:rowOff>88900</xdr:rowOff>
    </xdr:to>
    <xdr:sp macro="" textlink="">
      <xdr:nvSpPr>
        <xdr:cNvPr id="71" name="フローチャート : 判断 70"/>
        <xdr:cNvSpPr/>
      </xdr:nvSpPr>
      <xdr:spPr>
        <a:xfrm>
          <a:off x="30480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99077</xdr:rowOff>
    </xdr:from>
    <xdr:ext cx="762000" cy="259045"/>
    <xdr:sp macro="" textlink="">
      <xdr:nvSpPr>
        <xdr:cNvPr id="72" name="テキスト ボックス 71"/>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40</xdr:row>
      <xdr:rowOff>76200</xdr:rowOff>
    </xdr:to>
    <xdr:cxnSp macro="">
      <xdr:nvCxnSpPr>
        <xdr:cNvPr id="73" name="直線コネクタ 72"/>
        <xdr:cNvCxnSpPr/>
      </xdr:nvCxnSpPr>
      <xdr:spPr>
        <a:xfrm>
          <a:off x="1320800" y="690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101600</xdr:rowOff>
    </xdr:from>
    <xdr:to>
      <xdr:col>3</xdr:col>
      <xdr:colOff>193675</xdr:colOff>
      <xdr:row>39</xdr:row>
      <xdr:rowOff>31750</xdr:rowOff>
    </xdr:to>
    <xdr:sp macro="" textlink="">
      <xdr:nvSpPr>
        <xdr:cNvPr id="74" name="フローチャート : 判断 73"/>
        <xdr:cNvSpPr/>
      </xdr:nvSpPr>
      <xdr:spPr>
        <a:xfrm>
          <a:off x="2159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5" name="テキスト ボックス 74"/>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76" name="フローチャート : 判断 75"/>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73677</xdr:rowOff>
    </xdr:from>
    <xdr:ext cx="762000" cy="259045"/>
    <xdr:sp macro="" textlink="">
      <xdr:nvSpPr>
        <xdr:cNvPr id="77" name="テキスト ボックス 76"/>
        <xdr:cNvSpPr txBox="1"/>
      </xdr:nvSpPr>
      <xdr:spPr>
        <a:xfrm>
          <a:off x="939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3" name="円/楕円 82"/>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67327</xdr:rowOff>
    </xdr:from>
    <xdr:ext cx="762000" cy="259045"/>
    <xdr:sp macro="" textlink="">
      <xdr:nvSpPr>
        <xdr:cNvPr id="84"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5" name="円/楕円 84"/>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6" name="テキスト ボックス 85"/>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101600</xdr:rowOff>
    </xdr:from>
    <xdr:to>
      <xdr:col>4</xdr:col>
      <xdr:colOff>396875</xdr:colOff>
      <xdr:row>41</xdr:row>
      <xdr:rowOff>31750</xdr:rowOff>
    </xdr:to>
    <xdr:sp macro="" textlink="">
      <xdr:nvSpPr>
        <xdr:cNvPr id="87" name="円/楕円 86"/>
        <xdr:cNvSpPr/>
      </xdr:nvSpPr>
      <xdr:spPr>
        <a:xfrm>
          <a:off x="3048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16527</xdr:rowOff>
    </xdr:from>
    <xdr:ext cx="762000" cy="259045"/>
    <xdr:sp macro="" textlink="">
      <xdr:nvSpPr>
        <xdr:cNvPr id="88" name="テキスト ボックス 87"/>
        <xdr:cNvSpPr txBox="1"/>
      </xdr:nvSpPr>
      <xdr:spPr>
        <a:xfrm>
          <a:off x="2717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25400</xdr:rowOff>
    </xdr:from>
    <xdr:to>
      <xdr:col>3</xdr:col>
      <xdr:colOff>193675</xdr:colOff>
      <xdr:row>40</xdr:row>
      <xdr:rowOff>127000</xdr:rowOff>
    </xdr:to>
    <xdr:sp macro="" textlink="">
      <xdr:nvSpPr>
        <xdr:cNvPr id="89" name="円/楕円 88"/>
        <xdr:cNvSpPr/>
      </xdr:nvSpPr>
      <xdr:spPr>
        <a:xfrm>
          <a:off x="2159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111777</xdr:rowOff>
    </xdr:from>
    <xdr:ext cx="762000" cy="259045"/>
    <xdr:sp macro="" textlink="">
      <xdr:nvSpPr>
        <xdr:cNvPr id="90" name="テキスト ボックス 89"/>
        <xdr:cNvSpPr txBox="1"/>
      </xdr:nvSpPr>
      <xdr:spPr>
        <a:xfrm>
          <a:off x="1828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1" name="円/楕円 90"/>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2" name="テキスト ボックス 91"/>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物件費に係る経常収支比率は、対前年度比で</a:t>
          </a:r>
          <a:r>
            <a:rPr kumimoji="1" lang="en-US" altLang="ja-JP" sz="1300">
              <a:latin typeface="ＭＳ Ｐゴシック"/>
            </a:rPr>
            <a:t>0.2</a:t>
          </a:r>
          <a:r>
            <a:rPr kumimoji="1" lang="ja-JP" altLang="en-US" sz="1300">
              <a:latin typeface="ＭＳ Ｐゴシック"/>
            </a:rPr>
            <a:t>ポイント増加しており、類似団体平均との比較では、</a:t>
          </a:r>
          <a:r>
            <a:rPr kumimoji="1" lang="en-US" altLang="ja-JP" sz="1300">
              <a:latin typeface="ＭＳ Ｐゴシック"/>
            </a:rPr>
            <a:t>2.3</a:t>
          </a:r>
          <a:r>
            <a:rPr kumimoji="1" lang="ja-JP" altLang="en-US" sz="1300">
              <a:latin typeface="ＭＳ Ｐゴシック"/>
            </a:rPr>
            <a:t>ポイント下回っている。上昇の要因として、地域人づくり事業の実施や楽寿園特別会計を廃止し一般会計に繰り入れたことによる物件費の増加がある。また、職員の削減や指定管理委託などを推進し人件費の抑制を図ることから、代替となる臨時職員に係る物件費についても引き続き上昇が見込ま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21</xdr:row>
      <xdr:rowOff>91622</xdr:rowOff>
    </xdr:to>
    <xdr:cxnSp macro="">
      <xdr:nvCxnSpPr>
        <xdr:cNvPr id="122" name="直線コネクタ 121"/>
        <xdr:cNvCxnSpPr/>
      </xdr:nvCxnSpPr>
      <xdr:spPr>
        <a:xfrm flipV="1">
          <a:off x="16510000" y="2233386"/>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5"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6" name="直線コネクタ 125"/>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53521</xdr:rowOff>
    </xdr:from>
    <xdr:to>
      <xdr:col>24</xdr:col>
      <xdr:colOff>31750</xdr:colOff>
      <xdr:row>15</xdr:row>
      <xdr:rowOff>75293</xdr:rowOff>
    </xdr:to>
    <xdr:cxnSp macro="">
      <xdr:nvCxnSpPr>
        <xdr:cNvPr id="127" name="直線コネクタ 126"/>
        <xdr:cNvCxnSpPr/>
      </xdr:nvCxnSpPr>
      <xdr:spPr>
        <a:xfrm>
          <a:off x="15671800" y="26252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75293</xdr:rowOff>
    </xdr:to>
    <xdr:cxnSp macro="">
      <xdr:nvCxnSpPr>
        <xdr:cNvPr id="130" name="直線コネクタ 129"/>
        <xdr:cNvCxnSpPr/>
      </xdr:nvCxnSpPr>
      <xdr:spPr>
        <a:xfrm flipV="1">
          <a:off x="14782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27214</xdr:rowOff>
    </xdr:from>
    <xdr:to>
      <xdr:col>22</xdr:col>
      <xdr:colOff>615950</xdr:colOff>
      <xdr:row>16</xdr:row>
      <xdr:rowOff>128814</xdr:rowOff>
    </xdr:to>
    <xdr:sp macro="" textlink="">
      <xdr:nvSpPr>
        <xdr:cNvPr id="131" name="フローチャート :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86179</xdr:rowOff>
    </xdr:to>
    <xdr:cxnSp macro="">
      <xdr:nvCxnSpPr>
        <xdr:cNvPr id="133" name="直線コネクタ 132"/>
        <xdr:cNvCxnSpPr/>
      </xdr:nvCxnSpPr>
      <xdr:spPr>
        <a:xfrm flipV="1">
          <a:off x="13893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4" name="フローチャート : 判断 133"/>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5" name="テキスト ボックス 134"/>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86179</xdr:rowOff>
    </xdr:to>
    <xdr:cxnSp macro="">
      <xdr:nvCxnSpPr>
        <xdr:cNvPr id="136" name="直線コネクタ 135"/>
        <xdr:cNvCxnSpPr/>
      </xdr:nvCxnSpPr>
      <xdr:spPr>
        <a:xfrm>
          <a:off x="13004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7" name="フローチャート :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146957</xdr:rowOff>
    </xdr:from>
    <xdr:to>
      <xdr:col>19</xdr:col>
      <xdr:colOff>6350</xdr:colOff>
      <xdr:row>17</xdr:row>
      <xdr:rowOff>77107</xdr:rowOff>
    </xdr:to>
    <xdr:sp macro="" textlink="">
      <xdr:nvSpPr>
        <xdr:cNvPr id="139" name="フローチャート : 判断 138"/>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61884</xdr:rowOff>
    </xdr:from>
    <xdr:ext cx="762000" cy="259045"/>
    <xdr:sp macro="" textlink="">
      <xdr:nvSpPr>
        <xdr:cNvPr id="140" name="テキスト ボックス 139"/>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8" name="円/楕円 147"/>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49" name="テキスト ボックス 148"/>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1" name="テキスト ボックス 150"/>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2" name="円/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4" name="円/楕円 153"/>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5" name="テキスト ボックス 154"/>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扶助費に係る経常収支比率は、類似団体平均と比較して</a:t>
          </a:r>
          <a:r>
            <a:rPr kumimoji="1" lang="en-US" altLang="ja-JP" sz="1200">
              <a:latin typeface="ＭＳ Ｐゴシック"/>
            </a:rPr>
            <a:t>5.8</a:t>
          </a:r>
          <a:r>
            <a:rPr kumimoji="1" lang="ja-JP" altLang="en-US" sz="1200">
              <a:latin typeface="ＭＳ Ｐゴシック"/>
            </a:rPr>
            <a:t>ポイント下回っており低い水準を維持しているものの、介護給付費等の社会福祉費の増や臨時福祉給付金、子育て世帯臨時特例給付金が影響し、類似団体平均と同様上昇傾向を示している。国の制度改正や経済情勢等により増減の影響を受けやすい性質のものであり、今後も上昇していくことが予想されるが、住民の福祉の向上を図りつつ削減が可能な部分については抑制を図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38100</xdr:rowOff>
    </xdr:from>
    <xdr:to>
      <xdr:col>7</xdr:col>
      <xdr:colOff>15875</xdr:colOff>
      <xdr:row>61</xdr:row>
      <xdr:rowOff>82550</xdr:rowOff>
    </xdr:to>
    <xdr:cxnSp macro="">
      <xdr:nvCxnSpPr>
        <xdr:cNvPr id="183" name="直線コネクタ 182"/>
        <xdr:cNvCxnSpPr/>
      </xdr:nvCxnSpPr>
      <xdr:spPr>
        <a:xfrm flipV="1">
          <a:off x="4826000" y="9296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4"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5" name="直線コネクタ 184"/>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124477</xdr:rowOff>
    </xdr:from>
    <xdr:ext cx="762000" cy="259045"/>
    <xdr:sp macro="" textlink="">
      <xdr:nvSpPr>
        <xdr:cNvPr id="186" name="扶助費最大値テキスト"/>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54</xdr:row>
      <xdr:rowOff>38100</xdr:rowOff>
    </xdr:from>
    <xdr:to>
      <xdr:col>7</xdr:col>
      <xdr:colOff>104775</xdr:colOff>
      <xdr:row>54</xdr:row>
      <xdr:rowOff>38100</xdr:rowOff>
    </xdr:to>
    <xdr:cxnSp macro="">
      <xdr:nvCxnSpPr>
        <xdr:cNvPr id="187" name="直線コネクタ 186"/>
        <xdr:cNvCxnSpPr/>
      </xdr:nvCxnSpPr>
      <xdr:spPr>
        <a:xfrm>
          <a:off x="4737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0</xdr:rowOff>
    </xdr:from>
    <xdr:to>
      <xdr:col>7</xdr:col>
      <xdr:colOff>15875</xdr:colOff>
      <xdr:row>54</xdr:row>
      <xdr:rowOff>38100</xdr:rowOff>
    </xdr:to>
    <xdr:cxnSp macro="">
      <xdr:nvCxnSpPr>
        <xdr:cNvPr id="188" name="直線コネクタ 187"/>
        <xdr:cNvCxnSpPr/>
      </xdr:nvCxnSpPr>
      <xdr:spPr>
        <a:xfrm>
          <a:off x="3987800" y="925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10177</xdr:rowOff>
    </xdr:from>
    <xdr:ext cx="762000" cy="259045"/>
    <xdr:sp macro="" textlink="">
      <xdr:nvSpPr>
        <xdr:cNvPr id="189" name="扶助費平均値テキスト"/>
        <xdr:cNvSpPr txBox="1"/>
      </xdr:nvSpPr>
      <xdr:spPr>
        <a:xfrm>
          <a:off x="4914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190" name="フローチャート : 判断 189"/>
        <xdr:cNvSpPr/>
      </xdr:nvSpPr>
      <xdr:spPr>
        <a:xfrm>
          <a:off x="4775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133350</xdr:rowOff>
    </xdr:from>
    <xdr:to>
      <xdr:col>5</xdr:col>
      <xdr:colOff>549275</xdr:colOff>
      <xdr:row>54</xdr:row>
      <xdr:rowOff>0</xdr:rowOff>
    </xdr:to>
    <xdr:cxnSp macro="">
      <xdr:nvCxnSpPr>
        <xdr:cNvPr id="191" name="直線コネクタ 190"/>
        <xdr:cNvCxnSpPr/>
      </xdr:nvCxnSpPr>
      <xdr:spPr>
        <a:xfrm>
          <a:off x="3098800" y="922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120650</xdr:rowOff>
    </xdr:from>
    <xdr:to>
      <xdr:col>5</xdr:col>
      <xdr:colOff>600075</xdr:colOff>
      <xdr:row>58</xdr:row>
      <xdr:rowOff>50800</xdr:rowOff>
    </xdr:to>
    <xdr:sp macro="" textlink="">
      <xdr:nvSpPr>
        <xdr:cNvPr id="192" name="フローチャート : 判断 191"/>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193" name="テキスト ボックス 192"/>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12700</xdr:rowOff>
    </xdr:to>
    <xdr:cxnSp macro="">
      <xdr:nvCxnSpPr>
        <xdr:cNvPr id="194" name="直線コネクタ 193"/>
        <xdr:cNvCxnSpPr/>
      </xdr:nvCxnSpPr>
      <xdr:spPr>
        <a:xfrm flipV="1">
          <a:off x="2209800" y="922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82550</xdr:rowOff>
    </xdr:from>
    <xdr:to>
      <xdr:col>4</xdr:col>
      <xdr:colOff>396875</xdr:colOff>
      <xdr:row>58</xdr:row>
      <xdr:rowOff>12700</xdr:rowOff>
    </xdr:to>
    <xdr:sp macro="" textlink="">
      <xdr:nvSpPr>
        <xdr:cNvPr id="195" name="フローチャート :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7" name="直線コネクタ 196"/>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69850</xdr:rowOff>
    </xdr:from>
    <xdr:to>
      <xdr:col>3</xdr:col>
      <xdr:colOff>193675</xdr:colOff>
      <xdr:row>58</xdr:row>
      <xdr:rowOff>0</xdr:rowOff>
    </xdr:to>
    <xdr:sp macro="" textlink="">
      <xdr:nvSpPr>
        <xdr:cNvPr id="198" name="フローチャート : 判断 197"/>
        <xdr:cNvSpPr/>
      </xdr:nvSpPr>
      <xdr:spPr>
        <a:xfrm>
          <a:off x="2159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199" name="テキスト ボックス 198"/>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139700</xdr:rowOff>
    </xdr:from>
    <xdr:to>
      <xdr:col>1</xdr:col>
      <xdr:colOff>676275</xdr:colOff>
      <xdr:row>57</xdr:row>
      <xdr:rowOff>69850</xdr:rowOff>
    </xdr:to>
    <xdr:sp macro="" textlink="">
      <xdr:nvSpPr>
        <xdr:cNvPr id="200" name="フローチャート : 判断 199"/>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54627</xdr:rowOff>
    </xdr:from>
    <xdr:ext cx="762000" cy="259045"/>
    <xdr:sp macro="" textlink="">
      <xdr:nvSpPr>
        <xdr:cNvPr id="201" name="テキスト ボックス 200"/>
        <xdr:cNvSpPr txBox="1"/>
      </xdr:nvSpPr>
      <xdr:spPr>
        <a:xfrm>
          <a:off x="939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158750</xdr:rowOff>
    </xdr:from>
    <xdr:to>
      <xdr:col>7</xdr:col>
      <xdr:colOff>66675</xdr:colOff>
      <xdr:row>54</xdr:row>
      <xdr:rowOff>88900</xdr:rowOff>
    </xdr:to>
    <xdr:sp macro="" textlink="">
      <xdr:nvSpPr>
        <xdr:cNvPr id="207" name="円/楕円 206"/>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67327</xdr:rowOff>
    </xdr:from>
    <xdr:ext cx="762000" cy="259045"/>
    <xdr:sp macro="" textlink="">
      <xdr:nvSpPr>
        <xdr:cNvPr id="208"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120650</xdr:rowOff>
    </xdr:from>
    <xdr:to>
      <xdr:col>5</xdr:col>
      <xdr:colOff>600075</xdr:colOff>
      <xdr:row>54</xdr:row>
      <xdr:rowOff>50800</xdr:rowOff>
    </xdr:to>
    <xdr:sp macro="" textlink="">
      <xdr:nvSpPr>
        <xdr:cNvPr id="209" name="円/楕円 208"/>
        <xdr:cNvSpPr/>
      </xdr:nvSpPr>
      <xdr:spPr>
        <a:xfrm>
          <a:off x="3937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60977</xdr:rowOff>
    </xdr:from>
    <xdr:ext cx="736600" cy="259045"/>
    <xdr:sp macro="" textlink="">
      <xdr:nvSpPr>
        <xdr:cNvPr id="210" name="テキスト ボックス 209"/>
        <xdr:cNvSpPr txBox="1"/>
      </xdr:nvSpPr>
      <xdr:spPr>
        <a:xfrm>
          <a:off x="3606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82550</xdr:rowOff>
    </xdr:from>
    <xdr:to>
      <xdr:col>4</xdr:col>
      <xdr:colOff>396875</xdr:colOff>
      <xdr:row>54</xdr:row>
      <xdr:rowOff>12700</xdr:rowOff>
    </xdr:to>
    <xdr:sp macro="" textlink="">
      <xdr:nvSpPr>
        <xdr:cNvPr id="211" name="円/楕円 210"/>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22877</xdr:rowOff>
    </xdr:from>
    <xdr:ext cx="762000" cy="259045"/>
    <xdr:sp macro="" textlink="">
      <xdr:nvSpPr>
        <xdr:cNvPr id="212" name="テキスト ボックス 211"/>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3" name="円/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その他に係る経常収支比率は、対前年度比では</a:t>
          </a:r>
          <a:r>
            <a:rPr kumimoji="1" lang="en-US" altLang="ja-JP" sz="1300">
              <a:latin typeface="ＭＳ Ｐゴシック"/>
            </a:rPr>
            <a:t>0.1</a:t>
          </a:r>
          <a:r>
            <a:rPr kumimoji="1" lang="ja-JP" altLang="en-US" sz="1300">
              <a:latin typeface="ＭＳ Ｐゴシック"/>
            </a:rPr>
            <a:t>ポイント減少し、類似団体平均を</a:t>
          </a:r>
          <a:r>
            <a:rPr kumimoji="1" lang="en-US" altLang="ja-JP" sz="1300">
              <a:latin typeface="ＭＳ Ｐゴシック"/>
            </a:rPr>
            <a:t>0.6</a:t>
          </a:r>
          <a:r>
            <a:rPr kumimoji="1" lang="ja-JP" altLang="en-US" sz="1300">
              <a:latin typeface="ＭＳ Ｐゴシック"/>
            </a:rPr>
            <a:t>ポイント下回った。特別会計への繰出金に関しては、本来の独立採算制の観点から段階的な料金の見直しや保険事業における保険料の適正化を図る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60</xdr:row>
      <xdr:rowOff>159657</xdr:rowOff>
    </xdr:to>
    <xdr:cxnSp macro="">
      <xdr:nvCxnSpPr>
        <xdr:cNvPr id="246" name="直線コネクタ 245"/>
        <xdr:cNvCxnSpPr/>
      </xdr:nvCxnSpPr>
      <xdr:spPr>
        <a:xfrm flipV="1">
          <a:off x="16510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131734</xdr:rowOff>
    </xdr:from>
    <xdr:ext cx="762000" cy="259045"/>
    <xdr:sp macro="" textlink="">
      <xdr:nvSpPr>
        <xdr:cNvPr id="247" name="その他最小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60</xdr:row>
      <xdr:rowOff>159657</xdr:rowOff>
    </xdr:from>
    <xdr:to>
      <xdr:col>24</xdr:col>
      <xdr:colOff>120650</xdr:colOff>
      <xdr:row>60</xdr:row>
      <xdr:rowOff>159657</xdr:rowOff>
    </xdr:to>
    <xdr:cxnSp macro="">
      <xdr:nvCxnSpPr>
        <xdr:cNvPr id="248" name="直線コネクタ 247"/>
        <xdr:cNvCxnSpPr/>
      </xdr:nvCxnSpPr>
      <xdr:spPr>
        <a:xfrm>
          <a:off x="16421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49"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0" name="直線コネクタ 249"/>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86178</xdr:rowOff>
    </xdr:from>
    <xdr:to>
      <xdr:col>24</xdr:col>
      <xdr:colOff>31750</xdr:colOff>
      <xdr:row>55</xdr:row>
      <xdr:rowOff>102507</xdr:rowOff>
    </xdr:to>
    <xdr:cxnSp macro="">
      <xdr:nvCxnSpPr>
        <xdr:cNvPr id="251" name="直線コネクタ 250"/>
        <xdr:cNvCxnSpPr/>
      </xdr:nvCxnSpPr>
      <xdr:spPr>
        <a:xfrm flipV="1">
          <a:off x="15671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53" name="フローチャート :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37193</xdr:rowOff>
    </xdr:from>
    <xdr:to>
      <xdr:col>22</xdr:col>
      <xdr:colOff>565150</xdr:colOff>
      <xdr:row>55</xdr:row>
      <xdr:rowOff>102507</xdr:rowOff>
    </xdr:to>
    <xdr:cxnSp macro="">
      <xdr:nvCxnSpPr>
        <xdr:cNvPr id="254" name="直線コネクタ 253"/>
        <xdr:cNvCxnSpPr/>
      </xdr:nvCxnSpPr>
      <xdr:spPr>
        <a:xfrm>
          <a:off x="14782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51707</xdr:rowOff>
    </xdr:from>
    <xdr:to>
      <xdr:col>22</xdr:col>
      <xdr:colOff>615950</xdr:colOff>
      <xdr:row>55</xdr:row>
      <xdr:rowOff>153307</xdr:rowOff>
    </xdr:to>
    <xdr:sp macro="" textlink="">
      <xdr:nvSpPr>
        <xdr:cNvPr id="255" name="フローチャート : 判断 254"/>
        <xdr:cNvSpPr/>
      </xdr:nvSpPr>
      <xdr:spPr>
        <a:xfrm>
          <a:off x="15621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163484</xdr:rowOff>
    </xdr:from>
    <xdr:ext cx="736600" cy="259045"/>
    <xdr:sp macro="" textlink="">
      <xdr:nvSpPr>
        <xdr:cNvPr id="256" name="テキスト ボックス 255"/>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20865</xdr:rowOff>
    </xdr:from>
    <xdr:to>
      <xdr:col>21</xdr:col>
      <xdr:colOff>361950</xdr:colOff>
      <xdr:row>55</xdr:row>
      <xdr:rowOff>37193</xdr:rowOff>
    </xdr:to>
    <xdr:cxnSp macro="">
      <xdr:nvCxnSpPr>
        <xdr:cNvPr id="257" name="直線コネクタ 256"/>
        <xdr:cNvCxnSpPr/>
      </xdr:nvCxnSpPr>
      <xdr:spPr>
        <a:xfrm>
          <a:off x="13893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19050</xdr:rowOff>
    </xdr:from>
    <xdr:to>
      <xdr:col>21</xdr:col>
      <xdr:colOff>412750</xdr:colOff>
      <xdr:row>55</xdr:row>
      <xdr:rowOff>120650</xdr:rowOff>
    </xdr:to>
    <xdr:sp macro="" textlink="">
      <xdr:nvSpPr>
        <xdr:cNvPr id="258" name="フローチャート : 判断 257"/>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9" name="テキスト ボックス 258"/>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53522</xdr:rowOff>
    </xdr:to>
    <xdr:cxnSp macro="">
      <xdr:nvCxnSpPr>
        <xdr:cNvPr id="260" name="直線コネクタ 259"/>
        <xdr:cNvCxnSpPr/>
      </xdr:nvCxnSpPr>
      <xdr:spPr>
        <a:xfrm flipV="1">
          <a:off x="13004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108857</xdr:rowOff>
    </xdr:from>
    <xdr:to>
      <xdr:col>20</xdr:col>
      <xdr:colOff>209550</xdr:colOff>
      <xdr:row>55</xdr:row>
      <xdr:rowOff>39007</xdr:rowOff>
    </xdr:to>
    <xdr:sp macro="" textlink="">
      <xdr:nvSpPr>
        <xdr:cNvPr id="261" name="フローチャート : 判断 260"/>
        <xdr:cNvSpPr/>
      </xdr:nvSpPr>
      <xdr:spPr>
        <a:xfrm>
          <a:off x="13843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49184</xdr:rowOff>
    </xdr:from>
    <xdr:ext cx="762000" cy="259045"/>
    <xdr:sp macro="" textlink="">
      <xdr:nvSpPr>
        <xdr:cNvPr id="262" name="テキスト ボックス 261"/>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63" name="フローチャート : 判断 262"/>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64" name="テキスト ボックス 263"/>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35378</xdr:rowOff>
    </xdr:from>
    <xdr:to>
      <xdr:col>24</xdr:col>
      <xdr:colOff>82550</xdr:colOff>
      <xdr:row>55</xdr:row>
      <xdr:rowOff>136978</xdr:rowOff>
    </xdr:to>
    <xdr:sp macro="" textlink="">
      <xdr:nvSpPr>
        <xdr:cNvPr id="270" name="円/楕円 269"/>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51905</xdr:rowOff>
    </xdr:from>
    <xdr:ext cx="762000" cy="259045"/>
    <xdr:sp macro="" textlink="">
      <xdr:nvSpPr>
        <xdr:cNvPr id="271"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51707</xdr:rowOff>
    </xdr:from>
    <xdr:to>
      <xdr:col>22</xdr:col>
      <xdr:colOff>615950</xdr:colOff>
      <xdr:row>55</xdr:row>
      <xdr:rowOff>153307</xdr:rowOff>
    </xdr:to>
    <xdr:sp macro="" textlink="">
      <xdr:nvSpPr>
        <xdr:cNvPr id="272" name="円/楕円 271"/>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138084</xdr:rowOff>
    </xdr:from>
    <xdr:ext cx="736600" cy="259045"/>
    <xdr:sp macro="" textlink="">
      <xdr:nvSpPr>
        <xdr:cNvPr id="273" name="テキスト ボックス 272"/>
        <xdr:cNvSpPr txBox="1"/>
      </xdr:nvSpPr>
      <xdr:spPr>
        <a:xfrm>
          <a:off x="15290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157843</xdr:rowOff>
    </xdr:from>
    <xdr:to>
      <xdr:col>21</xdr:col>
      <xdr:colOff>412750</xdr:colOff>
      <xdr:row>55</xdr:row>
      <xdr:rowOff>87993</xdr:rowOff>
    </xdr:to>
    <xdr:sp macro="" textlink="">
      <xdr:nvSpPr>
        <xdr:cNvPr id="274" name="円/楕円 273"/>
        <xdr:cNvSpPr/>
      </xdr:nvSpPr>
      <xdr:spPr>
        <a:xfrm>
          <a:off x="14732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98170</xdr:rowOff>
    </xdr:from>
    <xdr:ext cx="762000" cy="259045"/>
    <xdr:sp macro="" textlink="">
      <xdr:nvSpPr>
        <xdr:cNvPr id="275" name="テキスト ボックス 274"/>
        <xdr:cNvSpPr txBox="1"/>
      </xdr:nvSpPr>
      <xdr:spPr>
        <a:xfrm>
          <a:off x="14401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141515</xdr:rowOff>
    </xdr:from>
    <xdr:to>
      <xdr:col>20</xdr:col>
      <xdr:colOff>209550</xdr:colOff>
      <xdr:row>55</xdr:row>
      <xdr:rowOff>71665</xdr:rowOff>
    </xdr:to>
    <xdr:sp macro="" textlink="">
      <xdr:nvSpPr>
        <xdr:cNvPr id="276" name="円/楕円 275"/>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56442</xdr:rowOff>
    </xdr:from>
    <xdr:ext cx="762000" cy="259045"/>
    <xdr:sp macro="" textlink="">
      <xdr:nvSpPr>
        <xdr:cNvPr id="277" name="テキスト ボックス 276"/>
        <xdr:cNvSpPr txBox="1"/>
      </xdr:nvSpPr>
      <xdr:spPr>
        <a:xfrm>
          <a:off x="13512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2722</xdr:rowOff>
    </xdr:from>
    <xdr:to>
      <xdr:col>19</xdr:col>
      <xdr:colOff>6350</xdr:colOff>
      <xdr:row>55</xdr:row>
      <xdr:rowOff>104322</xdr:rowOff>
    </xdr:to>
    <xdr:sp macro="" textlink="">
      <xdr:nvSpPr>
        <xdr:cNvPr id="278" name="円/楕円 277"/>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89099</xdr:rowOff>
    </xdr:from>
    <xdr:ext cx="762000" cy="259045"/>
    <xdr:sp macro="" textlink="">
      <xdr:nvSpPr>
        <xdr:cNvPr id="279" name="テキスト ボックス 278"/>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補助費等に係る経常収支比率は、類似団体平均と比較して</a:t>
          </a:r>
          <a:r>
            <a:rPr kumimoji="1" lang="en-US" altLang="ja-JP" sz="1300">
              <a:latin typeface="ＭＳ Ｐゴシック"/>
            </a:rPr>
            <a:t>6.2</a:t>
          </a:r>
          <a:r>
            <a:rPr kumimoji="1" lang="ja-JP" altLang="en-US" sz="1300">
              <a:latin typeface="ＭＳ Ｐゴシック"/>
            </a:rPr>
            <a:t>ポイント下回っており、前年度とほぼ同様の水準となっている。今後も市単独補助金に関しては、事業内容、対象団体の決算状況、補助金交付に係る行政効果等を勘案する中で、事業ごとに見直しを進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63500</xdr:rowOff>
    </xdr:from>
    <xdr:to>
      <xdr:col>24</xdr:col>
      <xdr:colOff>31750</xdr:colOff>
      <xdr:row>41</xdr:row>
      <xdr:rowOff>158750</xdr:rowOff>
    </xdr:to>
    <xdr:cxnSp macro="">
      <xdr:nvCxnSpPr>
        <xdr:cNvPr id="307" name="直線コネクタ 306"/>
        <xdr:cNvCxnSpPr/>
      </xdr:nvCxnSpPr>
      <xdr:spPr>
        <a:xfrm flipV="1">
          <a:off x="16510000" y="5549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130827</xdr:rowOff>
    </xdr:from>
    <xdr:ext cx="762000" cy="259045"/>
    <xdr:sp macro="" textlink="">
      <xdr:nvSpPr>
        <xdr:cNvPr id="308"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628650</xdr:colOff>
      <xdr:row>41</xdr:row>
      <xdr:rowOff>158750</xdr:rowOff>
    </xdr:from>
    <xdr:to>
      <xdr:col>24</xdr:col>
      <xdr:colOff>120650</xdr:colOff>
      <xdr:row>41</xdr:row>
      <xdr:rowOff>158750</xdr:rowOff>
    </xdr:to>
    <xdr:cxnSp macro="">
      <xdr:nvCxnSpPr>
        <xdr:cNvPr id="309" name="直線コネクタ 308"/>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149877</xdr:rowOff>
    </xdr:from>
    <xdr:ext cx="762000" cy="259045"/>
    <xdr:sp macro="" textlink="">
      <xdr:nvSpPr>
        <xdr:cNvPr id="310"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32</xdr:row>
      <xdr:rowOff>63500</xdr:rowOff>
    </xdr:from>
    <xdr:to>
      <xdr:col>24</xdr:col>
      <xdr:colOff>120650</xdr:colOff>
      <xdr:row>32</xdr:row>
      <xdr:rowOff>63500</xdr:rowOff>
    </xdr:to>
    <xdr:cxnSp macro="">
      <xdr:nvCxnSpPr>
        <xdr:cNvPr id="311" name="直線コネクタ 310"/>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165100</xdr:rowOff>
    </xdr:from>
    <xdr:to>
      <xdr:col>24</xdr:col>
      <xdr:colOff>31750</xdr:colOff>
      <xdr:row>32</xdr:row>
      <xdr:rowOff>165100</xdr:rowOff>
    </xdr:to>
    <xdr:cxnSp macro="">
      <xdr:nvCxnSpPr>
        <xdr:cNvPr id="312" name="直線コネクタ 311"/>
        <xdr:cNvCxnSpPr/>
      </xdr:nvCxnSpPr>
      <xdr:spPr>
        <a:xfrm>
          <a:off x="15671800" y="565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16527</xdr:rowOff>
    </xdr:from>
    <xdr:ext cx="762000" cy="259045"/>
    <xdr:sp macro="" textlink="">
      <xdr:nvSpPr>
        <xdr:cNvPr id="31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44450</xdr:rowOff>
    </xdr:from>
    <xdr:to>
      <xdr:col>24</xdr:col>
      <xdr:colOff>82550</xdr:colOff>
      <xdr:row>37</xdr:row>
      <xdr:rowOff>146050</xdr:rowOff>
    </xdr:to>
    <xdr:sp macro="" textlink="">
      <xdr:nvSpPr>
        <xdr:cNvPr id="314" name="フローチャート : 判断 313"/>
        <xdr:cNvSpPr/>
      </xdr:nvSpPr>
      <xdr:spPr>
        <a:xfrm>
          <a:off x="16459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165100</xdr:rowOff>
    </xdr:from>
    <xdr:to>
      <xdr:col>22</xdr:col>
      <xdr:colOff>565150</xdr:colOff>
      <xdr:row>33</xdr:row>
      <xdr:rowOff>6350</xdr:rowOff>
    </xdr:to>
    <xdr:cxnSp macro="">
      <xdr:nvCxnSpPr>
        <xdr:cNvPr id="315" name="直線コネクタ 314"/>
        <xdr:cNvCxnSpPr/>
      </xdr:nvCxnSpPr>
      <xdr:spPr>
        <a:xfrm flipV="1">
          <a:off x="14782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6350</xdr:rowOff>
    </xdr:from>
    <xdr:to>
      <xdr:col>21</xdr:col>
      <xdr:colOff>361950</xdr:colOff>
      <xdr:row>33</xdr:row>
      <xdr:rowOff>69850</xdr:rowOff>
    </xdr:to>
    <xdr:cxnSp macro="">
      <xdr:nvCxnSpPr>
        <xdr:cNvPr id="318" name="直線コネクタ 317"/>
        <xdr:cNvCxnSpPr/>
      </xdr:nvCxnSpPr>
      <xdr:spPr>
        <a:xfrm flipV="1">
          <a:off x="13893800" y="566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146050</xdr:rowOff>
    </xdr:from>
    <xdr:to>
      <xdr:col>21</xdr:col>
      <xdr:colOff>412750</xdr:colOff>
      <xdr:row>38</xdr:row>
      <xdr:rowOff>76200</xdr:rowOff>
    </xdr:to>
    <xdr:sp macro="" textlink="">
      <xdr:nvSpPr>
        <xdr:cNvPr id="319" name="フローチャート : 判断 318"/>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60977</xdr:rowOff>
    </xdr:from>
    <xdr:ext cx="762000" cy="259045"/>
    <xdr:sp macro="" textlink="">
      <xdr:nvSpPr>
        <xdr:cNvPr id="320" name="テキスト ボックス 319"/>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44450</xdr:rowOff>
    </xdr:from>
    <xdr:to>
      <xdr:col>20</xdr:col>
      <xdr:colOff>158750</xdr:colOff>
      <xdr:row>33</xdr:row>
      <xdr:rowOff>69850</xdr:rowOff>
    </xdr:to>
    <xdr:cxnSp macro="">
      <xdr:nvCxnSpPr>
        <xdr:cNvPr id="321" name="直線コネクタ 320"/>
        <xdr:cNvCxnSpPr/>
      </xdr:nvCxnSpPr>
      <xdr:spPr>
        <a:xfrm>
          <a:off x="13004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25400</xdr:rowOff>
    </xdr:from>
    <xdr:to>
      <xdr:col>20</xdr:col>
      <xdr:colOff>209550</xdr:colOff>
      <xdr:row>38</xdr:row>
      <xdr:rowOff>127000</xdr:rowOff>
    </xdr:to>
    <xdr:sp macro="" textlink="">
      <xdr:nvSpPr>
        <xdr:cNvPr id="322" name="フローチャート : 判断 321"/>
        <xdr:cNvSpPr/>
      </xdr:nvSpPr>
      <xdr:spPr>
        <a:xfrm>
          <a:off x="13843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111777</xdr:rowOff>
    </xdr:from>
    <xdr:ext cx="762000" cy="259045"/>
    <xdr:sp macro="" textlink="">
      <xdr:nvSpPr>
        <xdr:cNvPr id="323" name="テキスト ボックス 322"/>
        <xdr:cNvSpPr txBox="1"/>
      </xdr:nvSpPr>
      <xdr:spPr>
        <a:xfrm>
          <a:off x="13512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24" name="フローチャート : 判断 323"/>
        <xdr:cNvSpPr/>
      </xdr:nvSpPr>
      <xdr:spPr>
        <a:xfrm>
          <a:off x="12954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25" name="テキスト ボックス 324"/>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114300</xdr:rowOff>
    </xdr:from>
    <xdr:to>
      <xdr:col>24</xdr:col>
      <xdr:colOff>82550</xdr:colOff>
      <xdr:row>33</xdr:row>
      <xdr:rowOff>44450</xdr:rowOff>
    </xdr:to>
    <xdr:sp macro="" textlink="">
      <xdr:nvSpPr>
        <xdr:cNvPr id="331" name="円/楕円 330"/>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22877</xdr:rowOff>
    </xdr:from>
    <xdr:ext cx="762000" cy="259045"/>
    <xdr:sp macro="" textlink="">
      <xdr:nvSpPr>
        <xdr:cNvPr id="332"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114300</xdr:rowOff>
    </xdr:from>
    <xdr:to>
      <xdr:col>22</xdr:col>
      <xdr:colOff>615950</xdr:colOff>
      <xdr:row>33</xdr:row>
      <xdr:rowOff>44450</xdr:rowOff>
    </xdr:to>
    <xdr:sp macro="" textlink="">
      <xdr:nvSpPr>
        <xdr:cNvPr id="333" name="円/楕円 332"/>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54627</xdr:rowOff>
    </xdr:from>
    <xdr:ext cx="736600" cy="259045"/>
    <xdr:sp macro="" textlink="">
      <xdr:nvSpPr>
        <xdr:cNvPr id="334" name="テキスト ボックス 333"/>
        <xdr:cNvSpPr txBox="1"/>
      </xdr:nvSpPr>
      <xdr:spPr>
        <a:xfrm>
          <a:off x="15290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127000</xdr:rowOff>
    </xdr:from>
    <xdr:to>
      <xdr:col>21</xdr:col>
      <xdr:colOff>412750</xdr:colOff>
      <xdr:row>33</xdr:row>
      <xdr:rowOff>57150</xdr:rowOff>
    </xdr:to>
    <xdr:sp macro="" textlink="">
      <xdr:nvSpPr>
        <xdr:cNvPr id="335" name="円/楕円 334"/>
        <xdr:cNvSpPr/>
      </xdr:nvSpPr>
      <xdr:spPr>
        <a:xfrm>
          <a:off x="14732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67327</xdr:rowOff>
    </xdr:from>
    <xdr:ext cx="762000" cy="259045"/>
    <xdr:sp macro="" textlink="">
      <xdr:nvSpPr>
        <xdr:cNvPr id="336" name="テキスト ボックス 335"/>
        <xdr:cNvSpPr txBox="1"/>
      </xdr:nvSpPr>
      <xdr:spPr>
        <a:xfrm>
          <a:off x="14401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19050</xdr:rowOff>
    </xdr:from>
    <xdr:to>
      <xdr:col>20</xdr:col>
      <xdr:colOff>209550</xdr:colOff>
      <xdr:row>33</xdr:row>
      <xdr:rowOff>120650</xdr:rowOff>
    </xdr:to>
    <xdr:sp macro="" textlink="">
      <xdr:nvSpPr>
        <xdr:cNvPr id="337" name="円/楕円 336"/>
        <xdr:cNvSpPr/>
      </xdr:nvSpPr>
      <xdr:spPr>
        <a:xfrm>
          <a:off x="13843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130827</xdr:rowOff>
    </xdr:from>
    <xdr:ext cx="762000" cy="259045"/>
    <xdr:sp macro="" textlink="">
      <xdr:nvSpPr>
        <xdr:cNvPr id="338" name="テキスト ボックス 337"/>
        <xdr:cNvSpPr txBox="1"/>
      </xdr:nvSpPr>
      <xdr:spPr>
        <a:xfrm>
          <a:off x="13512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165100</xdr:rowOff>
    </xdr:from>
    <xdr:to>
      <xdr:col>19</xdr:col>
      <xdr:colOff>6350</xdr:colOff>
      <xdr:row>33</xdr:row>
      <xdr:rowOff>95250</xdr:rowOff>
    </xdr:to>
    <xdr:sp macro="" textlink="">
      <xdr:nvSpPr>
        <xdr:cNvPr id="339" name="円/楕円 338"/>
        <xdr:cNvSpPr/>
      </xdr:nvSpPr>
      <xdr:spPr>
        <a:xfrm>
          <a:off x="12954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105427</xdr:rowOff>
    </xdr:from>
    <xdr:ext cx="762000" cy="259045"/>
    <xdr:sp macro="" textlink="">
      <xdr:nvSpPr>
        <xdr:cNvPr id="340" name="テキスト ボックス 339"/>
        <xdr:cNvSpPr txBox="1"/>
      </xdr:nvSpPr>
      <xdr:spPr>
        <a:xfrm>
          <a:off x="12623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公債費に係る経常収支比率は、前年度から</a:t>
          </a:r>
          <a:r>
            <a:rPr kumimoji="1" lang="en-US" altLang="ja-JP" sz="1300">
              <a:latin typeface="ＭＳ Ｐゴシック"/>
            </a:rPr>
            <a:t>0.1</a:t>
          </a:r>
          <a:r>
            <a:rPr kumimoji="1" lang="ja-JP" altLang="en-US" sz="1300">
              <a:latin typeface="ＭＳ Ｐゴシック"/>
            </a:rPr>
            <a:t>ポイント上昇し、類似団体平均と比較して</a:t>
          </a:r>
          <a:r>
            <a:rPr kumimoji="1" lang="en-US" altLang="ja-JP" sz="1300">
              <a:latin typeface="ＭＳ Ｐゴシック"/>
            </a:rPr>
            <a:t>2.0</a:t>
          </a:r>
          <a:r>
            <a:rPr kumimoji="1" lang="ja-JP" altLang="en-US" sz="1300">
              <a:latin typeface="ＭＳ Ｐゴシック"/>
            </a:rPr>
            <a:t>ポイント上回っている。利率の高い市債の償還が終了し、償還利子が減少したことにより公債費は減少したものの、ごみ処理施設の改修や消防施設の建設など、起債対象となる大型事業を実施したことにより市債残高は増加しているため、今後も選択と集中により重点的に投資を行う事業を選別し、公債費増を抑制し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102507</xdr:rowOff>
    </xdr:from>
    <xdr:to>
      <xdr:col>7</xdr:col>
      <xdr:colOff>15875</xdr:colOff>
      <xdr:row>81</xdr:row>
      <xdr:rowOff>20864</xdr:rowOff>
    </xdr:to>
    <xdr:cxnSp macro="">
      <xdr:nvCxnSpPr>
        <xdr:cNvPr id="370" name="直線コネクタ 369"/>
        <xdr:cNvCxnSpPr/>
      </xdr:nvCxnSpPr>
      <xdr:spPr>
        <a:xfrm flipV="1">
          <a:off x="4826000" y="1261835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164391</xdr:rowOff>
    </xdr:from>
    <xdr:ext cx="762000" cy="259045"/>
    <xdr:sp macro="" textlink="">
      <xdr:nvSpPr>
        <xdr:cNvPr id="371" name="公債費最小値テキスト"/>
        <xdr:cNvSpPr txBox="1"/>
      </xdr:nvSpPr>
      <xdr:spPr>
        <a:xfrm>
          <a:off x="4914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81</xdr:row>
      <xdr:rowOff>20864</xdr:rowOff>
    </xdr:from>
    <xdr:to>
      <xdr:col>7</xdr:col>
      <xdr:colOff>104775</xdr:colOff>
      <xdr:row>81</xdr:row>
      <xdr:rowOff>20864</xdr:rowOff>
    </xdr:to>
    <xdr:cxnSp macro="">
      <xdr:nvCxnSpPr>
        <xdr:cNvPr id="372" name="直線コネクタ 371"/>
        <xdr:cNvCxnSpPr/>
      </xdr:nvCxnSpPr>
      <xdr:spPr>
        <a:xfrm>
          <a:off x="4737100" y="1390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102507</xdr:rowOff>
    </xdr:from>
    <xdr:to>
      <xdr:col>7</xdr:col>
      <xdr:colOff>104775</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69850</xdr:rowOff>
    </xdr:from>
    <xdr:to>
      <xdr:col>7</xdr:col>
      <xdr:colOff>15875</xdr:colOff>
      <xdr:row>79</xdr:row>
      <xdr:rowOff>86179</xdr:rowOff>
    </xdr:to>
    <xdr:cxnSp macro="">
      <xdr:nvCxnSpPr>
        <xdr:cNvPr id="375" name="直線コネクタ 374"/>
        <xdr:cNvCxnSpPr/>
      </xdr:nvCxnSpPr>
      <xdr:spPr>
        <a:xfrm>
          <a:off x="3987800" y="136144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68234</xdr:rowOff>
    </xdr:from>
    <xdr:ext cx="762000" cy="259045"/>
    <xdr:sp macro="" textlink="">
      <xdr:nvSpPr>
        <xdr:cNvPr id="376"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7" name="フローチャート : 判断 376"/>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69850</xdr:rowOff>
    </xdr:to>
    <xdr:cxnSp macro="">
      <xdr:nvCxnSpPr>
        <xdr:cNvPr id="378" name="直線コネクタ 377"/>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79" name="フローチャート : 判断 37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24691</xdr:rowOff>
    </xdr:from>
    <xdr:ext cx="736600" cy="259045"/>
    <xdr:sp macro="" textlink="">
      <xdr:nvSpPr>
        <xdr:cNvPr id="380" name="テキスト ボックス 37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53521</xdr:rowOff>
    </xdr:from>
    <xdr:to>
      <xdr:col>4</xdr:col>
      <xdr:colOff>346075</xdr:colOff>
      <xdr:row>79</xdr:row>
      <xdr:rowOff>69850</xdr:rowOff>
    </xdr:to>
    <xdr:cxnSp macro="">
      <xdr:nvCxnSpPr>
        <xdr:cNvPr id="381" name="直線コネクタ 380"/>
        <xdr:cNvCxnSpPr/>
      </xdr:nvCxnSpPr>
      <xdr:spPr>
        <a:xfrm>
          <a:off x="2209800" y="135980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10886</xdr:rowOff>
    </xdr:from>
    <xdr:to>
      <xdr:col>4</xdr:col>
      <xdr:colOff>396875</xdr:colOff>
      <xdr:row>78</xdr:row>
      <xdr:rowOff>112486</xdr:rowOff>
    </xdr:to>
    <xdr:sp macro="" textlink="">
      <xdr:nvSpPr>
        <xdr:cNvPr id="382" name="フローチャート :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53521</xdr:rowOff>
    </xdr:from>
    <xdr:to>
      <xdr:col>3</xdr:col>
      <xdr:colOff>142875</xdr:colOff>
      <xdr:row>80</xdr:row>
      <xdr:rowOff>12700</xdr:rowOff>
    </xdr:to>
    <xdr:cxnSp macro="">
      <xdr:nvCxnSpPr>
        <xdr:cNvPr id="384" name="直線コネクタ 383"/>
        <xdr:cNvCxnSpPr/>
      </xdr:nvCxnSpPr>
      <xdr:spPr>
        <a:xfrm flipV="1">
          <a:off x="1320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92529</xdr:rowOff>
    </xdr:from>
    <xdr:to>
      <xdr:col>3</xdr:col>
      <xdr:colOff>193675</xdr:colOff>
      <xdr:row>79</xdr:row>
      <xdr:rowOff>22679</xdr:rowOff>
    </xdr:to>
    <xdr:sp macro="" textlink="">
      <xdr:nvSpPr>
        <xdr:cNvPr id="385" name="フローチャート : 判断 384"/>
        <xdr:cNvSpPr/>
      </xdr:nvSpPr>
      <xdr:spPr>
        <a:xfrm>
          <a:off x="21590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32856</xdr:rowOff>
    </xdr:from>
    <xdr:ext cx="762000" cy="259045"/>
    <xdr:sp macro="" textlink="">
      <xdr:nvSpPr>
        <xdr:cNvPr id="386" name="テキスト ボックス 385"/>
        <xdr:cNvSpPr txBox="1"/>
      </xdr:nvSpPr>
      <xdr:spPr>
        <a:xfrm>
          <a:off x="1828800" y="1323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8" name="テキスト ボックス 387"/>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35379</xdr:rowOff>
    </xdr:from>
    <xdr:to>
      <xdr:col>7</xdr:col>
      <xdr:colOff>66675</xdr:colOff>
      <xdr:row>79</xdr:row>
      <xdr:rowOff>136979</xdr:rowOff>
    </xdr:to>
    <xdr:sp macro="" textlink="">
      <xdr:nvSpPr>
        <xdr:cNvPr id="394" name="円/楕円 393"/>
        <xdr:cNvSpPr/>
      </xdr:nvSpPr>
      <xdr:spPr>
        <a:xfrm>
          <a:off x="4775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7456</xdr:rowOff>
    </xdr:from>
    <xdr:ext cx="762000" cy="259045"/>
    <xdr:sp macro="" textlink="">
      <xdr:nvSpPr>
        <xdr:cNvPr id="395" name="公債費該当値テキスト"/>
        <xdr:cNvSpPr txBox="1"/>
      </xdr:nvSpPr>
      <xdr:spPr>
        <a:xfrm>
          <a:off x="4914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6" name="円/楕円 395"/>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105427</xdr:rowOff>
    </xdr:from>
    <xdr:ext cx="736600" cy="259045"/>
    <xdr:sp macro="" textlink="">
      <xdr:nvSpPr>
        <xdr:cNvPr id="397" name="テキスト ボックス 396"/>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8" name="円/楕円 397"/>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9" name="テキスト ボックス 398"/>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2721</xdr:rowOff>
    </xdr:from>
    <xdr:to>
      <xdr:col>3</xdr:col>
      <xdr:colOff>193675</xdr:colOff>
      <xdr:row>79</xdr:row>
      <xdr:rowOff>104321</xdr:rowOff>
    </xdr:to>
    <xdr:sp macro="" textlink="">
      <xdr:nvSpPr>
        <xdr:cNvPr id="400" name="円/楕円 399"/>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401" name="テキスト ボックス 400"/>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402" name="円/楕円 40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403" name="テキスト ボックス 402"/>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公債費以外の経常収支比率は、類似団体平均と比較して</a:t>
          </a:r>
          <a:r>
            <a:rPr kumimoji="1" lang="en-US" altLang="ja-JP" sz="1300">
              <a:latin typeface="ＭＳ Ｐゴシック"/>
            </a:rPr>
            <a:t>12.0</a:t>
          </a:r>
          <a:r>
            <a:rPr kumimoji="1" lang="ja-JP" altLang="en-US" sz="1300">
              <a:latin typeface="ＭＳ Ｐゴシック"/>
            </a:rPr>
            <a:t>ポイント下回っており、低い水準を維持している。扶助費や物件費に係る比率がわずかに上昇しているが、低水準を維持することができた。引き続き歳出の抑制等により財政構造の弾力性の維持に努める。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80</xdr:row>
      <xdr:rowOff>72137</xdr:rowOff>
    </xdr:to>
    <xdr:cxnSp macro="">
      <xdr:nvCxnSpPr>
        <xdr:cNvPr id="429" name="直線コネクタ 428"/>
        <xdr:cNvCxnSpPr/>
      </xdr:nvCxnSpPr>
      <xdr:spPr>
        <a:xfrm flipV="1">
          <a:off x="16510000" y="12786868"/>
          <a:ext cx="0" cy="1001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a:t>
          </a:r>
          <a:endParaRPr kumimoji="1" lang="ja-JP" altLang="en-US" sz="1000" b="1">
            <a:latin typeface="ＭＳ Ｐゴシック"/>
          </a:endParaRPr>
        </a:p>
      </xdr:txBody>
    </xdr:sp>
    <xdr:clientData/>
  </xdr:oneCellAnchor>
  <xdr:twoCellAnchor>
    <xdr:from>
      <xdr:col>23</xdr:col>
      <xdr:colOff>628650</xdr:colOff>
      <xdr:row>80</xdr:row>
      <xdr:rowOff>72137</xdr:rowOff>
    </xdr:from>
    <xdr:to>
      <xdr:col>24</xdr:col>
      <xdr:colOff>120650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32"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33" name="直線コネクタ 432"/>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99568</xdr:rowOff>
    </xdr:from>
    <xdr:to>
      <xdr:col>24</xdr:col>
      <xdr:colOff>31750</xdr:colOff>
      <xdr:row>74</xdr:row>
      <xdr:rowOff>108712</xdr:rowOff>
    </xdr:to>
    <xdr:cxnSp macro="">
      <xdr:nvCxnSpPr>
        <xdr:cNvPr id="434" name="直線コネクタ 433"/>
        <xdr:cNvCxnSpPr/>
      </xdr:nvCxnSpPr>
      <xdr:spPr>
        <a:xfrm flipV="1">
          <a:off x="15671800" y="12786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5"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6" name="フローチャート : 判断 435"/>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127000</xdr:rowOff>
    </xdr:to>
    <xdr:cxnSp macro="">
      <xdr:nvCxnSpPr>
        <xdr:cNvPr id="437" name="直線コネクタ 436"/>
        <xdr:cNvCxnSpPr/>
      </xdr:nvCxnSpPr>
      <xdr:spPr>
        <a:xfrm flipV="1">
          <a:off x="14782800" y="1279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8" name="フローチャート : 判断 437"/>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9" name="テキスト ボックス 438"/>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74</xdr:row>
      <xdr:rowOff>140716</xdr:rowOff>
    </xdr:to>
    <xdr:cxnSp macro="">
      <xdr:nvCxnSpPr>
        <xdr:cNvPr id="440" name="直線コネクタ 439"/>
        <xdr:cNvCxnSpPr/>
      </xdr:nvCxnSpPr>
      <xdr:spPr>
        <a:xfrm flipV="1">
          <a:off x="13893800" y="12814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28194</xdr:rowOff>
    </xdr:from>
    <xdr:to>
      <xdr:col>21</xdr:col>
      <xdr:colOff>412750</xdr:colOff>
      <xdr:row>77</xdr:row>
      <xdr:rowOff>129794</xdr:rowOff>
    </xdr:to>
    <xdr:sp macro="" textlink="">
      <xdr:nvSpPr>
        <xdr:cNvPr id="441" name="フローチャート : 判断 440"/>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42" name="テキスト ボックス 441"/>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74</xdr:row>
      <xdr:rowOff>140716</xdr:rowOff>
    </xdr:to>
    <xdr:cxnSp macro="">
      <xdr:nvCxnSpPr>
        <xdr:cNvPr id="443" name="直線コネクタ 442"/>
        <xdr:cNvCxnSpPr/>
      </xdr:nvCxnSpPr>
      <xdr:spPr>
        <a:xfrm>
          <a:off x="13004800" y="12818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46482</xdr:rowOff>
    </xdr:from>
    <xdr:to>
      <xdr:col>20</xdr:col>
      <xdr:colOff>209550</xdr:colOff>
      <xdr:row>77</xdr:row>
      <xdr:rowOff>148082</xdr:rowOff>
    </xdr:to>
    <xdr:sp macro="" textlink="">
      <xdr:nvSpPr>
        <xdr:cNvPr id="444" name="フローチャート : 判断 443"/>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45" name="テキスト ボックス 444"/>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46" name="フローチャート : 判断 445"/>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47" name="テキスト ボックス 446"/>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48768</xdr:rowOff>
    </xdr:from>
    <xdr:to>
      <xdr:col>24</xdr:col>
      <xdr:colOff>82550</xdr:colOff>
      <xdr:row>74</xdr:row>
      <xdr:rowOff>150368</xdr:rowOff>
    </xdr:to>
    <xdr:sp macro="" textlink="">
      <xdr:nvSpPr>
        <xdr:cNvPr id="453" name="円/楕円 452"/>
        <xdr:cNvSpPr/>
      </xdr:nvSpPr>
      <xdr:spPr>
        <a:xfrm>
          <a:off x="164592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128795</xdr:rowOff>
    </xdr:from>
    <xdr:ext cx="762000" cy="259045"/>
    <xdr:sp macro="" textlink="">
      <xdr:nvSpPr>
        <xdr:cNvPr id="454" name="公債費以外該当値テキスト"/>
        <xdr:cNvSpPr txBox="1"/>
      </xdr:nvSpPr>
      <xdr:spPr>
        <a:xfrm>
          <a:off x="16598900" y="1264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57912</xdr:rowOff>
    </xdr:from>
    <xdr:to>
      <xdr:col>22</xdr:col>
      <xdr:colOff>615950</xdr:colOff>
      <xdr:row>74</xdr:row>
      <xdr:rowOff>159512</xdr:rowOff>
    </xdr:to>
    <xdr:sp macro="" textlink="">
      <xdr:nvSpPr>
        <xdr:cNvPr id="455" name="円/楕円 454"/>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169689</xdr:rowOff>
    </xdr:from>
    <xdr:ext cx="736600" cy="259045"/>
    <xdr:sp macro="" textlink="">
      <xdr:nvSpPr>
        <xdr:cNvPr id="456" name="テキスト ボックス 455"/>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7" name="円/楕円 456"/>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8" name="テキスト ボックス 457"/>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89916</xdr:rowOff>
    </xdr:from>
    <xdr:to>
      <xdr:col>20</xdr:col>
      <xdr:colOff>209550</xdr:colOff>
      <xdr:row>75</xdr:row>
      <xdr:rowOff>20066</xdr:rowOff>
    </xdr:to>
    <xdr:sp macro="" textlink="">
      <xdr:nvSpPr>
        <xdr:cNvPr id="459" name="円/楕円 458"/>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30243</xdr:rowOff>
    </xdr:from>
    <xdr:ext cx="762000" cy="259045"/>
    <xdr:sp macro="" textlink="">
      <xdr:nvSpPr>
        <xdr:cNvPr id="460" name="テキスト ボックス 459"/>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61" name="円/楕円 460"/>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62" name="テキスト ボックス 461"/>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静岡県三島市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11786</xdr:rowOff>
    </xdr:from>
    <xdr:to>
      <xdr:col>4</xdr:col>
      <xdr:colOff>1117600</xdr:colOff>
      <xdr:row>20</xdr:row>
      <xdr:rowOff>79718</xdr:rowOff>
    </xdr:to>
    <xdr:cxnSp macro="">
      <xdr:nvCxnSpPr>
        <xdr:cNvPr id="45" name="直線コネクタ 44"/>
        <xdr:cNvCxnSpPr/>
      </xdr:nvCxnSpPr>
      <xdr:spPr bwMode="auto">
        <a:xfrm flipV="1">
          <a:off x="5651500" y="2116811"/>
          <a:ext cx="0" cy="14395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51795</xdr:rowOff>
    </xdr:from>
    <xdr:ext cx="762000" cy="259045"/>
    <xdr:sp macro="" textlink="">
      <xdr:nvSpPr>
        <xdr:cNvPr id="46" name="人口1人当たり決算額の推移最小値テキスト130"/>
        <xdr:cNvSpPr txBox="1"/>
      </xdr:nvSpPr>
      <xdr:spPr>
        <a:xfrm>
          <a:off x="5740400" y="352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39,991</a:t>
          </a:r>
          <a:endParaRPr kumimoji="1" lang="ja-JP" altLang="en-US" sz="1000" b="1">
            <a:latin typeface="ＭＳ Ｐゴシック"/>
          </a:endParaRPr>
        </a:p>
      </xdr:txBody>
    </xdr:sp>
    <xdr:clientData/>
  </xdr:oneCellAnchor>
  <xdr:twoCellAnchor>
    <xdr:from>
      <xdr:col>4</xdr:col>
      <xdr:colOff>1028700</xdr:colOff>
      <xdr:row>20</xdr:row>
      <xdr:rowOff>79718</xdr:rowOff>
    </xdr:from>
    <xdr:to>
      <xdr:col>5</xdr:col>
      <xdr:colOff>73025</xdr:colOff>
      <xdr:row>20</xdr:row>
      <xdr:rowOff>79718</xdr:rowOff>
    </xdr:to>
    <xdr:cxnSp macro="">
      <xdr:nvCxnSpPr>
        <xdr:cNvPr id="47" name="直線コネクタ 46"/>
        <xdr:cNvCxnSpPr/>
      </xdr:nvCxnSpPr>
      <xdr:spPr bwMode="auto">
        <a:xfrm>
          <a:off x="5562600" y="3556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98163</xdr:rowOff>
    </xdr:from>
    <xdr:ext cx="762000" cy="259045"/>
    <xdr:sp macro="" textlink="">
      <xdr:nvSpPr>
        <xdr:cNvPr id="48" name="人口1人当たり決算額の推移最大値テキスト130"/>
        <xdr:cNvSpPr txBox="1"/>
      </xdr:nvSpPr>
      <xdr:spPr>
        <a:xfrm>
          <a:off x="5740400" y="1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77,774</a:t>
          </a:r>
          <a:endParaRPr kumimoji="1" lang="ja-JP" altLang="en-US" sz="1000" b="1">
            <a:latin typeface="ＭＳ Ｐゴシック"/>
          </a:endParaRPr>
        </a:p>
      </xdr:txBody>
    </xdr:sp>
    <xdr:clientData/>
  </xdr:oneCellAnchor>
  <xdr:twoCellAnchor>
    <xdr:from>
      <xdr:col>4</xdr:col>
      <xdr:colOff>1028700</xdr:colOff>
      <xdr:row>12</xdr:row>
      <xdr:rowOff>11786</xdr:rowOff>
    </xdr:from>
    <xdr:to>
      <xdr:col>5</xdr:col>
      <xdr:colOff>73025</xdr:colOff>
      <xdr:row>12</xdr:row>
      <xdr:rowOff>11786</xdr:rowOff>
    </xdr:to>
    <xdr:cxnSp macro="">
      <xdr:nvCxnSpPr>
        <xdr:cNvPr id="49" name="直線コネクタ 48"/>
        <xdr:cNvCxnSpPr/>
      </xdr:nvCxnSpPr>
      <xdr:spPr bwMode="auto">
        <a:xfrm>
          <a:off x="5562600" y="2116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94386</xdr:rowOff>
    </xdr:from>
    <xdr:to>
      <xdr:col>4</xdr:col>
      <xdr:colOff>1117600</xdr:colOff>
      <xdr:row>14</xdr:row>
      <xdr:rowOff>146355</xdr:rowOff>
    </xdr:to>
    <xdr:cxnSp macro="">
      <xdr:nvCxnSpPr>
        <xdr:cNvPr id="50" name="直線コネクタ 49"/>
        <xdr:cNvCxnSpPr/>
      </xdr:nvCxnSpPr>
      <xdr:spPr bwMode="auto">
        <a:xfrm flipV="1">
          <a:off x="5003800" y="2542311"/>
          <a:ext cx="647700" cy="5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69270</xdr:rowOff>
    </xdr:from>
    <xdr:ext cx="762000" cy="259045"/>
    <xdr:sp macro="" textlink="">
      <xdr:nvSpPr>
        <xdr:cNvPr id="51" name="人口1人当たり決算額の推移平均値テキスト130"/>
        <xdr:cNvSpPr txBox="1"/>
      </xdr:nvSpPr>
      <xdr:spPr>
        <a:xfrm>
          <a:off x="5740400" y="2688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97193</xdr:rowOff>
    </xdr:from>
    <xdr:to>
      <xdr:col>5</xdr:col>
      <xdr:colOff>34925</xdr:colOff>
      <xdr:row>16</xdr:row>
      <xdr:rowOff>27343</xdr:rowOff>
    </xdr:to>
    <xdr:sp macro="" textlink="">
      <xdr:nvSpPr>
        <xdr:cNvPr id="52" name="フローチャート : 判断 51"/>
        <xdr:cNvSpPr/>
      </xdr:nvSpPr>
      <xdr:spPr bwMode="auto">
        <a:xfrm>
          <a:off x="5600700" y="2716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67031</xdr:rowOff>
    </xdr:from>
    <xdr:to>
      <xdr:col>4</xdr:col>
      <xdr:colOff>469900</xdr:colOff>
      <xdr:row>14</xdr:row>
      <xdr:rowOff>146355</xdr:rowOff>
    </xdr:to>
    <xdr:cxnSp macro="">
      <xdr:nvCxnSpPr>
        <xdr:cNvPr id="53" name="直線コネクタ 52"/>
        <xdr:cNvCxnSpPr/>
      </xdr:nvCxnSpPr>
      <xdr:spPr bwMode="auto">
        <a:xfrm>
          <a:off x="4305300" y="2514956"/>
          <a:ext cx="698500" cy="79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133464</xdr:rowOff>
    </xdr:from>
    <xdr:to>
      <xdr:col>4</xdr:col>
      <xdr:colOff>520700</xdr:colOff>
      <xdr:row>16</xdr:row>
      <xdr:rowOff>63614</xdr:rowOff>
    </xdr:to>
    <xdr:sp macro="" textlink="">
      <xdr:nvSpPr>
        <xdr:cNvPr id="54" name="フローチャート : 判断 53"/>
        <xdr:cNvSpPr/>
      </xdr:nvSpPr>
      <xdr:spPr bwMode="auto">
        <a:xfrm>
          <a:off x="4953000" y="2752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48391</xdr:rowOff>
    </xdr:from>
    <xdr:ext cx="736600" cy="259045"/>
    <xdr:sp macro="" textlink="">
      <xdr:nvSpPr>
        <xdr:cNvPr id="55" name="テキスト ボックス 54"/>
        <xdr:cNvSpPr txBox="1"/>
      </xdr:nvSpPr>
      <xdr:spPr>
        <a:xfrm>
          <a:off x="4622800" y="283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14872</xdr:rowOff>
    </xdr:from>
    <xdr:to>
      <xdr:col>3</xdr:col>
      <xdr:colOff>904875</xdr:colOff>
      <xdr:row>14</xdr:row>
      <xdr:rowOff>67031</xdr:rowOff>
    </xdr:to>
    <xdr:cxnSp macro="">
      <xdr:nvCxnSpPr>
        <xdr:cNvPr id="56" name="直線コネクタ 55"/>
        <xdr:cNvCxnSpPr/>
      </xdr:nvCxnSpPr>
      <xdr:spPr bwMode="auto">
        <a:xfrm>
          <a:off x="3606800" y="2462797"/>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93726</xdr:rowOff>
    </xdr:from>
    <xdr:to>
      <xdr:col>3</xdr:col>
      <xdr:colOff>955675</xdr:colOff>
      <xdr:row>16</xdr:row>
      <xdr:rowOff>23876</xdr:rowOff>
    </xdr:to>
    <xdr:sp macro="" textlink="">
      <xdr:nvSpPr>
        <xdr:cNvPr id="57" name="フローチャート : 判断 56"/>
        <xdr:cNvSpPr/>
      </xdr:nvSpPr>
      <xdr:spPr bwMode="auto">
        <a:xfrm>
          <a:off x="4254500" y="2713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8653</xdr:rowOff>
    </xdr:from>
    <xdr:ext cx="762000" cy="259045"/>
    <xdr:sp macro="" textlink="">
      <xdr:nvSpPr>
        <xdr:cNvPr id="58" name="テキスト ボックス 57"/>
        <xdr:cNvSpPr txBox="1"/>
      </xdr:nvSpPr>
      <xdr:spPr>
        <a:xfrm>
          <a:off x="3924300" y="27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14872</xdr:rowOff>
    </xdr:from>
    <xdr:to>
      <xdr:col>3</xdr:col>
      <xdr:colOff>206375</xdr:colOff>
      <xdr:row>14</xdr:row>
      <xdr:rowOff>51257</xdr:rowOff>
    </xdr:to>
    <xdr:cxnSp macro="">
      <xdr:nvCxnSpPr>
        <xdr:cNvPr id="59" name="直線コネクタ 58"/>
        <xdr:cNvCxnSpPr/>
      </xdr:nvCxnSpPr>
      <xdr:spPr bwMode="auto">
        <a:xfrm flipV="1">
          <a:off x="2908300" y="2462797"/>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27318</xdr:rowOff>
    </xdr:from>
    <xdr:to>
      <xdr:col>3</xdr:col>
      <xdr:colOff>257175</xdr:colOff>
      <xdr:row>15</xdr:row>
      <xdr:rowOff>128918</xdr:rowOff>
    </xdr:to>
    <xdr:sp macro="" textlink="">
      <xdr:nvSpPr>
        <xdr:cNvPr id="60" name="フローチャート : 判断 59"/>
        <xdr:cNvSpPr/>
      </xdr:nvSpPr>
      <xdr:spPr bwMode="auto">
        <a:xfrm>
          <a:off x="3556000" y="2646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113695</xdr:rowOff>
    </xdr:from>
    <xdr:ext cx="762000" cy="259045"/>
    <xdr:sp macro="" textlink="">
      <xdr:nvSpPr>
        <xdr:cNvPr id="61" name="テキスト ボックス 60"/>
        <xdr:cNvSpPr txBox="1"/>
      </xdr:nvSpPr>
      <xdr:spPr>
        <a:xfrm>
          <a:off x="3225800" y="273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142989</xdr:rowOff>
    </xdr:from>
    <xdr:to>
      <xdr:col>2</xdr:col>
      <xdr:colOff>692150</xdr:colOff>
      <xdr:row>15</xdr:row>
      <xdr:rowOff>73139</xdr:rowOff>
    </xdr:to>
    <xdr:sp macro="" textlink="">
      <xdr:nvSpPr>
        <xdr:cNvPr id="62" name="フローチャート : 判断 61"/>
        <xdr:cNvSpPr/>
      </xdr:nvSpPr>
      <xdr:spPr bwMode="auto">
        <a:xfrm>
          <a:off x="2857500" y="259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57916</xdr:rowOff>
    </xdr:from>
    <xdr:ext cx="762000" cy="259045"/>
    <xdr:sp macro="" textlink="">
      <xdr:nvSpPr>
        <xdr:cNvPr id="63" name="テキスト ボックス 62"/>
        <xdr:cNvSpPr txBox="1"/>
      </xdr:nvSpPr>
      <xdr:spPr>
        <a:xfrm>
          <a:off x="2527300" y="267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43586</xdr:rowOff>
    </xdr:from>
    <xdr:to>
      <xdr:col>5</xdr:col>
      <xdr:colOff>34925</xdr:colOff>
      <xdr:row>14</xdr:row>
      <xdr:rowOff>145186</xdr:rowOff>
    </xdr:to>
    <xdr:sp macro="" textlink="">
      <xdr:nvSpPr>
        <xdr:cNvPr id="69" name="円/楕円 68"/>
        <xdr:cNvSpPr/>
      </xdr:nvSpPr>
      <xdr:spPr bwMode="auto">
        <a:xfrm>
          <a:off x="5600700" y="249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60113</xdr:rowOff>
    </xdr:from>
    <xdr:ext cx="762000" cy="259045"/>
    <xdr:sp macro="" textlink="">
      <xdr:nvSpPr>
        <xdr:cNvPr id="70" name="人口1人当たり決算額の推移該当値テキスト130"/>
        <xdr:cNvSpPr txBox="1"/>
      </xdr:nvSpPr>
      <xdr:spPr>
        <a:xfrm>
          <a:off x="5740400" y="233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66,606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95555</xdr:rowOff>
    </xdr:from>
    <xdr:to>
      <xdr:col>4</xdr:col>
      <xdr:colOff>520700</xdr:colOff>
      <xdr:row>15</xdr:row>
      <xdr:rowOff>25705</xdr:rowOff>
    </xdr:to>
    <xdr:sp macro="" textlink="">
      <xdr:nvSpPr>
        <xdr:cNvPr id="71" name="円/楕円 70"/>
        <xdr:cNvSpPr/>
      </xdr:nvSpPr>
      <xdr:spPr bwMode="auto">
        <a:xfrm>
          <a:off x="4953000" y="2543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35882</xdr:rowOff>
    </xdr:from>
    <xdr:ext cx="736600" cy="259045"/>
    <xdr:sp macro="" textlink="">
      <xdr:nvSpPr>
        <xdr:cNvPr id="72" name="テキスト ボックス 71"/>
        <xdr:cNvSpPr txBox="1"/>
      </xdr:nvSpPr>
      <xdr:spPr>
        <a:xfrm>
          <a:off x="4622800" y="231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65,242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16231</xdr:rowOff>
    </xdr:from>
    <xdr:to>
      <xdr:col>3</xdr:col>
      <xdr:colOff>955675</xdr:colOff>
      <xdr:row>14</xdr:row>
      <xdr:rowOff>117831</xdr:rowOff>
    </xdr:to>
    <xdr:sp macro="" textlink="">
      <xdr:nvSpPr>
        <xdr:cNvPr id="73" name="円/楕円 72"/>
        <xdr:cNvSpPr/>
      </xdr:nvSpPr>
      <xdr:spPr bwMode="auto">
        <a:xfrm>
          <a:off x="4254500" y="246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128008</xdr:rowOff>
    </xdr:from>
    <xdr:ext cx="762000" cy="259045"/>
    <xdr:sp macro="" textlink="">
      <xdr:nvSpPr>
        <xdr:cNvPr id="74" name="テキスト ボックス 73"/>
        <xdr:cNvSpPr txBox="1"/>
      </xdr:nvSpPr>
      <xdr:spPr>
        <a:xfrm>
          <a:off x="3924300" y="22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135522</xdr:rowOff>
    </xdr:from>
    <xdr:to>
      <xdr:col>3</xdr:col>
      <xdr:colOff>257175</xdr:colOff>
      <xdr:row>14</xdr:row>
      <xdr:rowOff>65672</xdr:rowOff>
    </xdr:to>
    <xdr:sp macro="" textlink="">
      <xdr:nvSpPr>
        <xdr:cNvPr id="75" name="円/楕円 74"/>
        <xdr:cNvSpPr/>
      </xdr:nvSpPr>
      <xdr:spPr bwMode="auto">
        <a:xfrm>
          <a:off x="3556000" y="241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75849</xdr:rowOff>
    </xdr:from>
    <xdr:ext cx="762000" cy="259045"/>
    <xdr:sp macro="" textlink="">
      <xdr:nvSpPr>
        <xdr:cNvPr id="76" name="テキスト ボックス 75"/>
        <xdr:cNvSpPr txBox="1"/>
      </xdr:nvSpPr>
      <xdr:spPr>
        <a:xfrm>
          <a:off x="3225800" y="21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68,693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457</xdr:rowOff>
    </xdr:from>
    <xdr:to>
      <xdr:col>2</xdr:col>
      <xdr:colOff>692150</xdr:colOff>
      <xdr:row>14</xdr:row>
      <xdr:rowOff>102057</xdr:rowOff>
    </xdr:to>
    <xdr:sp macro="" textlink="">
      <xdr:nvSpPr>
        <xdr:cNvPr id="77" name="円/楕円 76"/>
        <xdr:cNvSpPr/>
      </xdr:nvSpPr>
      <xdr:spPr bwMode="auto">
        <a:xfrm>
          <a:off x="2857500" y="244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112234</xdr:rowOff>
    </xdr:from>
    <xdr:ext cx="762000" cy="259045"/>
    <xdr:sp macro="" textlink="">
      <xdr:nvSpPr>
        <xdr:cNvPr id="78" name="テキスト ボックス 77"/>
        <xdr:cNvSpPr txBox="1"/>
      </xdr:nvSpPr>
      <xdr:spPr>
        <a:xfrm>
          <a:off x="2527300" y="221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6" name="テキスト ボックス 95"/>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8" name="テキスト ボックス 97"/>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0" name="テキスト ボックス 99"/>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157815</xdr:rowOff>
    </xdr:from>
    <xdr:to>
      <xdr:col>4</xdr:col>
      <xdr:colOff>1117600</xdr:colOff>
      <xdr:row>37</xdr:row>
      <xdr:rowOff>37983</xdr:rowOff>
    </xdr:to>
    <xdr:cxnSp macro="">
      <xdr:nvCxnSpPr>
        <xdr:cNvPr id="104" name="直線コネクタ 103"/>
        <xdr:cNvCxnSpPr/>
      </xdr:nvCxnSpPr>
      <xdr:spPr bwMode="auto">
        <a:xfrm flipV="1">
          <a:off x="5651500" y="6082365"/>
          <a:ext cx="0" cy="10803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10060</xdr:rowOff>
    </xdr:from>
    <xdr:ext cx="762000" cy="259045"/>
    <xdr:sp macro="" textlink="">
      <xdr:nvSpPr>
        <xdr:cNvPr id="105" name="人口1人当たり決算額の推移最小値テキスト445"/>
        <xdr:cNvSpPr txBox="1"/>
      </xdr:nvSpPr>
      <xdr:spPr>
        <a:xfrm>
          <a:off x="5740400" y="71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-3,053</a:t>
          </a:r>
          <a:endParaRPr kumimoji="1" lang="ja-JP" altLang="en-US" sz="1000" b="1">
            <a:latin typeface="ＭＳ Ｐゴシック"/>
          </a:endParaRPr>
        </a:p>
      </xdr:txBody>
    </xdr:sp>
    <xdr:clientData/>
  </xdr:oneCellAnchor>
  <xdr:twoCellAnchor>
    <xdr:from>
      <xdr:col>4</xdr:col>
      <xdr:colOff>1028700</xdr:colOff>
      <xdr:row>37</xdr:row>
      <xdr:rowOff>37983</xdr:rowOff>
    </xdr:from>
    <xdr:to>
      <xdr:col>5</xdr:col>
      <xdr:colOff>73025</xdr:colOff>
      <xdr:row>37</xdr:row>
      <xdr:rowOff>37983</xdr:rowOff>
    </xdr:to>
    <xdr:cxnSp macro="">
      <xdr:nvCxnSpPr>
        <xdr:cNvPr id="106" name="直線コネクタ 105"/>
        <xdr:cNvCxnSpPr/>
      </xdr:nvCxnSpPr>
      <xdr:spPr bwMode="auto">
        <a:xfrm>
          <a:off x="5562600" y="7162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72742</xdr:rowOff>
    </xdr:from>
    <xdr:ext cx="762000" cy="259045"/>
    <xdr:sp macro="" textlink="">
      <xdr:nvSpPr>
        <xdr:cNvPr id="107" name="人口1人当たり決算額の推移最大値テキスト445"/>
        <xdr:cNvSpPr txBox="1"/>
      </xdr:nvSpPr>
      <xdr:spPr>
        <a:xfrm>
          <a:off x="5740400" y="58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20,576</a:t>
          </a:r>
          <a:endParaRPr kumimoji="1" lang="ja-JP" altLang="en-US" sz="1000" b="1">
            <a:latin typeface="ＭＳ Ｐゴシック"/>
          </a:endParaRPr>
        </a:p>
      </xdr:txBody>
    </xdr:sp>
    <xdr:clientData/>
  </xdr:oneCellAnchor>
  <xdr:twoCellAnchor>
    <xdr:from>
      <xdr:col>4</xdr:col>
      <xdr:colOff>1028700</xdr:colOff>
      <xdr:row>33</xdr:row>
      <xdr:rowOff>157815</xdr:rowOff>
    </xdr:from>
    <xdr:to>
      <xdr:col>5</xdr:col>
      <xdr:colOff>73025</xdr:colOff>
      <xdr:row>33</xdr:row>
      <xdr:rowOff>157815</xdr:rowOff>
    </xdr:to>
    <xdr:cxnSp macro="">
      <xdr:nvCxnSpPr>
        <xdr:cNvPr id="108" name="直線コネクタ 107"/>
        <xdr:cNvCxnSpPr/>
      </xdr:nvCxnSpPr>
      <xdr:spPr bwMode="auto">
        <a:xfrm>
          <a:off x="5562600" y="6082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226213</xdr:rowOff>
    </xdr:from>
    <xdr:to>
      <xdr:col>4</xdr:col>
      <xdr:colOff>1117600</xdr:colOff>
      <xdr:row>34</xdr:row>
      <xdr:rowOff>313858</xdr:rowOff>
    </xdr:to>
    <xdr:cxnSp macro="">
      <xdr:nvCxnSpPr>
        <xdr:cNvPr id="109" name="直線コネクタ 108"/>
        <xdr:cNvCxnSpPr/>
      </xdr:nvCxnSpPr>
      <xdr:spPr bwMode="auto">
        <a:xfrm>
          <a:off x="5003800" y="6493663"/>
          <a:ext cx="647700" cy="87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70908</xdr:rowOff>
    </xdr:from>
    <xdr:ext cx="762000" cy="259045"/>
    <xdr:sp macro="" textlink="">
      <xdr:nvSpPr>
        <xdr:cNvPr id="110" name="人口1人当たり決算額の推移平均値テキスト445"/>
        <xdr:cNvSpPr txBox="1"/>
      </xdr:nvSpPr>
      <xdr:spPr>
        <a:xfrm>
          <a:off x="5740400" y="6681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98831</xdr:rowOff>
    </xdr:from>
    <xdr:to>
      <xdr:col>5</xdr:col>
      <xdr:colOff>34925</xdr:colOff>
      <xdr:row>35</xdr:row>
      <xdr:rowOff>200431</xdr:rowOff>
    </xdr:to>
    <xdr:sp macro="" textlink="">
      <xdr:nvSpPr>
        <xdr:cNvPr id="111" name="フローチャート : 判断 110"/>
        <xdr:cNvSpPr/>
      </xdr:nvSpPr>
      <xdr:spPr bwMode="auto">
        <a:xfrm>
          <a:off x="5600700" y="6709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226213</xdr:rowOff>
    </xdr:from>
    <xdr:to>
      <xdr:col>4</xdr:col>
      <xdr:colOff>469900</xdr:colOff>
      <xdr:row>34</xdr:row>
      <xdr:rowOff>238008</xdr:rowOff>
    </xdr:to>
    <xdr:cxnSp macro="">
      <xdr:nvCxnSpPr>
        <xdr:cNvPr id="112" name="直線コネクタ 111"/>
        <xdr:cNvCxnSpPr/>
      </xdr:nvCxnSpPr>
      <xdr:spPr bwMode="auto">
        <a:xfrm flipV="1">
          <a:off x="4305300" y="6493663"/>
          <a:ext cx="698500" cy="1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327980</xdr:rowOff>
    </xdr:from>
    <xdr:to>
      <xdr:col>4</xdr:col>
      <xdr:colOff>520700</xdr:colOff>
      <xdr:row>35</xdr:row>
      <xdr:rowOff>86680</xdr:rowOff>
    </xdr:to>
    <xdr:sp macro="" textlink="">
      <xdr:nvSpPr>
        <xdr:cNvPr id="113" name="フローチャート : 判断 112"/>
        <xdr:cNvSpPr/>
      </xdr:nvSpPr>
      <xdr:spPr bwMode="auto">
        <a:xfrm>
          <a:off x="4953000" y="6595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71457</xdr:rowOff>
    </xdr:from>
    <xdr:ext cx="736600" cy="259045"/>
    <xdr:sp macro="" textlink="">
      <xdr:nvSpPr>
        <xdr:cNvPr id="114" name="テキスト ボックス 113"/>
        <xdr:cNvSpPr txBox="1"/>
      </xdr:nvSpPr>
      <xdr:spPr>
        <a:xfrm>
          <a:off x="4622800" y="6681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193934</xdr:rowOff>
    </xdr:from>
    <xdr:to>
      <xdr:col>3</xdr:col>
      <xdr:colOff>904875</xdr:colOff>
      <xdr:row>34</xdr:row>
      <xdr:rowOff>238008</xdr:rowOff>
    </xdr:to>
    <xdr:cxnSp macro="">
      <xdr:nvCxnSpPr>
        <xdr:cNvPr id="115" name="直線コネクタ 114"/>
        <xdr:cNvCxnSpPr/>
      </xdr:nvCxnSpPr>
      <xdr:spPr bwMode="auto">
        <a:xfrm>
          <a:off x="3606800" y="6461384"/>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277231</xdr:rowOff>
    </xdr:from>
    <xdr:to>
      <xdr:col>3</xdr:col>
      <xdr:colOff>955675</xdr:colOff>
      <xdr:row>35</xdr:row>
      <xdr:rowOff>35931</xdr:rowOff>
    </xdr:to>
    <xdr:sp macro="" textlink="">
      <xdr:nvSpPr>
        <xdr:cNvPr id="116" name="フローチャート : 判断 115"/>
        <xdr:cNvSpPr/>
      </xdr:nvSpPr>
      <xdr:spPr bwMode="auto">
        <a:xfrm>
          <a:off x="4254500" y="654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20708</xdr:rowOff>
    </xdr:from>
    <xdr:ext cx="762000" cy="259045"/>
    <xdr:sp macro="" textlink="">
      <xdr:nvSpPr>
        <xdr:cNvPr id="117" name="テキスト ボックス 116"/>
        <xdr:cNvSpPr txBox="1"/>
      </xdr:nvSpPr>
      <xdr:spPr>
        <a:xfrm>
          <a:off x="3924300" y="663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101443</xdr:rowOff>
    </xdr:from>
    <xdr:to>
      <xdr:col>3</xdr:col>
      <xdr:colOff>206375</xdr:colOff>
      <xdr:row>34</xdr:row>
      <xdr:rowOff>193934</xdr:rowOff>
    </xdr:to>
    <xdr:cxnSp macro="">
      <xdr:nvCxnSpPr>
        <xdr:cNvPr id="118" name="直線コネクタ 117"/>
        <xdr:cNvCxnSpPr/>
      </xdr:nvCxnSpPr>
      <xdr:spPr bwMode="auto">
        <a:xfrm>
          <a:off x="2908300" y="6368893"/>
          <a:ext cx="698500" cy="9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212446</xdr:rowOff>
    </xdr:from>
    <xdr:to>
      <xdr:col>3</xdr:col>
      <xdr:colOff>257175</xdr:colOff>
      <xdr:row>34</xdr:row>
      <xdr:rowOff>314046</xdr:rowOff>
    </xdr:to>
    <xdr:sp macro="" textlink="">
      <xdr:nvSpPr>
        <xdr:cNvPr id="119" name="フローチャート : 判断 118"/>
        <xdr:cNvSpPr/>
      </xdr:nvSpPr>
      <xdr:spPr bwMode="auto">
        <a:xfrm>
          <a:off x="3556000" y="6479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298823</xdr:rowOff>
    </xdr:from>
    <xdr:ext cx="762000" cy="259045"/>
    <xdr:sp macro="" textlink="">
      <xdr:nvSpPr>
        <xdr:cNvPr id="120" name="テキスト ボックス 119"/>
        <xdr:cNvSpPr txBox="1"/>
      </xdr:nvSpPr>
      <xdr:spPr>
        <a:xfrm>
          <a:off x="3225800" y="656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225796</xdr:rowOff>
    </xdr:from>
    <xdr:to>
      <xdr:col>2</xdr:col>
      <xdr:colOff>692150</xdr:colOff>
      <xdr:row>34</xdr:row>
      <xdr:rowOff>327396</xdr:rowOff>
    </xdr:to>
    <xdr:sp macro="" textlink="">
      <xdr:nvSpPr>
        <xdr:cNvPr id="121" name="フローチャート : 判断 120"/>
        <xdr:cNvSpPr/>
      </xdr:nvSpPr>
      <xdr:spPr bwMode="auto">
        <a:xfrm>
          <a:off x="2857500" y="64932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312173</xdr:rowOff>
    </xdr:from>
    <xdr:ext cx="762000" cy="259045"/>
    <xdr:sp macro="" textlink="">
      <xdr:nvSpPr>
        <xdr:cNvPr id="122" name="テキスト ボックス 121"/>
        <xdr:cNvSpPr txBox="1"/>
      </xdr:nvSpPr>
      <xdr:spPr>
        <a:xfrm>
          <a:off x="2527300" y="657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263058</xdr:rowOff>
    </xdr:from>
    <xdr:to>
      <xdr:col>5</xdr:col>
      <xdr:colOff>34925</xdr:colOff>
      <xdr:row>35</xdr:row>
      <xdr:rowOff>21758</xdr:rowOff>
    </xdr:to>
    <xdr:sp macro="" textlink="">
      <xdr:nvSpPr>
        <xdr:cNvPr id="128" name="円/楕円 127"/>
        <xdr:cNvSpPr/>
      </xdr:nvSpPr>
      <xdr:spPr bwMode="auto">
        <a:xfrm>
          <a:off x="5600700" y="6530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108135</xdr:rowOff>
    </xdr:from>
    <xdr:ext cx="762000" cy="259045"/>
    <xdr:sp macro="" textlink="">
      <xdr:nvSpPr>
        <xdr:cNvPr id="129" name="人口1人当たり決算額の推移該当値テキスト445"/>
        <xdr:cNvSpPr txBox="1"/>
      </xdr:nvSpPr>
      <xdr:spPr>
        <a:xfrm>
          <a:off x="5740400" y="637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175413</xdr:rowOff>
    </xdr:from>
    <xdr:to>
      <xdr:col>4</xdr:col>
      <xdr:colOff>520700</xdr:colOff>
      <xdr:row>34</xdr:row>
      <xdr:rowOff>277013</xdr:rowOff>
    </xdr:to>
    <xdr:sp macro="" textlink="">
      <xdr:nvSpPr>
        <xdr:cNvPr id="130" name="円/楕円 129"/>
        <xdr:cNvSpPr/>
      </xdr:nvSpPr>
      <xdr:spPr bwMode="auto">
        <a:xfrm>
          <a:off x="4953000" y="6442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287190</xdr:rowOff>
    </xdr:from>
    <xdr:ext cx="736600" cy="259045"/>
    <xdr:sp macro="" textlink="">
      <xdr:nvSpPr>
        <xdr:cNvPr id="131" name="テキスト ボックス 130"/>
        <xdr:cNvSpPr txBox="1"/>
      </xdr:nvSpPr>
      <xdr:spPr>
        <a:xfrm>
          <a:off x="4622800" y="621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187208</xdr:rowOff>
    </xdr:from>
    <xdr:to>
      <xdr:col>3</xdr:col>
      <xdr:colOff>955675</xdr:colOff>
      <xdr:row>34</xdr:row>
      <xdr:rowOff>288809</xdr:rowOff>
    </xdr:to>
    <xdr:sp macro="" textlink="">
      <xdr:nvSpPr>
        <xdr:cNvPr id="132" name="円/楕円 131"/>
        <xdr:cNvSpPr/>
      </xdr:nvSpPr>
      <xdr:spPr bwMode="auto">
        <a:xfrm>
          <a:off x="4254500" y="645465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298985</xdr:rowOff>
    </xdr:from>
    <xdr:ext cx="762000" cy="259045"/>
    <xdr:sp macro="" textlink="">
      <xdr:nvSpPr>
        <xdr:cNvPr id="133" name="テキスト ボックス 132"/>
        <xdr:cNvSpPr txBox="1"/>
      </xdr:nvSpPr>
      <xdr:spPr>
        <a:xfrm>
          <a:off x="3924300" y="6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143134</xdr:rowOff>
    </xdr:from>
    <xdr:to>
      <xdr:col>3</xdr:col>
      <xdr:colOff>257175</xdr:colOff>
      <xdr:row>34</xdr:row>
      <xdr:rowOff>244734</xdr:rowOff>
    </xdr:to>
    <xdr:sp macro="" textlink="">
      <xdr:nvSpPr>
        <xdr:cNvPr id="134" name="円/楕円 133"/>
        <xdr:cNvSpPr/>
      </xdr:nvSpPr>
      <xdr:spPr bwMode="auto">
        <a:xfrm>
          <a:off x="3556000" y="641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254911</xdr:rowOff>
    </xdr:from>
    <xdr:ext cx="762000" cy="259045"/>
    <xdr:sp macro="" textlink="">
      <xdr:nvSpPr>
        <xdr:cNvPr id="135" name="テキスト ボックス 134"/>
        <xdr:cNvSpPr txBox="1"/>
      </xdr:nvSpPr>
      <xdr:spPr>
        <a:xfrm>
          <a:off x="3225800" y="61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50643</xdr:rowOff>
    </xdr:from>
    <xdr:to>
      <xdr:col>2</xdr:col>
      <xdr:colOff>692150</xdr:colOff>
      <xdr:row>34</xdr:row>
      <xdr:rowOff>152243</xdr:rowOff>
    </xdr:to>
    <xdr:sp macro="" textlink="">
      <xdr:nvSpPr>
        <xdr:cNvPr id="136" name="円/楕円 135"/>
        <xdr:cNvSpPr/>
      </xdr:nvSpPr>
      <xdr:spPr bwMode="auto">
        <a:xfrm>
          <a:off x="2857500" y="631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162420</xdr:rowOff>
    </xdr:from>
    <xdr:ext cx="762000" cy="259045"/>
    <xdr:sp macro="" textlink="">
      <xdr:nvSpPr>
        <xdr:cNvPr id="137" name="テキスト ボックス 136"/>
        <xdr:cNvSpPr txBox="1"/>
      </xdr:nvSpPr>
      <xdr:spPr>
        <a:xfrm>
          <a:off x="2527300" y="608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千万円の積み立てを行った結果、残高は</a:t>
          </a:r>
          <a:r>
            <a:rPr kumimoji="1" lang="en-US" altLang="ja-JP" sz="1200">
              <a:latin typeface="ＭＳ ゴシック" pitchFamily="49" charset="-128"/>
              <a:ea typeface="ＭＳ ゴシック" pitchFamily="49" charset="-128"/>
            </a:rPr>
            <a:t>1,367,964</a:t>
          </a:r>
          <a:r>
            <a:rPr kumimoji="1" lang="ja-JP" altLang="en-US" sz="1200">
              <a:latin typeface="ＭＳ ゴシック" pitchFamily="49" charset="-128"/>
              <a:ea typeface="ＭＳ ゴシック" pitchFamily="49" charset="-128"/>
            </a:rPr>
            <a:t>千円となり、標準財政規模に対する残高の比率は、対前年度比で</a:t>
          </a:r>
          <a:r>
            <a:rPr kumimoji="1" lang="en-US" altLang="ja-JP" sz="1200">
              <a:latin typeface="ＭＳ ゴシック" pitchFamily="49" charset="-128"/>
              <a:ea typeface="ＭＳ ゴシック" pitchFamily="49" charset="-128"/>
            </a:rPr>
            <a:t>0.22</a:t>
          </a:r>
          <a:r>
            <a:rPr kumimoji="1" lang="ja-JP" altLang="en-US" sz="1200">
              <a:latin typeface="ＭＳ ゴシック" pitchFamily="49" charset="-128"/>
              <a:ea typeface="ＭＳ ゴシック" pitchFamily="49" charset="-128"/>
            </a:rPr>
            <a:t>ポイント改善した。また、ごみ処理施設整備事業などの大規模事業の実施により、歳入（起債）、歳出ともに増となったことに加え、職員給与削減措置の終了に伴う一般職員の基本給の増等により、前年度と比較し実質収支額が約</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ポイントの減となり、実質単年度終始も</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ポイントの減となっている。</a:t>
          </a:r>
        </a:p>
        <a:p>
          <a:r>
            <a:rPr kumimoji="1" lang="ja-JP" altLang="en-US" sz="1200">
              <a:latin typeface="ＭＳ ゴシック" pitchFamily="49" charset="-128"/>
              <a:ea typeface="ＭＳ ゴシック" pitchFamily="49" charset="-128"/>
            </a:rPr>
            <a:t>　今後も計画的に財政調整基金の積立や事務事業の見直しを行い健全財政の維持を図る。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全ての会計において赤字は発生していない。今後もこれを継続できるよう、堅実な財政運営を心がける。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元利償還金や公営企業債の元利償還金に対する繰入金の減少により、実質公債費比率の分子の数値は増加している。平成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年度より北中学校校舎の改築事業に着手するなど償還額の増加要因があるため、投資的事業については今後も取捨選択を行い、市債の新規発行額を計画的に管理していく。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ごみ処理施設の改修や消防施設の整備などを実施ししたことにより地方債現在高は増加しているものの、主に下水道事業に係る公営企業債等繰入見込額の減少や退職手当負担見込額の減少に加え、基準財政需要額算入見込額の増加等が影響し、分子の数値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36456745</v>
      </c>
      <c r="BO4" s="349"/>
      <c r="BP4" s="349"/>
      <c r="BQ4" s="349"/>
      <c r="BR4" s="349"/>
      <c r="BS4" s="349"/>
      <c r="BT4" s="349"/>
      <c r="BU4" s="350"/>
      <c r="BV4" s="348">
        <v>33864167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2.4</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35628230</v>
      </c>
      <c r="BO5" s="386"/>
      <c r="BP5" s="386"/>
      <c r="BQ5" s="386"/>
      <c r="BR5" s="386"/>
      <c r="BS5" s="386"/>
      <c r="BT5" s="386"/>
      <c r="BU5" s="387"/>
      <c r="BV5" s="385">
        <v>33067404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81.599999999999994</v>
      </c>
      <c r="CU5" s="383"/>
      <c r="CV5" s="383"/>
      <c r="CW5" s="383"/>
      <c r="CX5" s="383"/>
      <c r="CY5" s="383"/>
      <c r="CZ5" s="383"/>
      <c r="DA5" s="384"/>
      <c r="DB5" s="382">
        <v>81.7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828515</v>
      </c>
      <c r="BO6" s="386"/>
      <c r="BP6" s="386"/>
      <c r="BQ6" s="386"/>
      <c r="BR6" s="386"/>
      <c r="BS6" s="386"/>
      <c r="BT6" s="386"/>
      <c r="BU6" s="387"/>
      <c r="BV6" s="385">
        <v>796763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87.8</v>
      </c>
      <c r="CU6" s="423"/>
      <c r="CV6" s="423"/>
      <c r="CW6" s="423"/>
      <c r="CX6" s="423"/>
      <c r="CY6" s="423"/>
      <c r="CZ6" s="423"/>
      <c r="DA6" s="424"/>
      <c r="DB6" s="422">
        <v>89.2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337379</v>
      </c>
      <c r="BO7" s="386"/>
      <c r="BP7" s="386"/>
      <c r="BQ7" s="386"/>
      <c r="BR7" s="386"/>
      <c r="BS7" s="386"/>
      <c r="BT7" s="386"/>
      <c r="BU7" s="387"/>
      <c r="BV7" s="385">
        <v>35016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20692252</v>
      </c>
      <c r="CU7" s="386"/>
      <c r="CV7" s="386"/>
      <c r="CW7" s="386"/>
      <c r="CX7" s="386"/>
      <c r="CY7" s="386"/>
      <c r="CZ7" s="386"/>
      <c r="DA7" s="387"/>
      <c r="DB7" s="385">
        <v>20614461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491136</v>
      </c>
      <c r="BO8" s="386"/>
      <c r="BP8" s="386"/>
      <c r="BQ8" s="386"/>
      <c r="BR8" s="386"/>
      <c r="BS8" s="386"/>
      <c r="BT8" s="386"/>
      <c r="BU8" s="387"/>
      <c r="BV8" s="385">
        <v>761747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111838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-270611</v>
      </c>
      <c r="BO9" s="386"/>
      <c r="BP9" s="386"/>
      <c r="BQ9" s="386"/>
      <c r="BR9" s="386"/>
      <c r="BS9" s="386"/>
      <c r="BT9" s="386"/>
      <c r="BU9" s="387"/>
      <c r="BV9" s="385">
        <v>327306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14.7</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112241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216012</v>
      </c>
      <c r="BO10" s="386"/>
      <c r="BP10" s="386"/>
      <c r="BQ10" s="386"/>
      <c r="BR10" s="386"/>
      <c r="BS10" s="386"/>
      <c r="BT10" s="386"/>
      <c r="BU10" s="387"/>
      <c r="BV10" s="385">
        <v>31089</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111912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165000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110783</v>
      </c>
      <c r="S13" s="467"/>
      <c r="T13" s="467"/>
      <c r="U13" s="467"/>
      <c r="V13" s="468"/>
      <c r="W13" s="401" t="s">
        <v>125</v>
      </c>
      <c r="X13" s="402"/>
      <c r="Y13" s="402"/>
      <c r="Z13" s="402"/>
      <c r="AA13" s="402"/>
      <c r="AB13" s="392"/>
      <c r="AC13" s="436">
        <v>1230</v>
      </c>
      <c r="AD13" s="437"/>
      <c r="AE13" s="437"/>
      <c r="AF13" s="437"/>
      <c r="AG13" s="476"/>
      <c r="AH13" s="436">
        <v>1462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-219599</v>
      </c>
      <c r="BO13" s="386"/>
      <c r="BP13" s="386"/>
      <c r="BQ13" s="386"/>
      <c r="BR13" s="386"/>
      <c r="BS13" s="386"/>
      <c r="BT13" s="386"/>
      <c r="BU13" s="387"/>
      <c r="BV13" s="385">
        <v>358395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6.6</v>
      </c>
      <c r="CU13" s="383"/>
      <c r="CV13" s="383"/>
      <c r="CW13" s="383"/>
      <c r="CX13" s="383"/>
      <c r="CY13" s="383"/>
      <c r="CZ13" s="383"/>
      <c r="DA13" s="384"/>
      <c r="DB13" s="382">
        <v>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112552</v>
      </c>
      <c r="S14" s="467"/>
      <c r="T14" s="467"/>
      <c r="U14" s="467"/>
      <c r="V14" s="468"/>
      <c r="W14" s="375"/>
      <c r="X14" s="376"/>
      <c r="Y14" s="376"/>
      <c r="Z14" s="376"/>
      <c r="AA14" s="376"/>
      <c r="AB14" s="365"/>
      <c r="AC14" s="469">
        <v>2.2999999999999998</v>
      </c>
      <c r="AD14" s="470"/>
      <c r="AE14" s="470"/>
      <c r="AF14" s="470"/>
      <c r="AG14" s="471"/>
      <c r="AH14" s="469">
        <v>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15.2</v>
      </c>
      <c r="CU14" s="481"/>
      <c r="CV14" s="481"/>
      <c r="CW14" s="481"/>
      <c r="CX14" s="481"/>
      <c r="CY14" s="481"/>
      <c r="CZ14" s="481"/>
      <c r="DA14" s="482"/>
      <c r="DB14" s="480">
        <v>21.9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111394</v>
      </c>
      <c r="S15" s="467"/>
      <c r="T15" s="467"/>
      <c r="U15" s="467"/>
      <c r="V15" s="468"/>
      <c r="W15" s="401" t="s">
        <v>132</v>
      </c>
      <c r="X15" s="402"/>
      <c r="Y15" s="402"/>
      <c r="Z15" s="402"/>
      <c r="AA15" s="402"/>
      <c r="AB15" s="392"/>
      <c r="AC15" s="436">
        <v>15173</v>
      </c>
      <c r="AD15" s="437"/>
      <c r="AE15" s="437"/>
      <c r="AF15" s="437"/>
      <c r="AG15" s="476"/>
      <c r="AH15" s="436">
        <v>16622</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13857576</v>
      </c>
      <c r="BO15" s="349"/>
      <c r="BP15" s="349"/>
      <c r="BQ15" s="349"/>
      <c r="BR15" s="349"/>
      <c r="BS15" s="349"/>
      <c r="BT15" s="349"/>
      <c r="BU15" s="350"/>
      <c r="BV15" s="348">
        <v>13407074</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28.3</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15043266</v>
      </c>
      <c r="BO16" s="386"/>
      <c r="BP16" s="386"/>
      <c r="BQ16" s="386"/>
      <c r="BR16" s="386"/>
      <c r="BS16" s="386"/>
      <c r="BT16" s="386"/>
      <c r="BU16" s="387"/>
      <c r="BV16" s="385">
        <v>14817972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37181</v>
      </c>
      <c r="AD17" s="437"/>
      <c r="AE17" s="437"/>
      <c r="AF17" s="437"/>
      <c r="AG17" s="476"/>
      <c r="AH17" s="436">
        <v>37644</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17987892</v>
      </c>
      <c r="BO17" s="386"/>
      <c r="BP17" s="386"/>
      <c r="BQ17" s="386"/>
      <c r="BR17" s="386"/>
      <c r="BS17" s="386"/>
      <c r="BT17" s="386"/>
      <c r="BU17" s="387"/>
      <c r="BV17" s="385">
        <v>17435566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62.02</v>
      </c>
      <c r="M18" s="498"/>
      <c r="N18" s="498"/>
      <c r="O18" s="498"/>
      <c r="P18" s="498"/>
      <c r="Q18" s="498"/>
      <c r="R18" s="499"/>
      <c r="S18" s="499"/>
      <c r="T18" s="499"/>
      <c r="U18" s="499"/>
      <c r="V18" s="500"/>
      <c r="W18" s="403"/>
      <c r="X18" s="404"/>
      <c r="Y18" s="404"/>
      <c r="Z18" s="404"/>
      <c r="AA18" s="404"/>
      <c r="AB18" s="395"/>
      <c r="AC18" s="501">
        <v>69.400000000000006</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17049933</v>
      </c>
      <c r="BO18" s="386"/>
      <c r="BP18" s="386"/>
      <c r="BQ18" s="386"/>
      <c r="BR18" s="386"/>
      <c r="BS18" s="386"/>
      <c r="BT18" s="386"/>
      <c r="BU18" s="387"/>
      <c r="BV18" s="385">
        <v>17237619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1803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24485542</v>
      </c>
      <c r="BO19" s="386"/>
      <c r="BP19" s="386"/>
      <c r="BQ19" s="386"/>
      <c r="BR19" s="386"/>
      <c r="BS19" s="386"/>
      <c r="BT19" s="386"/>
      <c r="BU19" s="387"/>
      <c r="BV19" s="385">
        <v>24164054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44620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3" t="s">
        <v>152</v>
      </c>
      <c r="AI22" s="402"/>
      <c r="AJ22" s="402"/>
      <c r="AK22" s="402"/>
      <c r="AL22" s="392"/>
      <c r="AM22" s="543" t="s">
        <v>153</v>
      </c>
      <c r="AN22" s="544"/>
      <c r="AO22" s="544"/>
      <c r="AP22" s="544"/>
      <c r="AQ22" s="544"/>
      <c r="AR22" s="545"/>
      <c r="AS22" s="524" t="s">
        <v>150</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154</v>
      </c>
      <c r="AZ23" s="346"/>
      <c r="BA23" s="346"/>
      <c r="BB23" s="346"/>
      <c r="BC23" s="346"/>
      <c r="BD23" s="346"/>
      <c r="BE23" s="346"/>
      <c r="BF23" s="346"/>
      <c r="BG23" s="346"/>
      <c r="BH23" s="346"/>
      <c r="BI23" s="346"/>
      <c r="BJ23" s="346"/>
      <c r="BK23" s="346"/>
      <c r="BL23" s="346"/>
      <c r="BM23" s="347"/>
      <c r="BN23" s="385">
        <v>38662883</v>
      </c>
      <c r="BO23" s="386"/>
      <c r="BP23" s="386"/>
      <c r="BQ23" s="386"/>
      <c r="BR23" s="386"/>
      <c r="BS23" s="386"/>
      <c r="BT23" s="386"/>
      <c r="BU23" s="387"/>
      <c r="BV23" s="385">
        <v>37999227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9000</v>
      </c>
      <c r="R24" s="437"/>
      <c r="S24" s="437"/>
      <c r="T24" s="437"/>
      <c r="U24" s="437"/>
      <c r="V24" s="476"/>
      <c r="W24" s="531"/>
      <c r="X24" s="519"/>
      <c r="Y24" s="520"/>
      <c r="Z24" s="435" t="s">
        <v>156</v>
      </c>
      <c r="AA24" s="415"/>
      <c r="AB24" s="415"/>
      <c r="AC24" s="415"/>
      <c r="AD24" s="415"/>
      <c r="AE24" s="415"/>
      <c r="AF24" s="415"/>
      <c r="AG24" s="416"/>
      <c r="AH24" s="436">
        <v>694</v>
      </c>
      <c r="AI24" s="437"/>
      <c r="AJ24" s="437"/>
      <c r="AK24" s="437"/>
      <c r="AL24" s="476"/>
      <c r="AM24" s="436">
        <v>2164586</v>
      </c>
      <c r="AN24" s="437"/>
      <c r="AO24" s="437"/>
      <c r="AP24" s="437"/>
      <c r="AQ24" s="437"/>
      <c r="AR24" s="476"/>
      <c r="AS24" s="436">
        <v>3119</v>
      </c>
      <c r="AT24" s="437"/>
      <c r="AU24" s="437"/>
      <c r="AV24" s="437"/>
      <c r="AW24" s="437"/>
      <c r="AX24" s="438"/>
      <c r="AY24" s="551" t="s">
        <v>157</v>
      </c>
      <c r="AZ24" s="552"/>
      <c r="BA24" s="552"/>
      <c r="BB24" s="552"/>
      <c r="BC24" s="552"/>
      <c r="BD24" s="552"/>
      <c r="BE24" s="552"/>
      <c r="BF24" s="552"/>
      <c r="BG24" s="552"/>
      <c r="BH24" s="552"/>
      <c r="BI24" s="552"/>
      <c r="BJ24" s="552"/>
      <c r="BK24" s="552"/>
      <c r="BL24" s="552"/>
      <c r="BM24" s="553"/>
      <c r="BN24" s="385">
        <v>29155570</v>
      </c>
      <c r="BO24" s="386"/>
      <c r="BP24" s="386"/>
      <c r="BQ24" s="386"/>
      <c r="BR24" s="386"/>
      <c r="BS24" s="386"/>
      <c r="BT24" s="386"/>
      <c r="BU24" s="387"/>
      <c r="BV24" s="385">
        <v>28283492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7200</v>
      </c>
      <c r="R25" s="437"/>
      <c r="S25" s="437"/>
      <c r="T25" s="437"/>
      <c r="U25" s="437"/>
      <c r="V25" s="476"/>
      <c r="W25" s="531"/>
      <c r="X25" s="519"/>
      <c r="Y25" s="520"/>
      <c r="Z25" s="435" t="s">
        <v>159</v>
      </c>
      <c r="AA25" s="415"/>
      <c r="AB25" s="415"/>
      <c r="AC25" s="415"/>
      <c r="AD25" s="415"/>
      <c r="AE25" s="415"/>
      <c r="AF25" s="415"/>
      <c r="AG25" s="416"/>
      <c r="AH25" s="436">
        <v>120</v>
      </c>
      <c r="AI25" s="437"/>
      <c r="AJ25" s="437"/>
      <c r="AK25" s="437"/>
      <c r="AL25" s="476"/>
      <c r="AM25" s="436">
        <v>358920</v>
      </c>
      <c r="AN25" s="437"/>
      <c r="AO25" s="437"/>
      <c r="AP25" s="437"/>
      <c r="AQ25" s="437"/>
      <c r="AR25" s="476"/>
      <c r="AS25" s="436">
        <v>2991</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v>8167763</v>
      </c>
      <c r="BO25" s="349"/>
      <c r="BP25" s="349"/>
      <c r="BQ25" s="349"/>
      <c r="BR25" s="349"/>
      <c r="BS25" s="349"/>
      <c r="BT25" s="349"/>
      <c r="BU25" s="350"/>
      <c r="BV25" s="348">
        <v>9884499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v>1</v>
      </c>
      <c r="M26" s="437"/>
      <c r="N26" s="437"/>
      <c r="O26" s="437"/>
      <c r="P26" s="476"/>
      <c r="Q26" s="436">
        <v>6780</v>
      </c>
      <c r="R26" s="437"/>
      <c r="S26" s="437"/>
      <c r="T26" s="437"/>
      <c r="U26" s="437"/>
      <c r="V26" s="476"/>
      <c r="W26" s="531"/>
      <c r="X26" s="519"/>
      <c r="Y26" s="520"/>
      <c r="Z26" s="435" t="s">
        <v>162</v>
      </c>
      <c r="AA26" s="541"/>
      <c r="AB26" s="541"/>
      <c r="AC26" s="541"/>
      <c r="AD26" s="541"/>
      <c r="AE26" s="541"/>
      <c r="AF26" s="541"/>
      <c r="AG26" s="542"/>
      <c r="AH26" s="436">
        <v>38</v>
      </c>
      <c r="AI26" s="437"/>
      <c r="AJ26" s="437"/>
      <c r="AK26" s="437"/>
      <c r="AL26" s="476"/>
      <c r="AM26" s="436">
        <v>122094</v>
      </c>
      <c r="AN26" s="437"/>
      <c r="AO26" s="437"/>
      <c r="AP26" s="437"/>
      <c r="AQ26" s="437"/>
      <c r="AR26" s="476"/>
      <c r="AS26" s="436">
        <v>3213</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4950</v>
      </c>
      <c r="R27" s="437"/>
      <c r="S27" s="437"/>
      <c r="T27" s="437"/>
      <c r="U27" s="437"/>
      <c r="V27" s="476"/>
      <c r="W27" s="531"/>
      <c r="X27" s="519"/>
      <c r="Y27" s="520"/>
      <c r="Z27" s="435" t="s">
        <v>165</v>
      </c>
      <c r="AA27" s="415"/>
      <c r="AB27" s="415"/>
      <c r="AC27" s="415"/>
      <c r="AD27" s="415"/>
      <c r="AE27" s="415"/>
      <c r="AF27" s="415"/>
      <c r="AG27" s="416"/>
      <c r="AH27" s="436">
        <v>60</v>
      </c>
      <c r="AI27" s="437"/>
      <c r="AJ27" s="437"/>
      <c r="AK27" s="437"/>
      <c r="AL27" s="476"/>
      <c r="AM27" s="436">
        <v>178626</v>
      </c>
      <c r="AN27" s="437"/>
      <c r="AO27" s="437"/>
      <c r="AP27" s="437"/>
      <c r="AQ27" s="437"/>
      <c r="AR27" s="476"/>
      <c r="AS27" s="436">
        <v>2977</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478984</v>
      </c>
      <c r="BO27" s="555"/>
      <c r="BP27" s="555"/>
      <c r="BQ27" s="555"/>
      <c r="BR27" s="555"/>
      <c r="BS27" s="555"/>
      <c r="BT27" s="555"/>
      <c r="BU27" s="556"/>
      <c r="BV27" s="554">
        <v>528216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4350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1367963</v>
      </c>
      <c r="BO28" s="349"/>
      <c r="BP28" s="349"/>
      <c r="BQ28" s="349"/>
      <c r="BR28" s="349"/>
      <c r="BS28" s="349"/>
      <c r="BT28" s="349"/>
      <c r="BU28" s="350"/>
      <c r="BV28" s="348">
        <v>1316951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20</v>
      </c>
      <c r="M29" s="437"/>
      <c r="N29" s="437"/>
      <c r="O29" s="437"/>
      <c r="P29" s="476"/>
      <c r="Q29" s="436">
        <v>4100</v>
      </c>
      <c r="R29" s="437"/>
      <c r="S29" s="437"/>
      <c r="T29" s="437"/>
      <c r="U29" s="437"/>
      <c r="V29" s="476"/>
      <c r="W29" s="532"/>
      <c r="X29" s="533"/>
      <c r="Y29" s="534"/>
      <c r="Z29" s="435" t="s">
        <v>172</v>
      </c>
      <c r="AA29" s="415"/>
      <c r="AB29" s="415"/>
      <c r="AC29" s="415"/>
      <c r="AD29" s="415"/>
      <c r="AE29" s="415"/>
      <c r="AF29" s="415"/>
      <c r="AG29" s="416"/>
      <c r="AH29" s="436">
        <v>754</v>
      </c>
      <c r="AI29" s="437"/>
      <c r="AJ29" s="437"/>
      <c r="AK29" s="437"/>
      <c r="AL29" s="476"/>
      <c r="AM29" s="436">
        <v>2343212</v>
      </c>
      <c r="AN29" s="437"/>
      <c r="AO29" s="437"/>
      <c r="AP29" s="437"/>
      <c r="AQ29" s="437"/>
      <c r="AR29" s="476"/>
      <c r="AS29" s="436">
        <v>3108</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t="s">
        <v>122</v>
      </c>
      <c r="BO29" s="386"/>
      <c r="BP29" s="386"/>
      <c r="BQ29" s="386"/>
      <c r="BR29" s="386"/>
      <c r="BS29" s="386"/>
      <c r="BT29" s="386"/>
      <c r="BU29" s="387"/>
      <c r="BV29" s="385" t="s">
        <v>122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102.2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1589951</v>
      </c>
      <c r="BO30" s="555"/>
      <c r="BP30" s="555"/>
      <c r="BQ30" s="555"/>
      <c r="BR30" s="555"/>
      <c r="BS30" s="555"/>
      <c r="BT30" s="555"/>
      <c r="BU30" s="556"/>
      <c r="BV30" s="554">
        <v>1604095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三島函南広域行政組合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エフエムみしま・かんなみ</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静岡県後期高齢者医療広域連合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みしま街づくり</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静岡地方税滞納整理機構</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三島市土地開発公社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箱根山御山組合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三島市外五ヶ市町箱根山組合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三島市外三ヶ市町箱根山組合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箱根山禁伐林組合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箱根山殖産林組合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静岡県後期高齢者医療広域連合（事業会計分）</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36789</v>
      </c>
      <c r="J41" s="83">
        <v>37614</v>
      </c>
      <c r="K41" s="83">
        <v>37793</v>
      </c>
      <c r="L41" s="83">
        <v>37939</v>
      </c>
      <c r="M41" s="84">
        <v>38663</v>
      </c>
    </row>
    <row r="42" spans="2:13" ht="27.75" customHeight="1">
      <c r="B42" s="1171"/>
      <c r="C42" s="1172"/>
      <c r="D42" s="85"/>
      <c r="E42" s="1177" t="s">
        <v>26</v>
      </c>
      <c r="F42" s="1177"/>
      <c r="G42" s="1177"/>
      <c r="H42" s="1178"/>
      <c r="I42" s="86">
        <v>3947</v>
      </c>
      <c r="J42" s="87">
        <v>3918</v>
      </c>
      <c r="K42" s="87">
        <v>4032</v>
      </c>
      <c r="L42" s="87">
        <v>4057</v>
      </c>
      <c r="M42" s="88">
        <v>4060</v>
      </c>
    </row>
    <row r="43" spans="2:13" ht="27.75" customHeight="1">
      <c r="B43" s="1171"/>
      <c r="C43" s="1172"/>
      <c r="D43" s="85"/>
      <c r="E43" s="1177" t="s">
        <v>27</v>
      </c>
      <c r="F43" s="1177"/>
      <c r="G43" s="1177"/>
      <c r="H43" s="1178"/>
      <c r="I43" s="86">
        <v>11411</v>
      </c>
      <c r="J43" s="87">
        <v>10882</v>
      </c>
      <c r="K43" s="87">
        <v>10449</v>
      </c>
      <c r="L43" s="87">
        <v>10059</v>
      </c>
      <c r="M43" s="88">
        <v>9719</v>
      </c>
    </row>
    <row r="44" spans="2:13" ht="27.75" customHeight="1">
      <c r="B44" s="1171"/>
      <c r="C44" s="1172"/>
      <c r="D44" s="85"/>
      <c r="E44" s="1177" t="s">
        <v>28</v>
      </c>
      <c r="F44" s="1177"/>
      <c r="G44" s="1177"/>
      <c r="H44" s="1178"/>
      <c r="I44" s="86">
        <v>30</v>
      </c>
      <c r="J44" s="87">
        <v>6</v>
      </c>
      <c r="K44" s="87" t="s">
        <v>485</v>
      </c>
      <c r="L44" s="87" t="s">
        <v>485</v>
      </c>
      <c r="M44" s="88" t="s">
        <v>485</v>
      </c>
    </row>
    <row r="45" spans="2:13" ht="27.75" customHeight="1">
      <c r="B45" s="1171"/>
      <c r="C45" s="1172"/>
      <c r="D45" s="85"/>
      <c r="E45" s="1177" t="s">
        <v>29</v>
      </c>
      <c r="F45" s="1177"/>
      <c r="G45" s="1177"/>
      <c r="H45" s="1178"/>
      <c r="I45" s="86">
        <v>8382</v>
      </c>
      <c r="J45" s="87">
        <v>7725</v>
      </c>
      <c r="K45" s="87">
        <v>7272</v>
      </c>
      <c r="L45" s="87">
        <v>6625</v>
      </c>
      <c r="M45" s="88">
        <v>5856</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3644</v>
      </c>
      <c r="J49" s="87">
        <v>3502</v>
      </c>
      <c r="K49" s="87">
        <v>3372</v>
      </c>
      <c r="L49" s="87">
        <v>3265</v>
      </c>
      <c r="M49" s="88">
        <v>3441</v>
      </c>
    </row>
    <row r="50" spans="2:13" ht="27.75" customHeight="1">
      <c r="B50" s="1171"/>
      <c r="C50" s="1172"/>
      <c r="D50" s="85"/>
      <c r="E50" s="1177" t="s">
        <v>35</v>
      </c>
      <c r="F50" s="1177"/>
      <c r="G50" s="1177"/>
      <c r="H50" s="1178"/>
      <c r="I50" s="86">
        <v>22120</v>
      </c>
      <c r="J50" s="87">
        <v>21913</v>
      </c>
      <c r="K50" s="87">
        <v>21949</v>
      </c>
      <c r="L50" s="87">
        <v>21842</v>
      </c>
      <c r="M50" s="88">
        <v>21884</v>
      </c>
    </row>
    <row r="51" spans="2:13" ht="27.75" customHeight="1">
      <c r="B51" s="1173"/>
      <c r="C51" s="1174"/>
      <c r="D51" s="85"/>
      <c r="E51" s="1177" t="s">
        <v>36</v>
      </c>
      <c r="F51" s="1177"/>
      <c r="G51" s="1177"/>
      <c r="H51" s="1178"/>
      <c r="I51" s="86">
        <v>28212</v>
      </c>
      <c r="J51" s="87">
        <v>28757</v>
      </c>
      <c r="K51" s="87">
        <v>29136</v>
      </c>
      <c r="L51" s="87">
        <v>29533</v>
      </c>
      <c r="M51" s="88">
        <v>30182</v>
      </c>
    </row>
    <row r="52" spans="2:13" ht="27.75" customHeight="1" thickBot="1">
      <c r="B52" s="1181" t="s">
        <v>37</v>
      </c>
      <c r="C52" s="1182"/>
      <c r="D52" s="90"/>
      <c r="E52" s="1183" t="s">
        <v>38</v>
      </c>
      <c r="F52" s="1183"/>
      <c r="G52" s="1183"/>
      <c r="H52" s="1184"/>
      <c r="I52" s="91">
        <v>6583</v>
      </c>
      <c r="J52" s="92">
        <v>5974</v>
      </c>
      <c r="K52" s="92">
        <v>5090</v>
      </c>
      <c r="L52" s="92">
        <v>4041</v>
      </c>
      <c r="M52" s="93">
        <v>2791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41994</v>
      </c>
      <c r="E3" s="116"/>
      <c r="F3" s="117">
        <v>35965</v>
      </c>
      <c r="G3" s="118"/>
      <c r="H3" s="119"/>
    </row>
    <row r="4" spans="1:8">
      <c r="A4" s="120"/>
      <c r="B4" s="121"/>
      <c r="C4" s="122"/>
      <c r="D4" s="123">
        <v>28394</v>
      </c>
      <c r="E4" s="124"/>
      <c r="F4" s="125">
        <v>20136</v>
      </c>
      <c r="G4" s="126"/>
      <c r="H4" s="127"/>
    </row>
    <row r="5" spans="1:8">
      <c r="A5" s="108" t="s">
        <v>518</v>
      </c>
      <c r="B5" s="113"/>
      <c r="C5" s="114"/>
      <c r="D5" s="115">
        <v>39665</v>
      </c>
      <c r="E5" s="116"/>
      <c r="F5" s="117">
        <v>33903</v>
      </c>
      <c r="G5" s="118"/>
      <c r="H5" s="119"/>
    </row>
    <row r="6" spans="1:8">
      <c r="A6" s="120"/>
      <c r="B6" s="121"/>
      <c r="C6" s="122"/>
      <c r="D6" s="123">
        <v>24748</v>
      </c>
      <c r="E6" s="124"/>
      <c r="F6" s="125">
        <v>18526</v>
      </c>
      <c r="G6" s="126"/>
      <c r="H6" s="127"/>
    </row>
    <row r="7" spans="1:8">
      <c r="A7" s="108" t="s">
        <v>519</v>
      </c>
      <c r="B7" s="113"/>
      <c r="C7" s="114"/>
      <c r="D7" s="115">
        <v>28038</v>
      </c>
      <c r="E7" s="116"/>
      <c r="F7" s="117">
        <v>40849</v>
      </c>
      <c r="G7" s="118"/>
      <c r="H7" s="119"/>
    </row>
    <row r="8" spans="1:8">
      <c r="A8" s="120"/>
      <c r="B8" s="121"/>
      <c r="C8" s="122"/>
      <c r="D8" s="123">
        <v>16945</v>
      </c>
      <c r="E8" s="124"/>
      <c r="F8" s="125">
        <v>22537</v>
      </c>
      <c r="G8" s="126"/>
      <c r="H8" s="127"/>
    </row>
    <row r="9" spans="1:8">
      <c r="A9" s="108" t="s">
        <v>520</v>
      </c>
      <c r="B9" s="113"/>
      <c r="C9" s="114"/>
      <c r="D9" s="115">
        <v>30144</v>
      </c>
      <c r="E9" s="116"/>
      <c r="F9" s="117">
        <v>40632</v>
      </c>
      <c r="G9" s="118"/>
      <c r="H9" s="119"/>
    </row>
    <row r="10" spans="1:8">
      <c r="A10" s="120"/>
      <c r="B10" s="121"/>
      <c r="C10" s="122"/>
      <c r="D10" s="123">
        <v>17323</v>
      </c>
      <c r="E10" s="124"/>
      <c r="F10" s="125">
        <v>21402</v>
      </c>
      <c r="G10" s="126"/>
      <c r="H10" s="127"/>
    </row>
    <row r="11" spans="1:8">
      <c r="A11" s="108" t="s">
        <v>521</v>
      </c>
      <c r="B11" s="113"/>
      <c r="C11" s="114"/>
      <c r="D11" s="115">
        <v>46566</v>
      </c>
      <c r="E11" s="116"/>
      <c r="F11" s="117">
        <v>45375</v>
      </c>
      <c r="G11" s="118"/>
      <c r="H11" s="119"/>
    </row>
    <row r="12" spans="1:8">
      <c r="A12" s="120"/>
      <c r="B12" s="121"/>
      <c r="C12" s="128"/>
      <c r="D12" s="123">
        <v>17377</v>
      </c>
      <c r="E12" s="124"/>
      <c r="F12" s="125">
        <v>26025</v>
      </c>
      <c r="G12" s="126"/>
      <c r="H12" s="127"/>
    </row>
    <row r="13" spans="1:8">
      <c r="A13" s="108"/>
      <c r="B13" s="113"/>
      <c r="C13" s="129"/>
      <c r="D13" s="130">
        <v>37281</v>
      </c>
      <c r="E13" s="131"/>
      <c r="F13" s="132">
        <v>39345</v>
      </c>
      <c r="G13" s="133"/>
      <c r="H13" s="119"/>
    </row>
    <row r="14" spans="1:8">
      <c r="A14" s="120"/>
      <c r="B14" s="121"/>
      <c r="C14" s="122"/>
      <c r="D14" s="123">
        <v>20957</v>
      </c>
      <c r="E14" s="124"/>
      <c r="F14" s="125">
        <v>21725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4.2</v>
      </c>
      <c r="C19" s="134">
        <f>ROUND(VALUE(SUBSTITUTE(実質収支比率等に係る経年分析!G$48,"▲","-")),2)</f>
        <v>3.7</v>
      </c>
      <c r="D19" s="134">
        <f>ROUND(VALUE(SUBSTITUTE(実質収支比率等に係る経年分析!H$48,"▲","-")),2)</f>
        <v>2.13</v>
      </c>
      <c r="E19" s="134">
        <f>ROUND(VALUE(SUBSTITUTE(実質収支比率等に係る経年分析!I$48,"▲","-")),2)</f>
        <v>3.7</v>
      </c>
      <c r="F19" s="134">
        <f>ROUND(VALUE(SUBSTITUTE(実質収支比率等に係る経年分析!J$48,"▲","-")),2)</f>
        <v>2.37</v>
      </c>
    </row>
    <row r="20" spans="1:11">
      <c r="A20" s="134" t="s">
        <v>43</v>
      </c>
      <c r="B20" s="134">
        <f>ROUND(VALUE(SUBSTITUTE(実質収支比率等に係る経年分析!F$47,"▲","-")),2)</f>
        <v>6.05</v>
      </c>
      <c r="C20" s="134">
        <f>ROUND(VALUE(SUBSTITUTE(実質収支比率等に係る経年分析!G$47,"▲","-")),2)</f>
        <v>6.37</v>
      </c>
      <c r="D20" s="134">
        <f>ROUND(VALUE(SUBSTITUTE(実質収支比率等に係る経年分析!H$47,"▲","-")),2)</f>
        <v>6.31</v>
      </c>
      <c r="E20" s="134">
        <f>ROUND(VALUE(SUBSTITUTE(実質収支比率等に係る経年分析!I$47,"▲","-")),2)</f>
        <v>6.39</v>
      </c>
      <c r="F20" s="134">
        <f>ROUND(VALUE(SUBSTITUTE(実質収支比率等に係る経年分析!J$47,"▲","-")),2)</f>
        <v>6.61</v>
      </c>
    </row>
    <row r="21" spans="1:11">
      <c r="A21" s="134" t="s">
        <v>44</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-1.53</v>
      </c>
      <c r="E21" s="134">
        <f>IF(ISNUMBER(VALUE(SUBSTITUTE(実質収支比率等に係る経年分析!I$49,"▲","-"))),ROUND(VALUE(SUBSTITUTE(実質収支比率等に係る経年分析!I$49,"▲","-")),2),NA())</f>
        <v>1.74</v>
      </c>
      <c r="F21" s="134">
        <f>IF(ISNUMBER(VALUE(SUBSTITUTE(実質収支比率等に係る経年分析!J$49,"▲","-"))),ROUND(VALUE(SUBSTITUTE(実質収支比率等に係る経年分析!J$49,"▲","-")),2),NA())</f>
        <v>-1.06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墓園事業特別会計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3091</v>
      </c>
      <c r="E42" s="136"/>
      <c r="F42" s="136"/>
      <c r="G42" s="136">
        <f>'実質公債費比率（分子）の構造'!L$52</f>
        <v>3124</v>
      </c>
      <c r="H42" s="136"/>
      <c r="I42" s="136"/>
      <c r="J42" s="136">
        <f>'実質公債費比率（分子）の構造'!M$52</f>
        <v>3216</v>
      </c>
      <c r="K42" s="136"/>
      <c r="L42" s="136"/>
      <c r="M42" s="136">
        <f>'実質公債費比率（分子）の構造'!N$52</f>
        <v>3249</v>
      </c>
      <c r="N42" s="136"/>
      <c r="O42" s="136"/>
      <c r="P42" s="136">
        <f>'実質公債費比率（分子）の構造'!O$52</f>
        <v>3432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50</v>
      </c>
      <c r="C44" s="136"/>
      <c r="D44" s="136"/>
      <c r="E44" s="136">
        <f>'実質公債費比率（分子）の構造'!L$50</f>
        <v>17</v>
      </c>
      <c r="F44" s="136"/>
      <c r="G44" s="136"/>
      <c r="H44" s="136">
        <f>'実質公債費比率（分子）の構造'!M$50</f>
        <v>24</v>
      </c>
      <c r="I44" s="136"/>
      <c r="J44" s="136"/>
      <c r="K44" s="136">
        <f>'実質公債費比率（分子）の構造'!N$50</f>
        <v>20</v>
      </c>
      <c r="L44" s="136"/>
      <c r="M44" s="136"/>
      <c r="N44" s="136">
        <f>'実質公債費比率（分子）の構造'!O$50</f>
        <v>18</v>
      </c>
      <c r="O44" s="136"/>
      <c r="P44" s="136"/>
    </row>
    <row r="45" spans="1:16">
      <c r="A45" s="136" t="s">
        <v>54</v>
      </c>
      <c r="B45" s="136">
        <f>'実質公債費比率（分子）の構造'!K$49</f>
        <v>31</v>
      </c>
      <c r="C45" s="136"/>
      <c r="D45" s="136"/>
      <c r="E45" s="136">
        <f>'実質公債費比率（分子）の構造'!L$49</f>
        <v>25</v>
      </c>
      <c r="F45" s="136"/>
      <c r="G45" s="136"/>
      <c r="H45" s="136">
        <f>'実質公債費比率（分子）の構造'!M$49</f>
        <v>6</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804</v>
      </c>
      <c r="C46" s="136"/>
      <c r="D46" s="136"/>
      <c r="E46" s="136">
        <f>'実質公債費比率（分子）の構造'!L$48</f>
        <v>830</v>
      </c>
      <c r="F46" s="136"/>
      <c r="G46" s="136"/>
      <c r="H46" s="136">
        <f>'実質公債費比率（分子）の構造'!M$48</f>
        <v>830</v>
      </c>
      <c r="I46" s="136"/>
      <c r="J46" s="136"/>
      <c r="K46" s="136">
        <f>'実質公債費比率（分子）の構造'!N$48</f>
        <v>817</v>
      </c>
      <c r="L46" s="136"/>
      <c r="M46" s="136"/>
      <c r="N46" s="136">
        <f>'実質公債費比率（分子）の構造'!O$48</f>
        <v>806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3805</v>
      </c>
      <c r="C49" s="136"/>
      <c r="D49" s="136"/>
      <c r="E49" s="136">
        <f>'実質公債費比率（分子）の構造'!L$45</f>
        <v>3624</v>
      </c>
      <c r="F49" s="136"/>
      <c r="G49" s="136"/>
      <c r="H49" s="136">
        <f>'実質公債費比率（分子）の構造'!M$45</f>
        <v>3633</v>
      </c>
      <c r="I49" s="136"/>
      <c r="J49" s="136"/>
      <c r="K49" s="136">
        <f>'実質公債費比率（分子）の構造'!N$45</f>
        <v>3716</v>
      </c>
      <c r="L49" s="136"/>
      <c r="M49" s="136"/>
      <c r="N49" s="136">
        <f>'実質公債費比率（分子）の構造'!O$45</f>
        <v>3689</v>
      </c>
      <c r="O49" s="136"/>
      <c r="P49" s="136"/>
    </row>
    <row r="50" spans="1:16">
      <c r="A50" s="136" t="s">
        <v>59</v>
      </c>
      <c r="B50" s="136" t="e">
        <f>NA()</f>
        <v>#N/A</v>
      </c>
      <c r="C50" s="136">
        <f>IF(ISNUMBER('実質公債費比率（分子）の構造'!K$53),'実質公債費比率（分子）の構造'!K$53,NA())</f>
        <v>1599</v>
      </c>
      <c r="D50" s="136" t="e">
        <f>NA()</f>
        <v>#N/A</v>
      </c>
      <c r="E50" s="136" t="e">
        <f>NA()</f>
        <v>#N/A</v>
      </c>
      <c r="F50" s="136">
        <f>IF(ISNUMBER('実質公債費比率（分子）の構造'!L$53),'実質公債費比率（分子）の構造'!L$53,NA())</f>
        <v>1372</v>
      </c>
      <c r="G50" s="136" t="e">
        <f>NA()</f>
        <v>#N/A</v>
      </c>
      <c r="H50" s="136" t="e">
        <f>NA()</f>
        <v>#N/A</v>
      </c>
      <c r="I50" s="136">
        <f>IF(ISNUMBER('実質公債費比率（分子）の構造'!M$53),'実質公債費比率（分子）の構造'!M$53,NA())</f>
        <v>1277</v>
      </c>
      <c r="J50" s="136" t="e">
        <f>NA()</f>
        <v>#N/A</v>
      </c>
      <c r="K50" s="136" t="e">
        <f>NA()</f>
        <v>#N/A</v>
      </c>
      <c r="L50" s="136">
        <f>IF(ISNUMBER('実質公債費比率（分子）の構造'!N$53),'実質公債費比率（分子）の構造'!N$53,NA())</f>
        <v>1304</v>
      </c>
      <c r="M50" s="136" t="e">
        <f>NA()</f>
        <v>#N/A</v>
      </c>
      <c r="N50" s="136" t="e">
        <f>NA()</f>
        <v>#N/A</v>
      </c>
      <c r="O50" s="136">
        <f>IF(ISNUMBER('実質公債費比率（分子）の構造'!O$53),'実質公債費比率（分子）の構造'!O$53,NA())</f>
        <v>1081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28212</v>
      </c>
      <c r="E56" s="135"/>
      <c r="F56" s="135"/>
      <c r="G56" s="135">
        <f>'将来負担比率（分子）の構造'!J$51</f>
        <v>28757</v>
      </c>
      <c r="H56" s="135"/>
      <c r="I56" s="135"/>
      <c r="J56" s="135">
        <f>'将来負担比率（分子）の構造'!K$51</f>
        <v>29136</v>
      </c>
      <c r="K56" s="135"/>
      <c r="L56" s="135"/>
      <c r="M56" s="135">
        <f>'将来負担比率（分子）の構造'!L$51</f>
        <v>29533</v>
      </c>
      <c r="N56" s="135"/>
      <c r="O56" s="135"/>
      <c r="P56" s="135">
        <f>'将来負担比率（分子）の構造'!M$51</f>
        <v>30182</v>
      </c>
    </row>
    <row r="57" spans="1:16">
      <c r="A57" s="135" t="s">
        <v>35</v>
      </c>
      <c r="B57" s="135"/>
      <c r="C57" s="135"/>
      <c r="D57" s="135">
        <f>'将来負担比率（分子）の構造'!I$50</f>
        <v>22120</v>
      </c>
      <c r="E57" s="135"/>
      <c r="F57" s="135"/>
      <c r="G57" s="135">
        <f>'将来負担比率（分子）の構造'!J$50</f>
        <v>21913</v>
      </c>
      <c r="H57" s="135"/>
      <c r="I57" s="135"/>
      <c r="J57" s="135">
        <f>'将来負担比率（分子）の構造'!K$50</f>
        <v>21949</v>
      </c>
      <c r="K57" s="135"/>
      <c r="L57" s="135"/>
      <c r="M57" s="135">
        <f>'将来負担比率（分子）の構造'!L$50</f>
        <v>21842</v>
      </c>
      <c r="N57" s="135"/>
      <c r="O57" s="135"/>
      <c r="P57" s="135">
        <f>'将来負担比率（分子）の構造'!M$50</f>
        <v>21884</v>
      </c>
    </row>
    <row r="58" spans="1:16">
      <c r="A58" s="135" t="s">
        <v>34</v>
      </c>
      <c r="B58" s="135"/>
      <c r="C58" s="135"/>
      <c r="D58" s="135">
        <f>'将来負担比率（分子）の構造'!I$49</f>
        <v>3644</v>
      </c>
      <c r="E58" s="135"/>
      <c r="F58" s="135"/>
      <c r="G58" s="135">
        <f>'将来負担比率（分子）の構造'!J$49</f>
        <v>3502</v>
      </c>
      <c r="H58" s="135"/>
      <c r="I58" s="135"/>
      <c r="J58" s="135">
        <f>'将来負担比率（分子）の構造'!K$49</f>
        <v>3372</v>
      </c>
      <c r="K58" s="135"/>
      <c r="L58" s="135"/>
      <c r="M58" s="135">
        <f>'将来負担比率（分子）の構造'!L$49</f>
        <v>3265</v>
      </c>
      <c r="N58" s="135"/>
      <c r="O58" s="135"/>
      <c r="P58" s="135">
        <f>'将来負担比率（分子）の構造'!M$49</f>
        <v>3441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8382</v>
      </c>
      <c r="C62" s="135"/>
      <c r="D62" s="135"/>
      <c r="E62" s="135">
        <f>'将来負担比率（分子）の構造'!J$45</f>
        <v>7725</v>
      </c>
      <c r="F62" s="135"/>
      <c r="G62" s="135"/>
      <c r="H62" s="135">
        <f>'将来負担比率（分子）の構造'!K$45</f>
        <v>7272</v>
      </c>
      <c r="I62" s="135"/>
      <c r="J62" s="135"/>
      <c r="K62" s="135">
        <f>'将来負担比率（分子）の構造'!L$45</f>
        <v>6625</v>
      </c>
      <c r="L62" s="135"/>
      <c r="M62" s="135"/>
      <c r="N62" s="135">
        <f>'将来負担比率（分子）の構造'!M$45</f>
        <v>5856</v>
      </c>
      <c r="O62" s="135"/>
      <c r="P62" s="135"/>
    </row>
    <row r="63" spans="1:16">
      <c r="A63" s="135" t="s">
        <v>28</v>
      </c>
      <c r="B63" s="135">
        <f>'将来負担比率（分子）の構造'!I$44</f>
        <v>30</v>
      </c>
      <c r="C63" s="135"/>
      <c r="D63" s="135"/>
      <c r="E63" s="135">
        <f>'将来負担比率（分子）の構造'!J$44</f>
        <v>6</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11411</v>
      </c>
      <c r="C64" s="135"/>
      <c r="D64" s="135"/>
      <c r="E64" s="135">
        <f>'将来負担比率（分子）の構造'!J$43</f>
        <v>10882</v>
      </c>
      <c r="F64" s="135"/>
      <c r="G64" s="135"/>
      <c r="H64" s="135">
        <f>'将来負担比率（分子）の構造'!K$43</f>
        <v>10449</v>
      </c>
      <c r="I64" s="135"/>
      <c r="J64" s="135"/>
      <c r="K64" s="135">
        <f>'将来負担比率（分子）の構造'!L$43</f>
        <v>10059</v>
      </c>
      <c r="L64" s="135"/>
      <c r="M64" s="135"/>
      <c r="N64" s="135">
        <f>'将来負担比率（分子）の構造'!M$43</f>
        <v>9719</v>
      </c>
      <c r="O64" s="135"/>
      <c r="P64" s="135"/>
    </row>
    <row r="65" spans="1:16">
      <c r="A65" s="135" t="s">
        <v>26</v>
      </c>
      <c r="B65" s="135">
        <f>'将来負担比率（分子）の構造'!I$42</f>
        <v>3947</v>
      </c>
      <c r="C65" s="135"/>
      <c r="D65" s="135"/>
      <c r="E65" s="135">
        <f>'将来負担比率（分子）の構造'!J$42</f>
        <v>3918</v>
      </c>
      <c r="F65" s="135"/>
      <c r="G65" s="135"/>
      <c r="H65" s="135">
        <f>'将来負担比率（分子）の構造'!K$42</f>
        <v>4032</v>
      </c>
      <c r="I65" s="135"/>
      <c r="J65" s="135"/>
      <c r="K65" s="135">
        <f>'将来負担比率（分子）の構造'!L$42</f>
        <v>4057</v>
      </c>
      <c r="L65" s="135"/>
      <c r="M65" s="135"/>
      <c r="N65" s="135">
        <f>'将来負担比率（分子）の構造'!M$42</f>
        <v>4060</v>
      </c>
      <c r="O65" s="135"/>
      <c r="P65" s="135"/>
    </row>
    <row r="66" spans="1:16">
      <c r="A66" s="135" t="s">
        <v>25</v>
      </c>
      <c r="B66" s="135">
        <f>'将来負担比率（分子）の構造'!I$41</f>
        <v>36789</v>
      </c>
      <c r="C66" s="135"/>
      <c r="D66" s="135"/>
      <c r="E66" s="135">
        <f>'将来負担比率（分子）の構造'!J$41</f>
        <v>37614</v>
      </c>
      <c r="F66" s="135"/>
      <c r="G66" s="135"/>
      <c r="H66" s="135">
        <f>'将来負担比率（分子）の構造'!K$41</f>
        <v>37793</v>
      </c>
      <c r="I66" s="135"/>
      <c r="J66" s="135"/>
      <c r="K66" s="135">
        <f>'将来負担比率（分子）の構造'!L$41</f>
        <v>37939</v>
      </c>
      <c r="L66" s="135"/>
      <c r="M66" s="135"/>
      <c r="N66" s="135">
        <f>'将来負担比率（分子）の構造'!M$41</f>
        <v>38663</v>
      </c>
      <c r="O66" s="135"/>
      <c r="P66" s="135"/>
    </row>
    <row r="67" spans="1:16">
      <c r="A67" s="135" t="s">
        <v>63</v>
      </c>
      <c r="B67" s="135" t="e">
        <f>NA()</f>
        <v>#N/A</v>
      </c>
      <c r="C67" s="135">
        <f>IF(ISNUMBER('将来負担比率（分子）の構造'!I$52), IF('将来負担比率（分子）の構造'!I$52 &lt; 0, 0, '将来負担比率（分子）の構造'!I$52), NA())</f>
        <v>6583</v>
      </c>
      <c r="D67" s="135" t="e">
        <f>NA()</f>
        <v>#N/A</v>
      </c>
      <c r="E67" s="135" t="e">
        <f>NA()</f>
        <v>#N/A</v>
      </c>
      <c r="F67" s="135">
        <f>IF(ISNUMBER('将来負担比率（分子）の構造'!J$52), IF('将来負担比率（分子）の構造'!J$52 &lt; 0, 0, '将来負担比率（分子）の構造'!J$52), NA())</f>
        <v>5974</v>
      </c>
      <c r="G67" s="135" t="e">
        <f>NA()</f>
        <v>#N/A</v>
      </c>
      <c r="H67" s="135" t="e">
        <f>NA()</f>
        <v>#N/A</v>
      </c>
      <c r="I67" s="135">
        <f>IF(ISNUMBER('将来負担比率（分子）の構造'!K$52), IF('将来負担比率（分子）の構造'!K$52 &lt; 0, 0, '将来負担比率（分子）の構造'!K$52), NA())</f>
        <v>5090</v>
      </c>
      <c r="J67" s="135" t="e">
        <f>NA()</f>
        <v>#N/A</v>
      </c>
      <c r="K67" s="135" t="e">
        <f>NA()</f>
        <v>#N/A</v>
      </c>
      <c r="L67" s="135">
        <f>IF(ISNUMBER('将来負担比率（分子）の構造'!L$52), IF('将来負担比率（分子）の構造'!L$52 &lt; 0, 0, '将来負担比率（分子）の構造'!L$52), NA())</f>
        <v>4041</v>
      </c>
      <c r="M67" s="135" t="e">
        <f>NA()</f>
        <v>#N/A</v>
      </c>
      <c r="N67" s="135" t="e">
        <f>NA()</f>
        <v>#N/A</v>
      </c>
      <c r="O67" s="135">
        <f>IF(ISNUMBER('将来負担比率（分子）の構造'!M$52), IF('将来負担比率（分子）の構造'!M$52 &lt; 0, 0, '将来負担比率（分子）の構造'!M$52), NA())</f>
        <v>2791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17409501</v>
      </c>
      <c r="S5" s="583"/>
      <c r="T5" s="583"/>
      <c r="U5" s="583"/>
      <c r="V5" s="583"/>
      <c r="W5" s="583"/>
      <c r="X5" s="583"/>
      <c r="Y5" s="584"/>
      <c r="Z5" s="585">
        <v>47.8</v>
      </c>
      <c r="AA5" s="585"/>
      <c r="AB5" s="585"/>
      <c r="AC5" s="585"/>
      <c r="AD5" s="586">
        <v>16152015</v>
      </c>
      <c r="AE5" s="586"/>
      <c r="AF5" s="586"/>
      <c r="AG5" s="586"/>
      <c r="AH5" s="586"/>
      <c r="AI5" s="586"/>
      <c r="AJ5" s="586"/>
      <c r="AK5" s="586"/>
      <c r="AL5" s="587">
        <v>83.1</v>
      </c>
      <c r="AM5" s="588"/>
      <c r="AN5" s="588"/>
      <c r="AO5" s="589"/>
      <c r="AP5" s="579" t="s">
        <v>210</v>
      </c>
      <c r="AQ5" s="580"/>
      <c r="AR5" s="580"/>
      <c r="AS5" s="580"/>
      <c r="AT5" s="580"/>
      <c r="AU5" s="580"/>
      <c r="AV5" s="580"/>
      <c r="AW5" s="580"/>
      <c r="AX5" s="580"/>
      <c r="AY5" s="580"/>
      <c r="AZ5" s="580"/>
      <c r="BA5" s="580"/>
      <c r="BB5" s="580"/>
      <c r="BC5" s="580"/>
      <c r="BD5" s="580"/>
      <c r="BE5" s="580"/>
      <c r="BF5" s="581"/>
      <c r="BG5" s="593">
        <v>16152015</v>
      </c>
      <c r="BH5" s="594"/>
      <c r="BI5" s="594"/>
      <c r="BJ5" s="594"/>
      <c r="BK5" s="594"/>
      <c r="BL5" s="594"/>
      <c r="BM5" s="594"/>
      <c r="BN5" s="595"/>
      <c r="BO5" s="596">
        <v>92.8</v>
      </c>
      <c r="BP5" s="596"/>
      <c r="BQ5" s="596"/>
      <c r="BR5" s="596"/>
      <c r="BS5" s="597">
        <v>89954</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238397</v>
      </c>
      <c r="S6" s="594"/>
      <c r="T6" s="594"/>
      <c r="U6" s="594"/>
      <c r="V6" s="594"/>
      <c r="W6" s="594"/>
      <c r="X6" s="594"/>
      <c r="Y6" s="595"/>
      <c r="Z6" s="596">
        <v>0.7</v>
      </c>
      <c r="AA6" s="596"/>
      <c r="AB6" s="596"/>
      <c r="AC6" s="596"/>
      <c r="AD6" s="597">
        <v>238397</v>
      </c>
      <c r="AE6" s="597"/>
      <c r="AF6" s="597"/>
      <c r="AG6" s="597"/>
      <c r="AH6" s="597"/>
      <c r="AI6" s="597"/>
      <c r="AJ6" s="597"/>
      <c r="AK6" s="597"/>
      <c r="AL6" s="598">
        <v>1.2</v>
      </c>
      <c r="AM6" s="599"/>
      <c r="AN6" s="599"/>
      <c r="AO6" s="600"/>
      <c r="AP6" s="590" t="s">
        <v>215</v>
      </c>
      <c r="AQ6" s="591"/>
      <c r="AR6" s="591"/>
      <c r="AS6" s="591"/>
      <c r="AT6" s="591"/>
      <c r="AU6" s="591"/>
      <c r="AV6" s="591"/>
      <c r="AW6" s="591"/>
      <c r="AX6" s="591"/>
      <c r="AY6" s="591"/>
      <c r="AZ6" s="591"/>
      <c r="BA6" s="591"/>
      <c r="BB6" s="591"/>
      <c r="BC6" s="591"/>
      <c r="BD6" s="591"/>
      <c r="BE6" s="591"/>
      <c r="BF6" s="592"/>
      <c r="BG6" s="593">
        <v>16152015</v>
      </c>
      <c r="BH6" s="594"/>
      <c r="BI6" s="594"/>
      <c r="BJ6" s="594"/>
      <c r="BK6" s="594"/>
      <c r="BL6" s="594"/>
      <c r="BM6" s="594"/>
      <c r="BN6" s="595"/>
      <c r="BO6" s="596">
        <v>92.8</v>
      </c>
      <c r="BP6" s="596"/>
      <c r="BQ6" s="596"/>
      <c r="BR6" s="596"/>
      <c r="BS6" s="597">
        <v>89954</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292632</v>
      </c>
      <c r="CS6" s="594"/>
      <c r="CT6" s="594"/>
      <c r="CU6" s="594"/>
      <c r="CV6" s="594"/>
      <c r="CW6" s="594"/>
      <c r="CX6" s="594"/>
      <c r="CY6" s="595"/>
      <c r="CZ6" s="596">
        <v>0.8</v>
      </c>
      <c r="DA6" s="596"/>
      <c r="DB6" s="596"/>
      <c r="DC6" s="596"/>
      <c r="DD6" s="602" t="s">
        <v>217</v>
      </c>
      <c r="DE6" s="594"/>
      <c r="DF6" s="594"/>
      <c r="DG6" s="594"/>
      <c r="DH6" s="594"/>
      <c r="DI6" s="594"/>
      <c r="DJ6" s="594"/>
      <c r="DK6" s="594"/>
      <c r="DL6" s="594"/>
      <c r="DM6" s="594"/>
      <c r="DN6" s="594"/>
      <c r="DO6" s="594"/>
      <c r="DP6" s="595"/>
      <c r="DQ6" s="602">
        <v>292632</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39925</v>
      </c>
      <c r="S7" s="594"/>
      <c r="T7" s="594"/>
      <c r="U7" s="594"/>
      <c r="V7" s="594"/>
      <c r="W7" s="594"/>
      <c r="X7" s="594"/>
      <c r="Y7" s="595"/>
      <c r="Z7" s="596">
        <v>0.1</v>
      </c>
      <c r="AA7" s="596"/>
      <c r="AB7" s="596"/>
      <c r="AC7" s="596"/>
      <c r="AD7" s="597">
        <v>39925</v>
      </c>
      <c r="AE7" s="597"/>
      <c r="AF7" s="597"/>
      <c r="AG7" s="597"/>
      <c r="AH7" s="597"/>
      <c r="AI7" s="597"/>
      <c r="AJ7" s="597"/>
      <c r="AK7" s="597"/>
      <c r="AL7" s="598">
        <v>0.2</v>
      </c>
      <c r="AM7" s="599"/>
      <c r="AN7" s="599"/>
      <c r="AO7" s="600"/>
      <c r="AP7" s="590" t="s">
        <v>219</v>
      </c>
      <c r="AQ7" s="591"/>
      <c r="AR7" s="591"/>
      <c r="AS7" s="591"/>
      <c r="AT7" s="591"/>
      <c r="AU7" s="591"/>
      <c r="AV7" s="591"/>
      <c r="AW7" s="591"/>
      <c r="AX7" s="591"/>
      <c r="AY7" s="591"/>
      <c r="AZ7" s="591"/>
      <c r="BA7" s="591"/>
      <c r="BB7" s="591"/>
      <c r="BC7" s="591"/>
      <c r="BD7" s="591"/>
      <c r="BE7" s="591"/>
      <c r="BF7" s="592"/>
      <c r="BG7" s="593">
        <v>8223796</v>
      </c>
      <c r="BH7" s="594"/>
      <c r="BI7" s="594"/>
      <c r="BJ7" s="594"/>
      <c r="BK7" s="594"/>
      <c r="BL7" s="594"/>
      <c r="BM7" s="594"/>
      <c r="BN7" s="595"/>
      <c r="BO7" s="596">
        <v>47.2</v>
      </c>
      <c r="BP7" s="596"/>
      <c r="BQ7" s="596"/>
      <c r="BR7" s="596"/>
      <c r="BS7" s="597">
        <v>89954</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3456051</v>
      </c>
      <c r="CS7" s="594"/>
      <c r="CT7" s="594"/>
      <c r="CU7" s="594"/>
      <c r="CV7" s="594"/>
      <c r="CW7" s="594"/>
      <c r="CX7" s="594"/>
      <c r="CY7" s="595"/>
      <c r="CZ7" s="596">
        <v>9.6999999999999993</v>
      </c>
      <c r="DA7" s="596"/>
      <c r="DB7" s="596"/>
      <c r="DC7" s="596"/>
      <c r="DD7" s="602">
        <v>38424</v>
      </c>
      <c r="DE7" s="594"/>
      <c r="DF7" s="594"/>
      <c r="DG7" s="594"/>
      <c r="DH7" s="594"/>
      <c r="DI7" s="594"/>
      <c r="DJ7" s="594"/>
      <c r="DK7" s="594"/>
      <c r="DL7" s="594"/>
      <c r="DM7" s="594"/>
      <c r="DN7" s="594"/>
      <c r="DO7" s="594"/>
      <c r="DP7" s="595"/>
      <c r="DQ7" s="602">
        <v>3008975</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134566</v>
      </c>
      <c r="S8" s="594"/>
      <c r="T8" s="594"/>
      <c r="U8" s="594"/>
      <c r="V8" s="594"/>
      <c r="W8" s="594"/>
      <c r="X8" s="594"/>
      <c r="Y8" s="595"/>
      <c r="Z8" s="596">
        <v>0.4</v>
      </c>
      <c r="AA8" s="596"/>
      <c r="AB8" s="596"/>
      <c r="AC8" s="596"/>
      <c r="AD8" s="597">
        <v>134566</v>
      </c>
      <c r="AE8" s="597"/>
      <c r="AF8" s="597"/>
      <c r="AG8" s="597"/>
      <c r="AH8" s="597"/>
      <c r="AI8" s="597"/>
      <c r="AJ8" s="597"/>
      <c r="AK8" s="597"/>
      <c r="AL8" s="598">
        <v>0.7</v>
      </c>
      <c r="AM8" s="599"/>
      <c r="AN8" s="599"/>
      <c r="AO8" s="600"/>
      <c r="AP8" s="590" t="s">
        <v>222</v>
      </c>
      <c r="AQ8" s="591"/>
      <c r="AR8" s="591"/>
      <c r="AS8" s="591"/>
      <c r="AT8" s="591"/>
      <c r="AU8" s="591"/>
      <c r="AV8" s="591"/>
      <c r="AW8" s="591"/>
      <c r="AX8" s="591"/>
      <c r="AY8" s="591"/>
      <c r="AZ8" s="591"/>
      <c r="BA8" s="591"/>
      <c r="BB8" s="591"/>
      <c r="BC8" s="591"/>
      <c r="BD8" s="591"/>
      <c r="BE8" s="591"/>
      <c r="BF8" s="592"/>
      <c r="BG8" s="593">
        <v>180282</v>
      </c>
      <c r="BH8" s="594"/>
      <c r="BI8" s="594"/>
      <c r="BJ8" s="594"/>
      <c r="BK8" s="594"/>
      <c r="BL8" s="594"/>
      <c r="BM8" s="594"/>
      <c r="BN8" s="595"/>
      <c r="BO8" s="596">
        <v>1</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12288636</v>
      </c>
      <c r="CS8" s="594"/>
      <c r="CT8" s="594"/>
      <c r="CU8" s="594"/>
      <c r="CV8" s="594"/>
      <c r="CW8" s="594"/>
      <c r="CX8" s="594"/>
      <c r="CY8" s="595"/>
      <c r="CZ8" s="596">
        <v>34.5</v>
      </c>
      <c r="DA8" s="596"/>
      <c r="DB8" s="596"/>
      <c r="DC8" s="596"/>
      <c r="DD8" s="602">
        <v>175050</v>
      </c>
      <c r="DE8" s="594"/>
      <c r="DF8" s="594"/>
      <c r="DG8" s="594"/>
      <c r="DH8" s="594"/>
      <c r="DI8" s="594"/>
      <c r="DJ8" s="594"/>
      <c r="DK8" s="594"/>
      <c r="DL8" s="594"/>
      <c r="DM8" s="594"/>
      <c r="DN8" s="594"/>
      <c r="DO8" s="594"/>
      <c r="DP8" s="595"/>
      <c r="DQ8" s="602">
        <v>5973712</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82927</v>
      </c>
      <c r="S9" s="594"/>
      <c r="T9" s="594"/>
      <c r="U9" s="594"/>
      <c r="V9" s="594"/>
      <c r="W9" s="594"/>
      <c r="X9" s="594"/>
      <c r="Y9" s="595"/>
      <c r="Z9" s="596">
        <v>0.2</v>
      </c>
      <c r="AA9" s="596"/>
      <c r="AB9" s="596"/>
      <c r="AC9" s="596"/>
      <c r="AD9" s="597">
        <v>82927</v>
      </c>
      <c r="AE9" s="597"/>
      <c r="AF9" s="597"/>
      <c r="AG9" s="597"/>
      <c r="AH9" s="597"/>
      <c r="AI9" s="597"/>
      <c r="AJ9" s="597"/>
      <c r="AK9" s="597"/>
      <c r="AL9" s="598">
        <v>0.4</v>
      </c>
      <c r="AM9" s="599"/>
      <c r="AN9" s="599"/>
      <c r="AO9" s="600"/>
      <c r="AP9" s="590" t="s">
        <v>226</v>
      </c>
      <c r="AQ9" s="591"/>
      <c r="AR9" s="591"/>
      <c r="AS9" s="591"/>
      <c r="AT9" s="591"/>
      <c r="AU9" s="591"/>
      <c r="AV9" s="591"/>
      <c r="AW9" s="591"/>
      <c r="AX9" s="591"/>
      <c r="AY9" s="591"/>
      <c r="AZ9" s="591"/>
      <c r="BA9" s="591"/>
      <c r="BB9" s="591"/>
      <c r="BC9" s="591"/>
      <c r="BD9" s="591"/>
      <c r="BE9" s="591"/>
      <c r="BF9" s="592"/>
      <c r="BG9" s="593">
        <v>6781881</v>
      </c>
      <c r="BH9" s="594"/>
      <c r="BI9" s="594"/>
      <c r="BJ9" s="594"/>
      <c r="BK9" s="594"/>
      <c r="BL9" s="594"/>
      <c r="BM9" s="594"/>
      <c r="BN9" s="595"/>
      <c r="BO9" s="596">
        <v>39</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4418798</v>
      </c>
      <c r="CS9" s="594"/>
      <c r="CT9" s="594"/>
      <c r="CU9" s="594"/>
      <c r="CV9" s="594"/>
      <c r="CW9" s="594"/>
      <c r="CX9" s="594"/>
      <c r="CY9" s="595"/>
      <c r="CZ9" s="596">
        <v>12.4</v>
      </c>
      <c r="DA9" s="596"/>
      <c r="DB9" s="596"/>
      <c r="DC9" s="596"/>
      <c r="DD9" s="602">
        <v>1435562</v>
      </c>
      <c r="DE9" s="594"/>
      <c r="DF9" s="594"/>
      <c r="DG9" s="594"/>
      <c r="DH9" s="594"/>
      <c r="DI9" s="594"/>
      <c r="DJ9" s="594"/>
      <c r="DK9" s="594"/>
      <c r="DL9" s="594"/>
      <c r="DM9" s="594"/>
      <c r="DN9" s="594"/>
      <c r="DO9" s="594"/>
      <c r="DP9" s="595"/>
      <c r="DQ9" s="602">
        <v>2893529</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1296654</v>
      </c>
      <c r="S10" s="594"/>
      <c r="T10" s="594"/>
      <c r="U10" s="594"/>
      <c r="V10" s="594"/>
      <c r="W10" s="594"/>
      <c r="X10" s="594"/>
      <c r="Y10" s="595"/>
      <c r="Z10" s="596">
        <v>3.6</v>
      </c>
      <c r="AA10" s="596"/>
      <c r="AB10" s="596"/>
      <c r="AC10" s="596"/>
      <c r="AD10" s="597">
        <v>1296654</v>
      </c>
      <c r="AE10" s="597"/>
      <c r="AF10" s="597"/>
      <c r="AG10" s="597"/>
      <c r="AH10" s="597"/>
      <c r="AI10" s="597"/>
      <c r="AJ10" s="597"/>
      <c r="AK10" s="597"/>
      <c r="AL10" s="598">
        <v>6.7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298836</v>
      </c>
      <c r="BH10" s="594"/>
      <c r="BI10" s="594"/>
      <c r="BJ10" s="594"/>
      <c r="BK10" s="594"/>
      <c r="BL10" s="594"/>
      <c r="BM10" s="594"/>
      <c r="BN10" s="595"/>
      <c r="BO10" s="596">
        <v>1.7</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798119</v>
      </c>
      <c r="CS10" s="594"/>
      <c r="CT10" s="594"/>
      <c r="CU10" s="594"/>
      <c r="CV10" s="594"/>
      <c r="CW10" s="594"/>
      <c r="CX10" s="594"/>
      <c r="CY10" s="595"/>
      <c r="CZ10" s="596">
        <v>2.2000000000000002</v>
      </c>
      <c r="DA10" s="596"/>
      <c r="DB10" s="596"/>
      <c r="DC10" s="596"/>
      <c r="DD10" s="602" t="s">
        <v>223</v>
      </c>
      <c r="DE10" s="594"/>
      <c r="DF10" s="594"/>
      <c r="DG10" s="594"/>
      <c r="DH10" s="594"/>
      <c r="DI10" s="594"/>
      <c r="DJ10" s="594"/>
      <c r="DK10" s="594"/>
      <c r="DL10" s="594"/>
      <c r="DM10" s="594"/>
      <c r="DN10" s="594"/>
      <c r="DO10" s="594"/>
      <c r="DP10" s="595"/>
      <c r="DQ10" s="602">
        <v>587100</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48315</v>
      </c>
      <c r="S11" s="594"/>
      <c r="T11" s="594"/>
      <c r="U11" s="594"/>
      <c r="V11" s="594"/>
      <c r="W11" s="594"/>
      <c r="X11" s="594"/>
      <c r="Y11" s="595"/>
      <c r="Z11" s="596">
        <v>0.1</v>
      </c>
      <c r="AA11" s="596"/>
      <c r="AB11" s="596"/>
      <c r="AC11" s="596"/>
      <c r="AD11" s="597">
        <v>48315</v>
      </c>
      <c r="AE11" s="597"/>
      <c r="AF11" s="597"/>
      <c r="AG11" s="597"/>
      <c r="AH11" s="597"/>
      <c r="AI11" s="597"/>
      <c r="AJ11" s="597"/>
      <c r="AK11" s="597"/>
      <c r="AL11" s="598">
        <v>0.2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962797</v>
      </c>
      <c r="BH11" s="594"/>
      <c r="BI11" s="594"/>
      <c r="BJ11" s="594"/>
      <c r="BK11" s="594"/>
      <c r="BL11" s="594"/>
      <c r="BM11" s="594"/>
      <c r="BN11" s="595"/>
      <c r="BO11" s="596">
        <v>5.5</v>
      </c>
      <c r="BP11" s="596"/>
      <c r="BQ11" s="596"/>
      <c r="BR11" s="596"/>
      <c r="BS11" s="602">
        <v>89954</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405861</v>
      </c>
      <c r="CS11" s="594"/>
      <c r="CT11" s="594"/>
      <c r="CU11" s="594"/>
      <c r="CV11" s="594"/>
      <c r="CW11" s="594"/>
      <c r="CX11" s="594"/>
      <c r="CY11" s="595"/>
      <c r="CZ11" s="596">
        <v>1.1000000000000001</v>
      </c>
      <c r="DA11" s="596"/>
      <c r="DB11" s="596"/>
      <c r="DC11" s="596"/>
      <c r="DD11" s="602">
        <v>84214</v>
      </c>
      <c r="DE11" s="594"/>
      <c r="DF11" s="594"/>
      <c r="DG11" s="594"/>
      <c r="DH11" s="594"/>
      <c r="DI11" s="594"/>
      <c r="DJ11" s="594"/>
      <c r="DK11" s="594"/>
      <c r="DL11" s="594"/>
      <c r="DM11" s="594"/>
      <c r="DN11" s="594"/>
      <c r="DO11" s="594"/>
      <c r="DP11" s="595"/>
      <c r="DQ11" s="602">
        <v>253433</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7025265</v>
      </c>
      <c r="BH12" s="594"/>
      <c r="BI12" s="594"/>
      <c r="BJ12" s="594"/>
      <c r="BK12" s="594"/>
      <c r="BL12" s="594"/>
      <c r="BM12" s="594"/>
      <c r="BN12" s="595"/>
      <c r="BO12" s="596">
        <v>40.4</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374351</v>
      </c>
      <c r="CS12" s="594"/>
      <c r="CT12" s="594"/>
      <c r="CU12" s="594"/>
      <c r="CV12" s="594"/>
      <c r="CW12" s="594"/>
      <c r="CX12" s="594"/>
      <c r="CY12" s="595"/>
      <c r="CZ12" s="596">
        <v>1.1000000000000001</v>
      </c>
      <c r="DA12" s="596"/>
      <c r="DB12" s="596"/>
      <c r="DC12" s="596"/>
      <c r="DD12" s="602">
        <v>48477</v>
      </c>
      <c r="DE12" s="594"/>
      <c r="DF12" s="594"/>
      <c r="DG12" s="594"/>
      <c r="DH12" s="594"/>
      <c r="DI12" s="594"/>
      <c r="DJ12" s="594"/>
      <c r="DK12" s="594"/>
      <c r="DL12" s="594"/>
      <c r="DM12" s="594"/>
      <c r="DN12" s="594"/>
      <c r="DO12" s="594"/>
      <c r="DP12" s="595"/>
      <c r="DQ12" s="602">
        <v>348900</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37504</v>
      </c>
      <c r="S13" s="594"/>
      <c r="T13" s="594"/>
      <c r="U13" s="594"/>
      <c r="V13" s="594"/>
      <c r="W13" s="594"/>
      <c r="X13" s="594"/>
      <c r="Y13" s="595"/>
      <c r="Z13" s="596">
        <v>0.1</v>
      </c>
      <c r="AA13" s="596"/>
      <c r="AB13" s="596"/>
      <c r="AC13" s="596"/>
      <c r="AD13" s="597">
        <v>37504</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6996788</v>
      </c>
      <c r="BH13" s="594"/>
      <c r="BI13" s="594"/>
      <c r="BJ13" s="594"/>
      <c r="BK13" s="594"/>
      <c r="BL13" s="594"/>
      <c r="BM13" s="594"/>
      <c r="BN13" s="595"/>
      <c r="BO13" s="596">
        <v>40.200000000000003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3866371</v>
      </c>
      <c r="CS13" s="594"/>
      <c r="CT13" s="594"/>
      <c r="CU13" s="594"/>
      <c r="CV13" s="594"/>
      <c r="CW13" s="594"/>
      <c r="CX13" s="594"/>
      <c r="CY13" s="595"/>
      <c r="CZ13" s="596">
        <v>10.9</v>
      </c>
      <c r="DA13" s="596"/>
      <c r="DB13" s="596"/>
      <c r="DC13" s="596"/>
      <c r="DD13" s="602">
        <v>2038723</v>
      </c>
      <c r="DE13" s="594"/>
      <c r="DF13" s="594"/>
      <c r="DG13" s="594"/>
      <c r="DH13" s="594"/>
      <c r="DI13" s="594"/>
      <c r="DJ13" s="594"/>
      <c r="DK13" s="594"/>
      <c r="DL13" s="594"/>
      <c r="DM13" s="594"/>
      <c r="DN13" s="594"/>
      <c r="DO13" s="594"/>
      <c r="DP13" s="595"/>
      <c r="DQ13" s="602">
        <v>2078259</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177307</v>
      </c>
      <c r="BH14" s="594"/>
      <c r="BI14" s="594"/>
      <c r="BJ14" s="594"/>
      <c r="BK14" s="594"/>
      <c r="BL14" s="594"/>
      <c r="BM14" s="594"/>
      <c r="BN14" s="595"/>
      <c r="BO14" s="596">
        <v>1</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2000143</v>
      </c>
      <c r="CS14" s="594"/>
      <c r="CT14" s="594"/>
      <c r="CU14" s="594"/>
      <c r="CV14" s="594"/>
      <c r="CW14" s="594"/>
      <c r="CX14" s="594"/>
      <c r="CY14" s="595"/>
      <c r="CZ14" s="596">
        <v>5.6</v>
      </c>
      <c r="DA14" s="596"/>
      <c r="DB14" s="596"/>
      <c r="DC14" s="596"/>
      <c r="DD14" s="602">
        <v>827957</v>
      </c>
      <c r="DE14" s="594"/>
      <c r="DF14" s="594"/>
      <c r="DG14" s="594"/>
      <c r="DH14" s="594"/>
      <c r="DI14" s="594"/>
      <c r="DJ14" s="594"/>
      <c r="DK14" s="594"/>
      <c r="DL14" s="594"/>
      <c r="DM14" s="594"/>
      <c r="DN14" s="594"/>
      <c r="DO14" s="594"/>
      <c r="DP14" s="595"/>
      <c r="DQ14" s="602">
        <v>1148218</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68570</v>
      </c>
      <c r="S15" s="594"/>
      <c r="T15" s="594"/>
      <c r="U15" s="594"/>
      <c r="V15" s="594"/>
      <c r="W15" s="594"/>
      <c r="X15" s="594"/>
      <c r="Y15" s="595"/>
      <c r="Z15" s="596">
        <v>0.2</v>
      </c>
      <c r="AA15" s="596"/>
      <c r="AB15" s="596"/>
      <c r="AC15" s="596"/>
      <c r="AD15" s="597">
        <v>68570</v>
      </c>
      <c r="AE15" s="597"/>
      <c r="AF15" s="597"/>
      <c r="AG15" s="597"/>
      <c r="AH15" s="597"/>
      <c r="AI15" s="597"/>
      <c r="AJ15" s="597"/>
      <c r="AK15" s="597"/>
      <c r="AL15" s="598">
        <v>0.4</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725647</v>
      </c>
      <c r="BH15" s="594"/>
      <c r="BI15" s="594"/>
      <c r="BJ15" s="594"/>
      <c r="BK15" s="594"/>
      <c r="BL15" s="594"/>
      <c r="BM15" s="594"/>
      <c r="BN15" s="595"/>
      <c r="BO15" s="596">
        <v>4.2</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4033192</v>
      </c>
      <c r="CS15" s="594"/>
      <c r="CT15" s="594"/>
      <c r="CU15" s="594"/>
      <c r="CV15" s="594"/>
      <c r="CW15" s="594"/>
      <c r="CX15" s="594"/>
      <c r="CY15" s="595"/>
      <c r="CZ15" s="596">
        <v>11.3</v>
      </c>
      <c r="DA15" s="596"/>
      <c r="DB15" s="596"/>
      <c r="DC15" s="596"/>
      <c r="DD15" s="602">
        <v>562868</v>
      </c>
      <c r="DE15" s="594"/>
      <c r="DF15" s="594"/>
      <c r="DG15" s="594"/>
      <c r="DH15" s="594"/>
      <c r="DI15" s="594"/>
      <c r="DJ15" s="594"/>
      <c r="DK15" s="594"/>
      <c r="DL15" s="594"/>
      <c r="DM15" s="594"/>
      <c r="DN15" s="594"/>
      <c r="DO15" s="594"/>
      <c r="DP15" s="595"/>
      <c r="DQ15" s="602">
        <v>3479291</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1409177</v>
      </c>
      <c r="S16" s="594"/>
      <c r="T16" s="594"/>
      <c r="U16" s="594"/>
      <c r="V16" s="594"/>
      <c r="W16" s="594"/>
      <c r="X16" s="594"/>
      <c r="Y16" s="595"/>
      <c r="Z16" s="596">
        <v>3.9</v>
      </c>
      <c r="AA16" s="596"/>
      <c r="AB16" s="596"/>
      <c r="AC16" s="596"/>
      <c r="AD16" s="597">
        <v>1192247</v>
      </c>
      <c r="AE16" s="597"/>
      <c r="AF16" s="597"/>
      <c r="AG16" s="597"/>
      <c r="AH16" s="597"/>
      <c r="AI16" s="597"/>
      <c r="AJ16" s="597"/>
      <c r="AK16" s="597"/>
      <c r="AL16" s="598">
        <v>6.1</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4758</v>
      </c>
      <c r="CS16" s="594"/>
      <c r="CT16" s="594"/>
      <c r="CU16" s="594"/>
      <c r="CV16" s="594"/>
      <c r="CW16" s="594"/>
      <c r="CX16" s="594"/>
      <c r="CY16" s="595"/>
      <c r="CZ16" s="596">
        <v>0</v>
      </c>
      <c r="DA16" s="596"/>
      <c r="DB16" s="596"/>
      <c r="DC16" s="596"/>
      <c r="DD16" s="602" t="s">
        <v>223</v>
      </c>
      <c r="DE16" s="594"/>
      <c r="DF16" s="594"/>
      <c r="DG16" s="594"/>
      <c r="DH16" s="594"/>
      <c r="DI16" s="594"/>
      <c r="DJ16" s="594"/>
      <c r="DK16" s="594"/>
      <c r="DL16" s="594"/>
      <c r="DM16" s="594"/>
      <c r="DN16" s="594"/>
      <c r="DO16" s="594"/>
      <c r="DP16" s="595"/>
      <c r="DQ16" s="602">
        <v>4758</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1192247</v>
      </c>
      <c r="S17" s="594"/>
      <c r="T17" s="594"/>
      <c r="U17" s="594"/>
      <c r="V17" s="594"/>
      <c r="W17" s="594"/>
      <c r="X17" s="594"/>
      <c r="Y17" s="595"/>
      <c r="Z17" s="596">
        <v>3.3</v>
      </c>
      <c r="AA17" s="596"/>
      <c r="AB17" s="596"/>
      <c r="AC17" s="596"/>
      <c r="AD17" s="597">
        <v>1192247</v>
      </c>
      <c r="AE17" s="597"/>
      <c r="AF17" s="597"/>
      <c r="AG17" s="597"/>
      <c r="AH17" s="597"/>
      <c r="AI17" s="597"/>
      <c r="AJ17" s="597"/>
      <c r="AK17" s="597"/>
      <c r="AL17" s="598">
        <v>6.1</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3689318</v>
      </c>
      <c r="CS17" s="594"/>
      <c r="CT17" s="594"/>
      <c r="CU17" s="594"/>
      <c r="CV17" s="594"/>
      <c r="CW17" s="594"/>
      <c r="CX17" s="594"/>
      <c r="CY17" s="595"/>
      <c r="CZ17" s="596">
        <v>10.4</v>
      </c>
      <c r="DA17" s="596"/>
      <c r="DB17" s="596"/>
      <c r="DC17" s="596"/>
      <c r="DD17" s="602" t="s">
        <v>223</v>
      </c>
      <c r="DE17" s="594"/>
      <c r="DF17" s="594"/>
      <c r="DG17" s="594"/>
      <c r="DH17" s="594"/>
      <c r="DI17" s="594"/>
      <c r="DJ17" s="594"/>
      <c r="DK17" s="594"/>
      <c r="DL17" s="594"/>
      <c r="DM17" s="594"/>
      <c r="DN17" s="594"/>
      <c r="DO17" s="594"/>
      <c r="DP17" s="595"/>
      <c r="DQ17" s="602">
        <v>3588220</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216928</v>
      </c>
      <c r="S18" s="594"/>
      <c r="T18" s="594"/>
      <c r="U18" s="594"/>
      <c r="V18" s="594"/>
      <c r="W18" s="594"/>
      <c r="X18" s="594"/>
      <c r="Y18" s="595"/>
      <c r="Z18" s="596">
        <v>0.6</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1257486</v>
      </c>
      <c r="BH19" s="594"/>
      <c r="BI19" s="594"/>
      <c r="BJ19" s="594"/>
      <c r="BK19" s="594"/>
      <c r="BL19" s="594"/>
      <c r="BM19" s="594"/>
      <c r="BN19" s="595"/>
      <c r="BO19" s="596">
        <v>7.2</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20765536</v>
      </c>
      <c r="S20" s="594"/>
      <c r="T20" s="594"/>
      <c r="U20" s="594"/>
      <c r="V20" s="594"/>
      <c r="W20" s="594"/>
      <c r="X20" s="594"/>
      <c r="Y20" s="595"/>
      <c r="Z20" s="596">
        <v>57</v>
      </c>
      <c r="AA20" s="596"/>
      <c r="AB20" s="596"/>
      <c r="AC20" s="596"/>
      <c r="AD20" s="597">
        <v>19291120</v>
      </c>
      <c r="AE20" s="597"/>
      <c r="AF20" s="597"/>
      <c r="AG20" s="597"/>
      <c r="AH20" s="597"/>
      <c r="AI20" s="597"/>
      <c r="AJ20" s="597"/>
      <c r="AK20" s="597"/>
      <c r="AL20" s="598">
        <v>99.3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1257486</v>
      </c>
      <c r="BH20" s="594"/>
      <c r="BI20" s="594"/>
      <c r="BJ20" s="594"/>
      <c r="BK20" s="594"/>
      <c r="BL20" s="594"/>
      <c r="BM20" s="594"/>
      <c r="BN20" s="595"/>
      <c r="BO20" s="596">
        <v>7.2</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35628230</v>
      </c>
      <c r="CS20" s="594"/>
      <c r="CT20" s="594"/>
      <c r="CU20" s="594"/>
      <c r="CV20" s="594"/>
      <c r="CW20" s="594"/>
      <c r="CX20" s="594"/>
      <c r="CY20" s="595"/>
      <c r="CZ20" s="596">
        <v>100</v>
      </c>
      <c r="DA20" s="596"/>
      <c r="DB20" s="596"/>
      <c r="DC20" s="596"/>
      <c r="DD20" s="602">
        <v>5211275</v>
      </c>
      <c r="DE20" s="594"/>
      <c r="DF20" s="594"/>
      <c r="DG20" s="594"/>
      <c r="DH20" s="594"/>
      <c r="DI20" s="594"/>
      <c r="DJ20" s="594"/>
      <c r="DK20" s="594"/>
      <c r="DL20" s="594"/>
      <c r="DM20" s="594"/>
      <c r="DN20" s="594"/>
      <c r="DO20" s="594"/>
      <c r="DP20" s="595"/>
      <c r="DQ20" s="602">
        <v>23657027</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22980</v>
      </c>
      <c r="S21" s="594"/>
      <c r="T21" s="594"/>
      <c r="U21" s="594"/>
      <c r="V21" s="594"/>
      <c r="W21" s="594"/>
      <c r="X21" s="594"/>
      <c r="Y21" s="595"/>
      <c r="Z21" s="596">
        <v>0.1</v>
      </c>
      <c r="AA21" s="596"/>
      <c r="AB21" s="596"/>
      <c r="AC21" s="596"/>
      <c r="AD21" s="597">
        <v>22980</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721176</v>
      </c>
      <c r="S22" s="594"/>
      <c r="T22" s="594"/>
      <c r="U22" s="594"/>
      <c r="V22" s="594"/>
      <c r="W22" s="594"/>
      <c r="X22" s="594"/>
      <c r="Y22" s="595"/>
      <c r="Z22" s="596">
        <v>2</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625390</v>
      </c>
      <c r="S23" s="594"/>
      <c r="T23" s="594"/>
      <c r="U23" s="594"/>
      <c r="V23" s="594"/>
      <c r="W23" s="594"/>
      <c r="X23" s="594"/>
      <c r="Y23" s="595"/>
      <c r="Z23" s="596">
        <v>1.7</v>
      </c>
      <c r="AA23" s="596"/>
      <c r="AB23" s="596"/>
      <c r="AC23" s="596"/>
      <c r="AD23" s="597">
        <v>61983</v>
      </c>
      <c r="AE23" s="597"/>
      <c r="AF23" s="597"/>
      <c r="AG23" s="597"/>
      <c r="AH23" s="597"/>
      <c r="AI23" s="597"/>
      <c r="AJ23" s="597"/>
      <c r="AK23" s="597"/>
      <c r="AL23" s="598">
        <v>0.3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1257486</v>
      </c>
      <c r="BH23" s="594"/>
      <c r="BI23" s="594"/>
      <c r="BJ23" s="594"/>
      <c r="BK23" s="594"/>
      <c r="BL23" s="594"/>
      <c r="BM23" s="594"/>
      <c r="BN23" s="595"/>
      <c r="BO23" s="596">
        <v>7.2</v>
      </c>
      <c r="BP23" s="596"/>
      <c r="BQ23" s="596"/>
      <c r="BR23" s="596"/>
      <c r="BS23" s="602" t="s">
        <v>223</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140442</v>
      </c>
      <c r="S24" s="594"/>
      <c r="T24" s="594"/>
      <c r="U24" s="594"/>
      <c r="V24" s="594"/>
      <c r="W24" s="594"/>
      <c r="X24" s="594"/>
      <c r="Y24" s="595"/>
      <c r="Z24" s="596">
        <v>0.4</v>
      </c>
      <c r="AA24" s="596"/>
      <c r="AB24" s="596"/>
      <c r="AC24" s="596"/>
      <c r="AD24" s="597">
        <v>1673</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17807132</v>
      </c>
      <c r="CS24" s="583"/>
      <c r="CT24" s="583"/>
      <c r="CU24" s="583"/>
      <c r="CV24" s="583"/>
      <c r="CW24" s="583"/>
      <c r="CX24" s="583"/>
      <c r="CY24" s="584"/>
      <c r="CZ24" s="620">
        <v>50</v>
      </c>
      <c r="DA24" s="621"/>
      <c r="DB24" s="621"/>
      <c r="DC24" s="622"/>
      <c r="DD24" s="619">
        <v>11728996</v>
      </c>
      <c r="DE24" s="583"/>
      <c r="DF24" s="583"/>
      <c r="DG24" s="583"/>
      <c r="DH24" s="583"/>
      <c r="DI24" s="583"/>
      <c r="DJ24" s="583"/>
      <c r="DK24" s="584"/>
      <c r="DL24" s="619">
        <v>10898703</v>
      </c>
      <c r="DM24" s="583"/>
      <c r="DN24" s="583"/>
      <c r="DO24" s="583"/>
      <c r="DP24" s="583"/>
      <c r="DQ24" s="583"/>
      <c r="DR24" s="583"/>
      <c r="DS24" s="583"/>
      <c r="DT24" s="583"/>
      <c r="DU24" s="583"/>
      <c r="DV24" s="584"/>
      <c r="DW24" s="587">
        <v>52.2</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5554106</v>
      </c>
      <c r="S25" s="594"/>
      <c r="T25" s="594"/>
      <c r="U25" s="594"/>
      <c r="V25" s="594"/>
      <c r="W25" s="594"/>
      <c r="X25" s="594"/>
      <c r="Y25" s="595"/>
      <c r="Z25" s="596">
        <v>15.2</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6688349</v>
      </c>
      <c r="CS25" s="625"/>
      <c r="CT25" s="625"/>
      <c r="CU25" s="625"/>
      <c r="CV25" s="625"/>
      <c r="CW25" s="625"/>
      <c r="CX25" s="625"/>
      <c r="CY25" s="626"/>
      <c r="CZ25" s="627">
        <v>18.8</v>
      </c>
      <c r="DA25" s="628"/>
      <c r="DB25" s="628"/>
      <c r="DC25" s="629"/>
      <c r="DD25" s="602">
        <v>5998746</v>
      </c>
      <c r="DE25" s="625"/>
      <c r="DF25" s="625"/>
      <c r="DG25" s="625"/>
      <c r="DH25" s="625"/>
      <c r="DI25" s="625"/>
      <c r="DJ25" s="625"/>
      <c r="DK25" s="626"/>
      <c r="DL25" s="602">
        <v>5699367</v>
      </c>
      <c r="DM25" s="625"/>
      <c r="DN25" s="625"/>
      <c r="DO25" s="625"/>
      <c r="DP25" s="625"/>
      <c r="DQ25" s="625"/>
      <c r="DR25" s="625"/>
      <c r="DS25" s="625"/>
      <c r="DT25" s="625"/>
      <c r="DU25" s="625"/>
      <c r="DV25" s="626"/>
      <c r="DW25" s="598">
        <v>27.3</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4337308</v>
      </c>
      <c r="CS26" s="594"/>
      <c r="CT26" s="594"/>
      <c r="CU26" s="594"/>
      <c r="CV26" s="594"/>
      <c r="CW26" s="594"/>
      <c r="CX26" s="594"/>
      <c r="CY26" s="595"/>
      <c r="CZ26" s="627">
        <v>12.2</v>
      </c>
      <c r="DA26" s="628"/>
      <c r="DB26" s="628"/>
      <c r="DC26" s="629"/>
      <c r="DD26" s="602">
        <v>3682496</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2299781</v>
      </c>
      <c r="S27" s="594"/>
      <c r="T27" s="594"/>
      <c r="U27" s="594"/>
      <c r="V27" s="594"/>
      <c r="W27" s="594"/>
      <c r="X27" s="594"/>
      <c r="Y27" s="595"/>
      <c r="Z27" s="596">
        <v>6.3</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17409501</v>
      </c>
      <c r="BH27" s="594"/>
      <c r="BI27" s="594"/>
      <c r="BJ27" s="594"/>
      <c r="BK27" s="594"/>
      <c r="BL27" s="594"/>
      <c r="BM27" s="594"/>
      <c r="BN27" s="595"/>
      <c r="BO27" s="596">
        <v>100</v>
      </c>
      <c r="BP27" s="596"/>
      <c r="BQ27" s="596"/>
      <c r="BR27" s="596"/>
      <c r="BS27" s="602">
        <v>89954</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7429511</v>
      </c>
      <c r="CS27" s="625"/>
      <c r="CT27" s="625"/>
      <c r="CU27" s="625"/>
      <c r="CV27" s="625"/>
      <c r="CW27" s="625"/>
      <c r="CX27" s="625"/>
      <c r="CY27" s="626"/>
      <c r="CZ27" s="627">
        <v>20.9</v>
      </c>
      <c r="DA27" s="628"/>
      <c r="DB27" s="628"/>
      <c r="DC27" s="629"/>
      <c r="DD27" s="602">
        <v>2142076</v>
      </c>
      <c r="DE27" s="625"/>
      <c r="DF27" s="625"/>
      <c r="DG27" s="625"/>
      <c r="DH27" s="625"/>
      <c r="DI27" s="625"/>
      <c r="DJ27" s="625"/>
      <c r="DK27" s="626"/>
      <c r="DL27" s="602">
        <v>1611162</v>
      </c>
      <c r="DM27" s="625"/>
      <c r="DN27" s="625"/>
      <c r="DO27" s="625"/>
      <c r="DP27" s="625"/>
      <c r="DQ27" s="625"/>
      <c r="DR27" s="625"/>
      <c r="DS27" s="625"/>
      <c r="DT27" s="625"/>
      <c r="DU27" s="625"/>
      <c r="DV27" s="626"/>
      <c r="DW27" s="598">
        <v>7.7</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130286</v>
      </c>
      <c r="S28" s="594"/>
      <c r="T28" s="594"/>
      <c r="U28" s="594"/>
      <c r="V28" s="594"/>
      <c r="W28" s="594"/>
      <c r="X28" s="594"/>
      <c r="Y28" s="595"/>
      <c r="Z28" s="596">
        <v>0.4</v>
      </c>
      <c r="AA28" s="596"/>
      <c r="AB28" s="596"/>
      <c r="AC28" s="596"/>
      <c r="AD28" s="597">
        <v>13477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3689272</v>
      </c>
      <c r="CS28" s="594"/>
      <c r="CT28" s="594"/>
      <c r="CU28" s="594"/>
      <c r="CV28" s="594"/>
      <c r="CW28" s="594"/>
      <c r="CX28" s="594"/>
      <c r="CY28" s="595"/>
      <c r="CZ28" s="627">
        <v>10.4</v>
      </c>
      <c r="DA28" s="628"/>
      <c r="DB28" s="628"/>
      <c r="DC28" s="629"/>
      <c r="DD28" s="602">
        <v>3588174</v>
      </c>
      <c r="DE28" s="594"/>
      <c r="DF28" s="594"/>
      <c r="DG28" s="594"/>
      <c r="DH28" s="594"/>
      <c r="DI28" s="594"/>
      <c r="DJ28" s="594"/>
      <c r="DK28" s="595"/>
      <c r="DL28" s="602">
        <v>3588174</v>
      </c>
      <c r="DM28" s="594"/>
      <c r="DN28" s="594"/>
      <c r="DO28" s="594"/>
      <c r="DP28" s="594"/>
      <c r="DQ28" s="594"/>
      <c r="DR28" s="594"/>
      <c r="DS28" s="594"/>
      <c r="DT28" s="594"/>
      <c r="DU28" s="594"/>
      <c r="DV28" s="595"/>
      <c r="DW28" s="598">
        <v>17.2</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47159</v>
      </c>
      <c r="S29" s="594"/>
      <c r="T29" s="594"/>
      <c r="U29" s="594"/>
      <c r="V29" s="594"/>
      <c r="W29" s="594"/>
      <c r="X29" s="594"/>
      <c r="Y29" s="595"/>
      <c r="Z29" s="596">
        <v>0.1</v>
      </c>
      <c r="AA29" s="596"/>
      <c r="AB29" s="596"/>
      <c r="AC29" s="596"/>
      <c r="AD29" s="597" t="s">
        <v>223</v>
      </c>
      <c r="AE29" s="597"/>
      <c r="AF29" s="597"/>
      <c r="AG29" s="597"/>
      <c r="AH29" s="597"/>
      <c r="AI29" s="597"/>
      <c r="AJ29" s="597"/>
      <c r="AK29" s="597"/>
      <c r="AL29" s="598" t="s">
        <v>223</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58</v>
      </c>
      <c r="CG29" s="608"/>
      <c r="CH29" s="608"/>
      <c r="CI29" s="608"/>
      <c r="CJ29" s="608"/>
      <c r="CK29" s="608"/>
      <c r="CL29" s="608"/>
      <c r="CM29" s="608"/>
      <c r="CN29" s="608"/>
      <c r="CO29" s="608"/>
      <c r="CP29" s="608"/>
      <c r="CQ29" s="609"/>
      <c r="CR29" s="593">
        <v>3688888</v>
      </c>
      <c r="CS29" s="625"/>
      <c r="CT29" s="625"/>
      <c r="CU29" s="625"/>
      <c r="CV29" s="625"/>
      <c r="CW29" s="625"/>
      <c r="CX29" s="625"/>
      <c r="CY29" s="626"/>
      <c r="CZ29" s="627">
        <v>10.4</v>
      </c>
      <c r="DA29" s="628"/>
      <c r="DB29" s="628"/>
      <c r="DC29" s="629"/>
      <c r="DD29" s="602">
        <v>3587790</v>
      </c>
      <c r="DE29" s="625"/>
      <c r="DF29" s="625"/>
      <c r="DG29" s="625"/>
      <c r="DH29" s="625"/>
      <c r="DI29" s="625"/>
      <c r="DJ29" s="625"/>
      <c r="DK29" s="626"/>
      <c r="DL29" s="602">
        <v>3587790</v>
      </c>
      <c r="DM29" s="625"/>
      <c r="DN29" s="625"/>
      <c r="DO29" s="625"/>
      <c r="DP29" s="625"/>
      <c r="DQ29" s="625"/>
      <c r="DR29" s="625"/>
      <c r="DS29" s="625"/>
      <c r="DT29" s="625"/>
      <c r="DU29" s="625"/>
      <c r="DV29" s="626"/>
      <c r="DW29" s="598">
        <v>17.2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393321</v>
      </c>
      <c r="S30" s="594"/>
      <c r="T30" s="594"/>
      <c r="U30" s="594"/>
      <c r="V30" s="594"/>
      <c r="W30" s="594"/>
      <c r="X30" s="594"/>
      <c r="Y30" s="595"/>
      <c r="Z30" s="596">
        <v>1.1000000000000001</v>
      </c>
      <c r="AA30" s="596"/>
      <c r="AB30" s="596"/>
      <c r="AC30" s="596"/>
      <c r="AD30" s="597" t="s">
        <v>223</v>
      </c>
      <c r="AE30" s="597"/>
      <c r="AF30" s="597"/>
      <c r="AG30" s="597"/>
      <c r="AH30" s="597"/>
      <c r="AI30" s="597"/>
      <c r="AJ30" s="597"/>
      <c r="AK30" s="597"/>
      <c r="AL30" s="598" t="s">
        <v>223</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99</v>
      </c>
      <c r="BH30" s="652"/>
      <c r="BI30" s="652"/>
      <c r="BJ30" s="652"/>
      <c r="BK30" s="652"/>
      <c r="BL30" s="652"/>
      <c r="BM30" s="588">
        <v>95.3</v>
      </c>
      <c r="BN30" s="652"/>
      <c r="BO30" s="652"/>
      <c r="BP30" s="652"/>
      <c r="BQ30" s="653"/>
      <c r="BR30" s="651">
        <v>99.1</v>
      </c>
      <c r="BS30" s="652"/>
      <c r="BT30" s="652"/>
      <c r="BU30" s="652"/>
      <c r="BV30" s="652"/>
      <c r="BW30" s="652"/>
      <c r="BX30" s="588">
        <v>95.1</v>
      </c>
      <c r="BY30" s="652"/>
      <c r="BZ30" s="652"/>
      <c r="CA30" s="652"/>
      <c r="CB30" s="653"/>
      <c r="CD30" s="656"/>
      <c r="CE30" s="657"/>
      <c r="CF30" s="607" t="s">
        <v>294</v>
      </c>
      <c r="CG30" s="608"/>
      <c r="CH30" s="608"/>
      <c r="CI30" s="608"/>
      <c r="CJ30" s="608"/>
      <c r="CK30" s="608"/>
      <c r="CL30" s="608"/>
      <c r="CM30" s="608"/>
      <c r="CN30" s="608"/>
      <c r="CO30" s="608"/>
      <c r="CP30" s="608"/>
      <c r="CQ30" s="609"/>
      <c r="CR30" s="593">
        <v>3201644</v>
      </c>
      <c r="CS30" s="594"/>
      <c r="CT30" s="594"/>
      <c r="CU30" s="594"/>
      <c r="CV30" s="594"/>
      <c r="CW30" s="594"/>
      <c r="CX30" s="594"/>
      <c r="CY30" s="595"/>
      <c r="CZ30" s="627">
        <v>9</v>
      </c>
      <c r="DA30" s="628"/>
      <c r="DB30" s="628"/>
      <c r="DC30" s="629"/>
      <c r="DD30" s="602">
        <v>3122720</v>
      </c>
      <c r="DE30" s="594"/>
      <c r="DF30" s="594"/>
      <c r="DG30" s="594"/>
      <c r="DH30" s="594"/>
      <c r="DI30" s="594"/>
      <c r="DJ30" s="594"/>
      <c r="DK30" s="595"/>
      <c r="DL30" s="602">
        <v>3122720</v>
      </c>
      <c r="DM30" s="594"/>
      <c r="DN30" s="594"/>
      <c r="DO30" s="594"/>
      <c r="DP30" s="594"/>
      <c r="DQ30" s="594"/>
      <c r="DR30" s="594"/>
      <c r="DS30" s="594"/>
      <c r="DT30" s="594"/>
      <c r="DU30" s="594"/>
      <c r="DV30" s="595"/>
      <c r="DW30" s="598">
        <v>15</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796763</v>
      </c>
      <c r="S31" s="594"/>
      <c r="T31" s="594"/>
      <c r="U31" s="594"/>
      <c r="V31" s="594"/>
      <c r="W31" s="594"/>
      <c r="X31" s="594"/>
      <c r="Y31" s="595"/>
      <c r="Z31" s="596">
        <v>2.2000000000000002</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25"/>
      <c r="BI31" s="625"/>
      <c r="BJ31" s="625"/>
      <c r="BK31" s="625"/>
      <c r="BL31" s="625"/>
      <c r="BM31" s="599">
        <v>95</v>
      </c>
      <c r="BN31" s="649"/>
      <c r="BO31" s="649"/>
      <c r="BP31" s="649"/>
      <c r="BQ31" s="650"/>
      <c r="BR31" s="648">
        <v>98.9</v>
      </c>
      <c r="BS31" s="625"/>
      <c r="BT31" s="625"/>
      <c r="BU31" s="625"/>
      <c r="BV31" s="625"/>
      <c r="BW31" s="625"/>
      <c r="BX31" s="599">
        <v>94.6</v>
      </c>
      <c r="BY31" s="649"/>
      <c r="BZ31" s="649"/>
      <c r="CA31" s="649"/>
      <c r="CB31" s="650"/>
      <c r="CD31" s="656"/>
      <c r="CE31" s="657"/>
      <c r="CF31" s="607" t="s">
        <v>298</v>
      </c>
      <c r="CG31" s="608"/>
      <c r="CH31" s="608"/>
      <c r="CI31" s="608"/>
      <c r="CJ31" s="608"/>
      <c r="CK31" s="608"/>
      <c r="CL31" s="608"/>
      <c r="CM31" s="608"/>
      <c r="CN31" s="608"/>
      <c r="CO31" s="608"/>
      <c r="CP31" s="608"/>
      <c r="CQ31" s="609"/>
      <c r="CR31" s="593">
        <v>487244</v>
      </c>
      <c r="CS31" s="625"/>
      <c r="CT31" s="625"/>
      <c r="CU31" s="625"/>
      <c r="CV31" s="625"/>
      <c r="CW31" s="625"/>
      <c r="CX31" s="625"/>
      <c r="CY31" s="626"/>
      <c r="CZ31" s="627">
        <v>1.4</v>
      </c>
      <c r="DA31" s="628"/>
      <c r="DB31" s="628"/>
      <c r="DC31" s="629"/>
      <c r="DD31" s="602">
        <v>465070</v>
      </c>
      <c r="DE31" s="625"/>
      <c r="DF31" s="625"/>
      <c r="DG31" s="625"/>
      <c r="DH31" s="625"/>
      <c r="DI31" s="625"/>
      <c r="DJ31" s="625"/>
      <c r="DK31" s="626"/>
      <c r="DL31" s="602">
        <v>465070</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1094505</v>
      </c>
      <c r="S32" s="594"/>
      <c r="T32" s="594"/>
      <c r="U32" s="594"/>
      <c r="V32" s="594"/>
      <c r="W32" s="594"/>
      <c r="X32" s="594"/>
      <c r="Y32" s="595"/>
      <c r="Z32" s="596">
        <v>3</v>
      </c>
      <c r="AA32" s="596"/>
      <c r="AB32" s="596"/>
      <c r="AC32" s="596"/>
      <c r="AD32" s="597">
        <v>34833</v>
      </c>
      <c r="AE32" s="597"/>
      <c r="AF32" s="597"/>
      <c r="AG32" s="597"/>
      <c r="AH32" s="597"/>
      <c r="AI32" s="597"/>
      <c r="AJ32" s="597"/>
      <c r="AK32" s="597"/>
      <c r="AL32" s="598">
        <v>0.2</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99</v>
      </c>
      <c r="BH32" s="661"/>
      <c r="BI32" s="661"/>
      <c r="BJ32" s="661"/>
      <c r="BK32" s="661"/>
      <c r="BL32" s="661"/>
      <c r="BM32" s="662">
        <v>96.7</v>
      </c>
      <c r="BN32" s="661"/>
      <c r="BO32" s="661"/>
      <c r="BP32" s="661"/>
      <c r="BQ32" s="663"/>
      <c r="BR32" s="660">
        <v>99.1</v>
      </c>
      <c r="BS32" s="661"/>
      <c r="BT32" s="661"/>
      <c r="BU32" s="661"/>
      <c r="BV32" s="661"/>
      <c r="BW32" s="661"/>
      <c r="BX32" s="662">
        <v>96.7</v>
      </c>
      <c r="BY32" s="661"/>
      <c r="BZ32" s="661"/>
      <c r="CA32" s="661"/>
      <c r="CB32" s="663"/>
      <c r="CD32" s="658"/>
      <c r="CE32" s="659"/>
      <c r="CF32" s="607" t="s">
        <v>301</v>
      </c>
      <c r="CG32" s="608"/>
      <c r="CH32" s="608"/>
      <c r="CI32" s="608"/>
      <c r="CJ32" s="608"/>
      <c r="CK32" s="608"/>
      <c r="CL32" s="608"/>
      <c r="CM32" s="608"/>
      <c r="CN32" s="608"/>
      <c r="CO32" s="608"/>
      <c r="CP32" s="608"/>
      <c r="CQ32" s="609"/>
      <c r="CR32" s="593">
        <v>384</v>
      </c>
      <c r="CS32" s="594"/>
      <c r="CT32" s="594"/>
      <c r="CU32" s="594"/>
      <c r="CV32" s="594"/>
      <c r="CW32" s="594"/>
      <c r="CX32" s="594"/>
      <c r="CY32" s="595"/>
      <c r="CZ32" s="627">
        <v>0</v>
      </c>
      <c r="DA32" s="628"/>
      <c r="DB32" s="628"/>
      <c r="DC32" s="629"/>
      <c r="DD32" s="602">
        <v>384</v>
      </c>
      <c r="DE32" s="594"/>
      <c r="DF32" s="594"/>
      <c r="DG32" s="594"/>
      <c r="DH32" s="594"/>
      <c r="DI32" s="594"/>
      <c r="DJ32" s="594"/>
      <c r="DK32" s="595"/>
      <c r="DL32" s="602">
        <v>384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3865300</v>
      </c>
      <c r="S33" s="594"/>
      <c r="T33" s="594"/>
      <c r="U33" s="594"/>
      <c r="V33" s="594"/>
      <c r="W33" s="594"/>
      <c r="X33" s="594"/>
      <c r="Y33" s="595"/>
      <c r="Z33" s="596">
        <v>10.6</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12605065</v>
      </c>
      <c r="CS33" s="625"/>
      <c r="CT33" s="625"/>
      <c r="CU33" s="625"/>
      <c r="CV33" s="625"/>
      <c r="CW33" s="625"/>
      <c r="CX33" s="625"/>
      <c r="CY33" s="626"/>
      <c r="CZ33" s="627">
        <v>35.4</v>
      </c>
      <c r="DA33" s="628"/>
      <c r="DB33" s="628"/>
      <c r="DC33" s="629"/>
      <c r="DD33" s="602">
        <v>11113481</v>
      </c>
      <c r="DE33" s="625"/>
      <c r="DF33" s="625"/>
      <c r="DG33" s="625"/>
      <c r="DH33" s="625"/>
      <c r="DI33" s="625"/>
      <c r="DJ33" s="625"/>
      <c r="DK33" s="626"/>
      <c r="DL33" s="602">
        <v>6151230</v>
      </c>
      <c r="DM33" s="625"/>
      <c r="DN33" s="625"/>
      <c r="DO33" s="625"/>
      <c r="DP33" s="625"/>
      <c r="DQ33" s="625"/>
      <c r="DR33" s="625"/>
      <c r="DS33" s="625"/>
      <c r="DT33" s="625"/>
      <c r="DU33" s="625"/>
      <c r="DV33" s="626"/>
      <c r="DW33" s="598">
        <v>29.5</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6132967</v>
      </c>
      <c r="CS34" s="594"/>
      <c r="CT34" s="594"/>
      <c r="CU34" s="594"/>
      <c r="CV34" s="594"/>
      <c r="CW34" s="594"/>
      <c r="CX34" s="594"/>
      <c r="CY34" s="595"/>
      <c r="CZ34" s="627">
        <v>17.2</v>
      </c>
      <c r="DA34" s="628"/>
      <c r="DB34" s="628"/>
      <c r="DC34" s="629"/>
      <c r="DD34" s="602">
        <v>5319946</v>
      </c>
      <c r="DE34" s="594"/>
      <c r="DF34" s="594"/>
      <c r="DG34" s="594"/>
      <c r="DH34" s="594"/>
      <c r="DI34" s="594"/>
      <c r="DJ34" s="594"/>
      <c r="DK34" s="595"/>
      <c r="DL34" s="602">
        <v>2797686</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1457000</v>
      </c>
      <c r="S35" s="594"/>
      <c r="T35" s="594"/>
      <c r="U35" s="594"/>
      <c r="V35" s="594"/>
      <c r="W35" s="594"/>
      <c r="X35" s="594"/>
      <c r="Y35" s="595"/>
      <c r="Z35" s="596">
        <v>4</v>
      </c>
      <c r="AA35" s="596"/>
      <c r="AB35" s="596"/>
      <c r="AC35" s="596"/>
      <c r="AD35" s="597" t="s">
        <v>223</v>
      </c>
      <c r="AE35" s="597"/>
      <c r="AF35" s="597"/>
      <c r="AG35" s="597"/>
      <c r="AH35" s="597"/>
      <c r="AI35" s="597"/>
      <c r="AJ35" s="597"/>
      <c r="AK35" s="597"/>
      <c r="AL35" s="598" t="s">
        <v>223</v>
      </c>
      <c r="AM35" s="599"/>
      <c r="AN35" s="599"/>
      <c r="AO35" s="600"/>
      <c r="AP35" s="186"/>
      <c r="AQ35" s="604" t="s">
        <v>309</v>
      </c>
      <c r="AR35" s="605"/>
      <c r="AS35" s="605"/>
      <c r="AT35" s="605"/>
      <c r="AU35" s="605"/>
      <c r="AV35" s="605"/>
      <c r="AW35" s="605"/>
      <c r="AX35" s="605"/>
      <c r="AY35" s="606"/>
      <c r="AZ35" s="582">
        <v>3668650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256393</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188901</v>
      </c>
      <c r="CS35" s="625"/>
      <c r="CT35" s="625"/>
      <c r="CU35" s="625"/>
      <c r="CV35" s="625"/>
      <c r="CW35" s="625"/>
      <c r="CX35" s="625"/>
      <c r="CY35" s="626"/>
      <c r="CZ35" s="627">
        <v>0.5</v>
      </c>
      <c r="DA35" s="628"/>
      <c r="DB35" s="628"/>
      <c r="DC35" s="629"/>
      <c r="DD35" s="602">
        <v>183603</v>
      </c>
      <c r="DE35" s="625"/>
      <c r="DF35" s="625"/>
      <c r="DG35" s="625"/>
      <c r="DH35" s="625"/>
      <c r="DI35" s="625"/>
      <c r="DJ35" s="625"/>
      <c r="DK35" s="626"/>
      <c r="DL35" s="602">
        <v>183603</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36456745</v>
      </c>
      <c r="S36" s="666"/>
      <c r="T36" s="666"/>
      <c r="U36" s="666"/>
      <c r="V36" s="666"/>
      <c r="W36" s="666"/>
      <c r="X36" s="666"/>
      <c r="Y36" s="667"/>
      <c r="Z36" s="668">
        <v>100</v>
      </c>
      <c r="AA36" s="668"/>
      <c r="AB36" s="668"/>
      <c r="AC36" s="668"/>
      <c r="AD36" s="669">
        <v>19426066</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801754</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-29920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1784370</v>
      </c>
      <c r="CS36" s="594"/>
      <c r="CT36" s="594"/>
      <c r="CU36" s="594"/>
      <c r="CV36" s="594"/>
      <c r="CW36" s="594"/>
      <c r="CX36" s="594"/>
      <c r="CY36" s="595"/>
      <c r="CZ36" s="627">
        <v>5</v>
      </c>
      <c r="DA36" s="628"/>
      <c r="DB36" s="628"/>
      <c r="DC36" s="629"/>
      <c r="DD36" s="602">
        <v>1528867</v>
      </c>
      <c r="DE36" s="594"/>
      <c r="DF36" s="594"/>
      <c r="DG36" s="594"/>
      <c r="DH36" s="594"/>
      <c r="DI36" s="594"/>
      <c r="DJ36" s="594"/>
      <c r="DK36" s="595"/>
      <c r="DL36" s="602">
        <v>626408</v>
      </c>
      <c r="DM36" s="594"/>
      <c r="DN36" s="594"/>
      <c r="DO36" s="594"/>
      <c r="DP36" s="594"/>
      <c r="DQ36" s="594"/>
      <c r="DR36" s="594"/>
      <c r="DS36" s="594"/>
      <c r="DT36" s="594"/>
      <c r="DU36" s="594"/>
      <c r="DV36" s="595"/>
      <c r="DW36" s="598">
        <v>3</v>
      </c>
      <c r="DX36" s="623"/>
      <c r="DY36" s="623"/>
      <c r="DZ36" s="623"/>
      <c r="EA36" s="623"/>
      <c r="EB36" s="623"/>
      <c r="EC36" s="624"/>
    </row>
    <row r="37" spans="2:133" ht="11.25" customHeight="1">
      <c r="AQ37" s="672" t="s">
        <v>316</v>
      </c>
      <c r="AR37" s="673"/>
      <c r="AS37" s="673"/>
      <c r="AT37" s="673"/>
      <c r="AU37" s="673"/>
      <c r="AV37" s="673"/>
      <c r="AW37" s="673"/>
      <c r="AX37" s="673"/>
      <c r="AY37" s="674"/>
      <c r="AZ37" s="593">
        <v>15000</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17851</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132878</v>
      </c>
      <c r="CS37" s="625"/>
      <c r="CT37" s="625"/>
      <c r="CU37" s="625"/>
      <c r="CV37" s="625"/>
      <c r="CW37" s="625"/>
      <c r="CX37" s="625"/>
      <c r="CY37" s="626"/>
      <c r="CZ37" s="627">
        <v>0.4</v>
      </c>
      <c r="DA37" s="628"/>
      <c r="DB37" s="628"/>
      <c r="DC37" s="629"/>
      <c r="DD37" s="602">
        <v>132878</v>
      </c>
      <c r="DE37" s="625"/>
      <c r="DF37" s="625"/>
      <c r="DG37" s="625"/>
      <c r="DH37" s="625"/>
      <c r="DI37" s="625"/>
      <c r="DJ37" s="625"/>
      <c r="DK37" s="626"/>
      <c r="DL37" s="602">
        <v>62776</v>
      </c>
      <c r="DM37" s="625"/>
      <c r="DN37" s="625"/>
      <c r="DO37" s="625"/>
      <c r="DP37" s="625"/>
      <c r="DQ37" s="625"/>
      <c r="DR37" s="625"/>
      <c r="DS37" s="625"/>
      <c r="DT37" s="625"/>
      <c r="DU37" s="625"/>
      <c r="DV37" s="626"/>
      <c r="DW37" s="598">
        <v>0.3</v>
      </c>
      <c r="DX37" s="623"/>
      <c r="DY37" s="623"/>
      <c r="DZ37" s="623"/>
      <c r="EA37" s="623"/>
      <c r="EB37" s="623"/>
      <c r="EC37" s="624"/>
    </row>
    <row r="38" spans="2:133" ht="11.25" customHeight="1">
      <c r="AQ38" s="672" t="s">
        <v>319</v>
      </c>
      <c r="AR38" s="673"/>
      <c r="AS38" s="673"/>
      <c r="AT38" s="673"/>
      <c r="AU38" s="673"/>
      <c r="AV38" s="673"/>
      <c r="AW38" s="673"/>
      <c r="AX38" s="673"/>
      <c r="AY38" s="674"/>
      <c r="AZ38" s="593">
        <v>7271</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29796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3661379</v>
      </c>
      <c r="CS38" s="594"/>
      <c r="CT38" s="594"/>
      <c r="CU38" s="594"/>
      <c r="CV38" s="594"/>
      <c r="CW38" s="594"/>
      <c r="CX38" s="594"/>
      <c r="CY38" s="595"/>
      <c r="CZ38" s="627">
        <v>10.3</v>
      </c>
      <c r="DA38" s="628"/>
      <c r="DB38" s="628"/>
      <c r="DC38" s="629"/>
      <c r="DD38" s="602">
        <v>3251543</v>
      </c>
      <c r="DE38" s="594"/>
      <c r="DF38" s="594"/>
      <c r="DG38" s="594"/>
      <c r="DH38" s="594"/>
      <c r="DI38" s="594"/>
      <c r="DJ38" s="594"/>
      <c r="DK38" s="595"/>
      <c r="DL38" s="602">
        <v>2543533</v>
      </c>
      <c r="DM38" s="594"/>
      <c r="DN38" s="594"/>
      <c r="DO38" s="594"/>
      <c r="DP38" s="594"/>
      <c r="DQ38" s="594"/>
      <c r="DR38" s="594"/>
      <c r="DS38" s="594"/>
      <c r="DT38" s="594"/>
      <c r="DU38" s="594"/>
      <c r="DV38" s="595"/>
      <c r="DW38" s="598">
        <v>12.2</v>
      </c>
      <c r="DX38" s="623"/>
      <c r="DY38" s="623"/>
      <c r="DZ38" s="623"/>
      <c r="EA38" s="623"/>
      <c r="EB38" s="623"/>
      <c r="EC38" s="624"/>
    </row>
    <row r="39" spans="2:133" ht="11.25" customHeight="1">
      <c r="AQ39" s="672" t="s">
        <v>322</v>
      </c>
      <c r="AR39" s="673"/>
      <c r="AS39" s="673"/>
      <c r="AT39" s="673"/>
      <c r="AU39" s="673"/>
      <c r="AV39" s="673"/>
      <c r="AW39" s="673"/>
      <c r="AX39" s="673"/>
      <c r="AY39" s="674"/>
      <c r="AZ39" s="593" t="s">
        <v>223</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99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251653</v>
      </c>
      <c r="CS39" s="625"/>
      <c r="CT39" s="625"/>
      <c r="CU39" s="625"/>
      <c r="CV39" s="625"/>
      <c r="CW39" s="625"/>
      <c r="CX39" s="625"/>
      <c r="CY39" s="626"/>
      <c r="CZ39" s="627">
        <v>0.7</v>
      </c>
      <c r="DA39" s="628"/>
      <c r="DB39" s="628"/>
      <c r="DC39" s="629"/>
      <c r="DD39" s="602">
        <v>245001</v>
      </c>
      <c r="DE39" s="625"/>
      <c r="DF39" s="625"/>
      <c r="DG39" s="625"/>
      <c r="DH39" s="625"/>
      <c r="DI39" s="625"/>
      <c r="DJ39" s="625"/>
      <c r="DK39" s="626"/>
      <c r="DL39" s="602" t="s">
        <v>223</v>
      </c>
      <c r="DM39" s="625"/>
      <c r="DN39" s="625"/>
      <c r="DO39" s="625"/>
      <c r="DP39" s="625"/>
      <c r="DQ39" s="625"/>
      <c r="DR39" s="625"/>
      <c r="DS39" s="625"/>
      <c r="DT39" s="625"/>
      <c r="DU39" s="625"/>
      <c r="DV39" s="626"/>
      <c r="DW39" s="598" t="s">
        <v>223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824083</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81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585795</v>
      </c>
      <c r="CS40" s="594"/>
      <c r="CT40" s="594"/>
      <c r="CU40" s="594"/>
      <c r="CV40" s="594"/>
      <c r="CW40" s="594"/>
      <c r="CX40" s="594"/>
      <c r="CY40" s="595"/>
      <c r="CZ40" s="627">
        <v>1.6</v>
      </c>
      <c r="DA40" s="628"/>
      <c r="DB40" s="628"/>
      <c r="DC40" s="629"/>
      <c r="DD40" s="602">
        <v>584521</v>
      </c>
      <c r="DE40" s="594"/>
      <c r="DF40" s="594"/>
      <c r="DG40" s="594"/>
      <c r="DH40" s="594"/>
      <c r="DI40" s="594"/>
      <c r="DJ40" s="594"/>
      <c r="DK40" s="595"/>
      <c r="DL40" s="602" t="s">
        <v>223</v>
      </c>
      <c r="DM40" s="594"/>
      <c r="DN40" s="594"/>
      <c r="DO40" s="594"/>
      <c r="DP40" s="594"/>
      <c r="DQ40" s="594"/>
      <c r="DR40" s="594"/>
      <c r="DS40" s="594"/>
      <c r="DT40" s="594"/>
      <c r="DU40" s="594"/>
      <c r="DV40" s="595"/>
      <c r="DW40" s="598" t="s">
        <v>223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2020542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281</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217</v>
      </c>
      <c r="CS41" s="625"/>
      <c r="CT41" s="625"/>
      <c r="CU41" s="625"/>
      <c r="CV41" s="625"/>
      <c r="CW41" s="625"/>
      <c r="CX41" s="625"/>
      <c r="CY41" s="626"/>
      <c r="CZ41" s="627" t="s">
        <v>217</v>
      </c>
      <c r="DA41" s="628"/>
      <c r="DB41" s="628"/>
      <c r="DC41" s="629"/>
      <c r="DD41" s="602" t="s">
        <v>217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5216033</v>
      </c>
      <c r="CS42" s="594"/>
      <c r="CT42" s="594"/>
      <c r="CU42" s="594"/>
      <c r="CV42" s="594"/>
      <c r="CW42" s="594"/>
      <c r="CX42" s="594"/>
      <c r="CY42" s="595"/>
      <c r="CZ42" s="627">
        <v>14.6</v>
      </c>
      <c r="DA42" s="676"/>
      <c r="DB42" s="676"/>
      <c r="DC42" s="677"/>
      <c r="DD42" s="602">
        <v>814550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112657</v>
      </c>
      <c r="CS43" s="625"/>
      <c r="CT43" s="625"/>
      <c r="CU43" s="625"/>
      <c r="CV43" s="625"/>
      <c r="CW43" s="625"/>
      <c r="CX43" s="625"/>
      <c r="CY43" s="626"/>
      <c r="CZ43" s="627">
        <v>0.3</v>
      </c>
      <c r="DA43" s="628"/>
      <c r="DB43" s="628"/>
      <c r="DC43" s="629"/>
      <c r="DD43" s="602">
        <v>93031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290</v>
      </c>
      <c r="CE44" s="700"/>
      <c r="CF44" s="590" t="s">
        <v>337</v>
      </c>
      <c r="CG44" s="591"/>
      <c r="CH44" s="591"/>
      <c r="CI44" s="591"/>
      <c r="CJ44" s="591"/>
      <c r="CK44" s="591"/>
      <c r="CL44" s="591"/>
      <c r="CM44" s="591"/>
      <c r="CN44" s="591"/>
      <c r="CO44" s="591"/>
      <c r="CP44" s="591"/>
      <c r="CQ44" s="592"/>
      <c r="CR44" s="593">
        <v>5211275</v>
      </c>
      <c r="CS44" s="594"/>
      <c r="CT44" s="594"/>
      <c r="CU44" s="594"/>
      <c r="CV44" s="594"/>
      <c r="CW44" s="594"/>
      <c r="CX44" s="594"/>
      <c r="CY44" s="595"/>
      <c r="CZ44" s="627">
        <v>14.6</v>
      </c>
      <c r="DA44" s="676"/>
      <c r="DB44" s="676"/>
      <c r="DC44" s="677"/>
      <c r="DD44" s="602">
        <v>809792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3103241</v>
      </c>
      <c r="CS45" s="625"/>
      <c r="CT45" s="625"/>
      <c r="CU45" s="625"/>
      <c r="CV45" s="625"/>
      <c r="CW45" s="625"/>
      <c r="CX45" s="625"/>
      <c r="CY45" s="626"/>
      <c r="CZ45" s="627">
        <v>8.6999999999999993</v>
      </c>
      <c r="DA45" s="628"/>
      <c r="DB45" s="628"/>
      <c r="DC45" s="629"/>
      <c r="DD45" s="602">
        <v>146240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1944740</v>
      </c>
      <c r="CS46" s="594"/>
      <c r="CT46" s="594"/>
      <c r="CU46" s="594"/>
      <c r="CV46" s="594"/>
      <c r="CW46" s="594"/>
      <c r="CX46" s="594"/>
      <c r="CY46" s="595"/>
      <c r="CZ46" s="627">
        <v>5.5</v>
      </c>
      <c r="DA46" s="676"/>
      <c r="DB46" s="676"/>
      <c r="DC46" s="677"/>
      <c r="DD46" s="602">
        <v>633117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4758</v>
      </c>
      <c r="CS47" s="625"/>
      <c r="CT47" s="625"/>
      <c r="CU47" s="625"/>
      <c r="CV47" s="625"/>
      <c r="CW47" s="625"/>
      <c r="CX47" s="625"/>
      <c r="CY47" s="626"/>
      <c r="CZ47" s="627">
        <v>0</v>
      </c>
      <c r="DA47" s="628"/>
      <c r="DB47" s="628"/>
      <c r="DC47" s="629"/>
      <c r="DD47" s="602">
        <v>4758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35628230</v>
      </c>
      <c r="CS49" s="661"/>
      <c r="CT49" s="661"/>
      <c r="CU49" s="661"/>
      <c r="CV49" s="661"/>
      <c r="CW49" s="661"/>
      <c r="CX49" s="661"/>
      <c r="CY49" s="688"/>
      <c r="CZ49" s="689">
        <v>100</v>
      </c>
      <c r="DA49" s="690"/>
      <c r="DB49" s="690"/>
      <c r="DC49" s="691"/>
      <c r="DD49" s="692">
        <v>23657027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36496</v>
      </c>
      <c r="R7" s="723"/>
      <c r="S7" s="723"/>
      <c r="T7" s="723"/>
      <c r="U7" s="723"/>
      <c r="V7" s="723">
        <v>35672</v>
      </c>
      <c r="W7" s="723"/>
      <c r="X7" s="723"/>
      <c r="Y7" s="723"/>
      <c r="Z7" s="723"/>
      <c r="AA7" s="723">
        <v>824</v>
      </c>
      <c r="AB7" s="723"/>
      <c r="AC7" s="723"/>
      <c r="AD7" s="723"/>
      <c r="AE7" s="724"/>
      <c r="AF7" s="725">
        <v>487</v>
      </c>
      <c r="AG7" s="726"/>
      <c r="AH7" s="726"/>
      <c r="AI7" s="726"/>
      <c r="AJ7" s="727"/>
      <c r="AK7" s="762">
        <v>393</v>
      </c>
      <c r="AL7" s="763"/>
      <c r="AM7" s="763"/>
      <c r="AN7" s="763"/>
      <c r="AO7" s="763"/>
      <c r="AP7" s="763">
        <v>38663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552</v>
      </c>
      <c r="BT7" s="767"/>
      <c r="BU7" s="767"/>
      <c r="BV7" s="767"/>
      <c r="BW7" s="767"/>
      <c r="BX7" s="767"/>
      <c r="BY7" s="767"/>
      <c r="BZ7" s="767"/>
      <c r="CA7" s="767"/>
      <c r="CB7" s="767"/>
      <c r="CC7" s="767"/>
      <c r="CD7" s="767"/>
      <c r="CE7" s="767"/>
      <c r="CF7" s="767"/>
      <c r="CG7" s="768"/>
      <c r="CH7" s="759">
        <v>4</v>
      </c>
      <c r="CI7" s="760"/>
      <c r="CJ7" s="760"/>
      <c r="CK7" s="760"/>
      <c r="CL7" s="761"/>
      <c r="CM7" s="759">
        <v>64</v>
      </c>
      <c r="CN7" s="760"/>
      <c r="CO7" s="760"/>
      <c r="CP7" s="760"/>
      <c r="CQ7" s="761"/>
      <c r="CR7" s="759">
        <v>30</v>
      </c>
      <c r="CS7" s="760"/>
      <c r="CT7" s="760"/>
      <c r="CU7" s="760"/>
      <c r="CV7" s="761"/>
      <c r="CW7" s="759" t="s">
        <v>555</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10</v>
      </c>
      <c r="R8" s="747"/>
      <c r="S8" s="747"/>
      <c r="T8" s="747"/>
      <c r="U8" s="747"/>
      <c r="V8" s="747">
        <v>6</v>
      </c>
      <c r="W8" s="747"/>
      <c r="X8" s="747"/>
      <c r="Y8" s="747"/>
      <c r="Z8" s="747"/>
      <c r="AA8" s="747">
        <v>4</v>
      </c>
      <c r="AB8" s="747"/>
      <c r="AC8" s="747"/>
      <c r="AD8" s="747"/>
      <c r="AE8" s="748"/>
      <c r="AF8" s="749">
        <v>4</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553</v>
      </c>
      <c r="BT8" s="757"/>
      <c r="BU8" s="757"/>
      <c r="BV8" s="757"/>
      <c r="BW8" s="757"/>
      <c r="BX8" s="757"/>
      <c r="BY8" s="757"/>
      <c r="BZ8" s="757"/>
      <c r="CA8" s="757"/>
      <c r="CB8" s="757"/>
      <c r="CC8" s="757"/>
      <c r="CD8" s="757"/>
      <c r="CE8" s="757"/>
      <c r="CF8" s="757"/>
      <c r="CG8" s="758"/>
      <c r="CH8" s="769">
        <v>-3</v>
      </c>
      <c r="CI8" s="770"/>
      <c r="CJ8" s="770"/>
      <c r="CK8" s="770"/>
      <c r="CL8" s="771"/>
      <c r="CM8" s="769">
        <v>169</v>
      </c>
      <c r="CN8" s="770"/>
      <c r="CO8" s="770"/>
      <c r="CP8" s="770"/>
      <c r="CQ8" s="771"/>
      <c r="CR8" s="769">
        <v>100</v>
      </c>
      <c r="CS8" s="770"/>
      <c r="CT8" s="770"/>
      <c r="CU8" s="770"/>
      <c r="CV8" s="771"/>
      <c r="CW8" s="769" t="s">
        <v>555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556</v>
      </c>
      <c r="BS9" s="756" t="s">
        <v>554</v>
      </c>
      <c r="BT9" s="757"/>
      <c r="BU9" s="757"/>
      <c r="BV9" s="757"/>
      <c r="BW9" s="757"/>
      <c r="BX9" s="757"/>
      <c r="BY9" s="757"/>
      <c r="BZ9" s="757"/>
      <c r="CA9" s="757"/>
      <c r="CB9" s="757"/>
      <c r="CC9" s="757"/>
      <c r="CD9" s="757"/>
      <c r="CE9" s="757"/>
      <c r="CF9" s="757"/>
      <c r="CG9" s="758"/>
      <c r="CH9" s="769">
        <v>123</v>
      </c>
      <c r="CI9" s="770"/>
      <c r="CJ9" s="770"/>
      <c r="CK9" s="770"/>
      <c r="CL9" s="771"/>
      <c r="CM9" s="769">
        <v>2496</v>
      </c>
      <c r="CN9" s="770"/>
      <c r="CO9" s="770"/>
      <c r="CP9" s="770"/>
      <c r="CQ9" s="771"/>
      <c r="CR9" s="769">
        <v>7</v>
      </c>
      <c r="CS9" s="770"/>
      <c r="CT9" s="770"/>
      <c r="CU9" s="770"/>
      <c r="CV9" s="771"/>
      <c r="CW9" s="769">
        <v>6</v>
      </c>
      <c r="CX9" s="770"/>
      <c r="CY9" s="770"/>
      <c r="CZ9" s="770"/>
      <c r="DA9" s="771"/>
      <c r="DB9" s="769">
        <v>235</v>
      </c>
      <c r="DC9" s="770"/>
      <c r="DD9" s="770"/>
      <c r="DE9" s="770"/>
      <c r="DF9" s="771"/>
      <c r="DG9" s="769">
        <v>2000</v>
      </c>
      <c r="DH9" s="770"/>
      <c r="DI9" s="770"/>
      <c r="DJ9" s="770"/>
      <c r="DK9" s="771"/>
      <c r="DL9" s="769" t="s">
        <v>555</v>
      </c>
      <c r="DM9" s="770"/>
      <c r="DN9" s="770"/>
      <c r="DO9" s="770"/>
      <c r="DP9" s="771"/>
      <c r="DQ9" s="769" t="s">
        <v>555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36457</v>
      </c>
      <c r="R23" s="782"/>
      <c r="S23" s="782"/>
      <c r="T23" s="782"/>
      <c r="U23" s="782"/>
      <c r="V23" s="782">
        <v>35628</v>
      </c>
      <c r="W23" s="782"/>
      <c r="X23" s="782"/>
      <c r="Y23" s="782"/>
      <c r="Z23" s="782"/>
      <c r="AA23" s="782">
        <v>829</v>
      </c>
      <c r="AB23" s="782"/>
      <c r="AC23" s="782"/>
      <c r="AD23" s="782"/>
      <c r="AE23" s="783"/>
      <c r="AF23" s="784">
        <v>491</v>
      </c>
      <c r="AG23" s="782"/>
      <c r="AH23" s="782"/>
      <c r="AI23" s="782"/>
      <c r="AJ23" s="785"/>
      <c r="AK23" s="786"/>
      <c r="AL23" s="787"/>
      <c r="AM23" s="787"/>
      <c r="AN23" s="787"/>
      <c r="AO23" s="787"/>
      <c r="AP23" s="782">
        <v>38663</v>
      </c>
      <c r="AQ23" s="782"/>
      <c r="AR23" s="782"/>
      <c r="AS23" s="782"/>
      <c r="AT23" s="782"/>
      <c r="AU23" s="788"/>
      <c r="AV23" s="788"/>
      <c r="AW23" s="788"/>
      <c r="AX23" s="788"/>
      <c r="AY23" s="789"/>
      <c r="AZ23" s="797" t="s">
        <v>223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12866</v>
      </c>
      <c r="R28" s="811"/>
      <c r="S28" s="811"/>
      <c r="T28" s="811"/>
      <c r="U28" s="811"/>
      <c r="V28" s="811">
        <v>12608</v>
      </c>
      <c r="W28" s="811"/>
      <c r="X28" s="811"/>
      <c r="Y28" s="811"/>
      <c r="Z28" s="811"/>
      <c r="AA28" s="811">
        <v>258</v>
      </c>
      <c r="AB28" s="811"/>
      <c r="AC28" s="811"/>
      <c r="AD28" s="811"/>
      <c r="AE28" s="812"/>
      <c r="AF28" s="813">
        <v>256</v>
      </c>
      <c r="AG28" s="811"/>
      <c r="AH28" s="811"/>
      <c r="AI28" s="811"/>
      <c r="AJ28" s="814"/>
      <c r="AK28" s="815">
        <v>865</v>
      </c>
      <c r="AL28" s="806"/>
      <c r="AM28" s="806"/>
      <c r="AN28" s="806"/>
      <c r="AO28" s="806"/>
      <c r="AP28" s="806" t="s">
        <v>542</v>
      </c>
      <c r="AQ28" s="806"/>
      <c r="AR28" s="806"/>
      <c r="AS28" s="806"/>
      <c r="AT28" s="806"/>
      <c r="AU28" s="806" t="s">
        <v>542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6948</v>
      </c>
      <c r="R29" s="747"/>
      <c r="S29" s="747"/>
      <c r="T29" s="747"/>
      <c r="U29" s="747"/>
      <c r="V29" s="747">
        <v>6764</v>
      </c>
      <c r="W29" s="747"/>
      <c r="X29" s="747"/>
      <c r="Y29" s="747"/>
      <c r="Z29" s="747"/>
      <c r="AA29" s="747">
        <v>184</v>
      </c>
      <c r="AB29" s="747"/>
      <c r="AC29" s="747"/>
      <c r="AD29" s="747"/>
      <c r="AE29" s="748"/>
      <c r="AF29" s="749">
        <v>183</v>
      </c>
      <c r="AG29" s="750"/>
      <c r="AH29" s="750"/>
      <c r="AI29" s="750"/>
      <c r="AJ29" s="751"/>
      <c r="AK29" s="818">
        <v>1097</v>
      </c>
      <c r="AL29" s="819"/>
      <c r="AM29" s="819"/>
      <c r="AN29" s="819"/>
      <c r="AO29" s="819"/>
      <c r="AP29" s="819" t="s">
        <v>542</v>
      </c>
      <c r="AQ29" s="819"/>
      <c r="AR29" s="819"/>
      <c r="AS29" s="819"/>
      <c r="AT29" s="819"/>
      <c r="AU29" s="819" t="s">
        <v>542</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1110</v>
      </c>
      <c r="R30" s="747"/>
      <c r="S30" s="747"/>
      <c r="T30" s="747"/>
      <c r="U30" s="747"/>
      <c r="V30" s="747">
        <v>1105</v>
      </c>
      <c r="W30" s="747"/>
      <c r="X30" s="747"/>
      <c r="Y30" s="747"/>
      <c r="Z30" s="747"/>
      <c r="AA30" s="747">
        <v>4</v>
      </c>
      <c r="AB30" s="747"/>
      <c r="AC30" s="747"/>
      <c r="AD30" s="747"/>
      <c r="AE30" s="748"/>
      <c r="AF30" s="749">
        <v>4</v>
      </c>
      <c r="AG30" s="750"/>
      <c r="AH30" s="750"/>
      <c r="AI30" s="750"/>
      <c r="AJ30" s="751"/>
      <c r="AK30" s="818">
        <v>154</v>
      </c>
      <c r="AL30" s="819"/>
      <c r="AM30" s="819"/>
      <c r="AN30" s="819"/>
      <c r="AO30" s="819"/>
      <c r="AP30" s="819" t="s">
        <v>542</v>
      </c>
      <c r="AQ30" s="819"/>
      <c r="AR30" s="819"/>
      <c r="AS30" s="819"/>
      <c r="AT30" s="819"/>
      <c r="AU30" s="819" t="s">
        <v>542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79</v>
      </c>
      <c r="R31" s="747"/>
      <c r="S31" s="747"/>
      <c r="T31" s="747"/>
      <c r="U31" s="747"/>
      <c r="V31" s="747">
        <v>69</v>
      </c>
      <c r="W31" s="747"/>
      <c r="X31" s="747"/>
      <c r="Y31" s="747"/>
      <c r="Z31" s="747"/>
      <c r="AA31" s="747">
        <v>9</v>
      </c>
      <c r="AB31" s="747"/>
      <c r="AC31" s="747"/>
      <c r="AD31" s="747"/>
      <c r="AE31" s="748"/>
      <c r="AF31" s="749">
        <v>9</v>
      </c>
      <c r="AG31" s="750"/>
      <c r="AH31" s="750"/>
      <c r="AI31" s="750"/>
      <c r="AJ31" s="751"/>
      <c r="AK31" s="818">
        <v>15</v>
      </c>
      <c r="AL31" s="819"/>
      <c r="AM31" s="819"/>
      <c r="AN31" s="819"/>
      <c r="AO31" s="819"/>
      <c r="AP31" s="819" t="s">
        <v>542</v>
      </c>
      <c r="AQ31" s="819"/>
      <c r="AR31" s="819"/>
      <c r="AS31" s="819"/>
      <c r="AT31" s="819"/>
      <c r="AU31" s="819" t="s">
        <v>542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1273</v>
      </c>
      <c r="R32" s="747"/>
      <c r="S32" s="747"/>
      <c r="T32" s="747"/>
      <c r="U32" s="747"/>
      <c r="V32" s="747">
        <v>1377</v>
      </c>
      <c r="W32" s="747"/>
      <c r="X32" s="747"/>
      <c r="Y32" s="747"/>
      <c r="Z32" s="747"/>
      <c r="AA32" s="747">
        <v>-104</v>
      </c>
      <c r="AB32" s="747"/>
      <c r="AC32" s="747"/>
      <c r="AD32" s="747"/>
      <c r="AE32" s="748"/>
      <c r="AF32" s="749">
        <v>1217</v>
      </c>
      <c r="AG32" s="750"/>
      <c r="AH32" s="750"/>
      <c r="AI32" s="750"/>
      <c r="AJ32" s="751"/>
      <c r="AK32" s="818">
        <v>34</v>
      </c>
      <c r="AL32" s="819"/>
      <c r="AM32" s="819"/>
      <c r="AN32" s="819"/>
      <c r="AO32" s="819"/>
      <c r="AP32" s="819">
        <v>3270</v>
      </c>
      <c r="AQ32" s="819"/>
      <c r="AR32" s="819"/>
      <c r="AS32" s="819"/>
      <c r="AT32" s="819"/>
      <c r="AU32" s="819">
        <v>7</v>
      </c>
      <c r="AV32" s="819"/>
      <c r="AW32" s="819"/>
      <c r="AX32" s="819"/>
      <c r="AY32" s="819"/>
      <c r="AZ32" s="820" t="s">
        <v>542</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3042</v>
      </c>
      <c r="R33" s="747"/>
      <c r="S33" s="747"/>
      <c r="T33" s="747"/>
      <c r="U33" s="747"/>
      <c r="V33" s="747">
        <v>3005</v>
      </c>
      <c r="W33" s="747"/>
      <c r="X33" s="747"/>
      <c r="Y33" s="747"/>
      <c r="Z33" s="747"/>
      <c r="AA33" s="747">
        <v>37</v>
      </c>
      <c r="AB33" s="747"/>
      <c r="AC33" s="747"/>
      <c r="AD33" s="747"/>
      <c r="AE33" s="748"/>
      <c r="AF33" s="749">
        <v>37</v>
      </c>
      <c r="AG33" s="750"/>
      <c r="AH33" s="750"/>
      <c r="AI33" s="750"/>
      <c r="AJ33" s="751"/>
      <c r="AK33" s="818">
        <v>802</v>
      </c>
      <c r="AL33" s="819"/>
      <c r="AM33" s="819"/>
      <c r="AN33" s="819"/>
      <c r="AO33" s="819"/>
      <c r="AP33" s="819">
        <v>18896</v>
      </c>
      <c r="AQ33" s="819"/>
      <c r="AR33" s="819"/>
      <c r="AS33" s="819"/>
      <c r="AT33" s="819"/>
      <c r="AU33" s="819">
        <v>9713</v>
      </c>
      <c r="AV33" s="819"/>
      <c r="AW33" s="819"/>
      <c r="AX33" s="819"/>
      <c r="AY33" s="819"/>
      <c r="AZ33" s="820" t="s">
        <v>542</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1707</v>
      </c>
      <c r="AG63" s="830"/>
      <c r="AH63" s="830"/>
      <c r="AI63" s="830"/>
      <c r="AJ63" s="831"/>
      <c r="AK63" s="832"/>
      <c r="AL63" s="827"/>
      <c r="AM63" s="827"/>
      <c r="AN63" s="827"/>
      <c r="AO63" s="827"/>
      <c r="AP63" s="830">
        <v>22166</v>
      </c>
      <c r="AQ63" s="830"/>
      <c r="AR63" s="830"/>
      <c r="AS63" s="830"/>
      <c r="AT63" s="830"/>
      <c r="AU63" s="830">
        <v>9719</v>
      </c>
      <c r="AV63" s="830"/>
      <c r="AW63" s="830"/>
      <c r="AX63" s="830"/>
      <c r="AY63" s="830"/>
      <c r="AZ63" s="834"/>
      <c r="BA63" s="834"/>
      <c r="BB63" s="834"/>
      <c r="BC63" s="834"/>
      <c r="BD63" s="834"/>
      <c r="BE63" s="835"/>
      <c r="BF63" s="835"/>
      <c r="BG63" s="835"/>
      <c r="BH63" s="835"/>
      <c r="BI63" s="836"/>
      <c r="BJ63" s="837" t="s">
        <v>391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324</v>
      </c>
      <c r="R68" s="854"/>
      <c r="S68" s="854"/>
      <c r="T68" s="854"/>
      <c r="U68" s="854"/>
      <c r="V68" s="854">
        <v>307</v>
      </c>
      <c r="W68" s="854"/>
      <c r="X68" s="854"/>
      <c r="Y68" s="854"/>
      <c r="Z68" s="854"/>
      <c r="AA68" s="854">
        <v>16</v>
      </c>
      <c r="AB68" s="854"/>
      <c r="AC68" s="854"/>
      <c r="AD68" s="854"/>
      <c r="AE68" s="854"/>
      <c r="AF68" s="854">
        <v>16</v>
      </c>
      <c r="AG68" s="854"/>
      <c r="AH68" s="854"/>
      <c r="AI68" s="854"/>
      <c r="AJ68" s="854"/>
      <c r="AK68" s="854">
        <v>45</v>
      </c>
      <c r="AL68" s="854"/>
      <c r="AM68" s="854"/>
      <c r="AN68" s="854"/>
      <c r="AO68" s="854"/>
      <c r="AP68" s="854" t="s">
        <v>542</v>
      </c>
      <c r="AQ68" s="854"/>
      <c r="AR68" s="854"/>
      <c r="AS68" s="854"/>
      <c r="AT68" s="854"/>
      <c r="AU68" s="854" t="s">
        <v>542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2135</v>
      </c>
      <c r="R69" s="819"/>
      <c r="S69" s="819"/>
      <c r="T69" s="819"/>
      <c r="U69" s="819"/>
      <c r="V69" s="819">
        <v>2132</v>
      </c>
      <c r="W69" s="819"/>
      <c r="X69" s="819"/>
      <c r="Y69" s="819"/>
      <c r="Z69" s="819"/>
      <c r="AA69" s="819">
        <v>4</v>
      </c>
      <c r="AB69" s="819"/>
      <c r="AC69" s="819"/>
      <c r="AD69" s="819"/>
      <c r="AE69" s="819"/>
      <c r="AF69" s="819">
        <v>4</v>
      </c>
      <c r="AG69" s="819"/>
      <c r="AH69" s="819"/>
      <c r="AI69" s="819"/>
      <c r="AJ69" s="819"/>
      <c r="AK69" s="819" t="s">
        <v>542</v>
      </c>
      <c r="AL69" s="819"/>
      <c r="AM69" s="819"/>
      <c r="AN69" s="819"/>
      <c r="AO69" s="819"/>
      <c r="AP69" s="819" t="s">
        <v>542</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305</v>
      </c>
      <c r="R70" s="819"/>
      <c r="S70" s="819"/>
      <c r="T70" s="819"/>
      <c r="U70" s="819"/>
      <c r="V70" s="819">
        <v>296</v>
      </c>
      <c r="W70" s="819"/>
      <c r="X70" s="819"/>
      <c r="Y70" s="819"/>
      <c r="Z70" s="819"/>
      <c r="AA70" s="819">
        <v>9</v>
      </c>
      <c r="AB70" s="819"/>
      <c r="AC70" s="819"/>
      <c r="AD70" s="819"/>
      <c r="AE70" s="819"/>
      <c r="AF70" s="819">
        <v>9</v>
      </c>
      <c r="AG70" s="819"/>
      <c r="AH70" s="819"/>
      <c r="AI70" s="819"/>
      <c r="AJ70" s="819"/>
      <c r="AK70" s="819">
        <v>4</v>
      </c>
      <c r="AL70" s="819"/>
      <c r="AM70" s="819"/>
      <c r="AN70" s="819"/>
      <c r="AO70" s="819"/>
      <c r="AP70" s="819" t="s">
        <v>542</v>
      </c>
      <c r="AQ70" s="819"/>
      <c r="AR70" s="819"/>
      <c r="AS70" s="819"/>
      <c r="AT70" s="819"/>
      <c r="AU70" s="819" t="s">
        <v>542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57</v>
      </c>
      <c r="R71" s="819"/>
      <c r="S71" s="819"/>
      <c r="T71" s="819"/>
      <c r="U71" s="819"/>
      <c r="V71" s="819">
        <v>46</v>
      </c>
      <c r="W71" s="819"/>
      <c r="X71" s="819"/>
      <c r="Y71" s="819"/>
      <c r="Z71" s="819"/>
      <c r="AA71" s="819">
        <v>11</v>
      </c>
      <c r="AB71" s="819"/>
      <c r="AC71" s="819"/>
      <c r="AD71" s="819"/>
      <c r="AE71" s="819"/>
      <c r="AF71" s="819">
        <v>11</v>
      </c>
      <c r="AG71" s="819"/>
      <c r="AH71" s="819"/>
      <c r="AI71" s="819"/>
      <c r="AJ71" s="819"/>
      <c r="AK71" s="819" t="s">
        <v>542</v>
      </c>
      <c r="AL71" s="819"/>
      <c r="AM71" s="819"/>
      <c r="AN71" s="819"/>
      <c r="AO71" s="819"/>
      <c r="AP71" s="819" t="s">
        <v>542</v>
      </c>
      <c r="AQ71" s="819"/>
      <c r="AR71" s="819"/>
      <c r="AS71" s="819"/>
      <c r="AT71" s="819"/>
      <c r="AU71" s="819" t="s">
        <v>542</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69</v>
      </c>
      <c r="R72" s="819"/>
      <c r="S72" s="819"/>
      <c r="T72" s="819"/>
      <c r="U72" s="819"/>
      <c r="V72" s="819">
        <v>61</v>
      </c>
      <c r="W72" s="819"/>
      <c r="X72" s="819"/>
      <c r="Y72" s="819"/>
      <c r="Z72" s="819"/>
      <c r="AA72" s="819">
        <v>8</v>
      </c>
      <c r="AB72" s="819"/>
      <c r="AC72" s="819"/>
      <c r="AD72" s="819"/>
      <c r="AE72" s="819"/>
      <c r="AF72" s="819">
        <v>8</v>
      </c>
      <c r="AG72" s="819"/>
      <c r="AH72" s="819"/>
      <c r="AI72" s="819"/>
      <c r="AJ72" s="819"/>
      <c r="AK72" s="819" t="s">
        <v>542</v>
      </c>
      <c r="AL72" s="819"/>
      <c r="AM72" s="819"/>
      <c r="AN72" s="819"/>
      <c r="AO72" s="819"/>
      <c r="AP72" s="819" t="s">
        <v>542</v>
      </c>
      <c r="AQ72" s="819"/>
      <c r="AR72" s="819"/>
      <c r="AS72" s="819"/>
      <c r="AT72" s="819"/>
      <c r="AU72" s="819" t="s">
        <v>542</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19</v>
      </c>
      <c r="R73" s="819"/>
      <c r="S73" s="819"/>
      <c r="T73" s="819"/>
      <c r="U73" s="819"/>
      <c r="V73" s="819">
        <v>16</v>
      </c>
      <c r="W73" s="819"/>
      <c r="X73" s="819"/>
      <c r="Y73" s="819"/>
      <c r="Z73" s="819"/>
      <c r="AA73" s="819">
        <v>3</v>
      </c>
      <c r="AB73" s="819"/>
      <c r="AC73" s="819"/>
      <c r="AD73" s="819"/>
      <c r="AE73" s="819"/>
      <c r="AF73" s="819">
        <v>3</v>
      </c>
      <c r="AG73" s="819"/>
      <c r="AH73" s="819"/>
      <c r="AI73" s="819"/>
      <c r="AJ73" s="819"/>
      <c r="AK73" s="819" t="s">
        <v>542</v>
      </c>
      <c r="AL73" s="819"/>
      <c r="AM73" s="819"/>
      <c r="AN73" s="819"/>
      <c r="AO73" s="819"/>
      <c r="AP73" s="819" t="s">
        <v>542</v>
      </c>
      <c r="AQ73" s="819"/>
      <c r="AR73" s="819"/>
      <c r="AS73" s="819"/>
      <c r="AT73" s="819"/>
      <c r="AU73" s="819" t="s">
        <v>542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549</v>
      </c>
      <c r="C74" s="862"/>
      <c r="D74" s="862"/>
      <c r="E74" s="862"/>
      <c r="F74" s="862"/>
      <c r="G74" s="862"/>
      <c r="H74" s="862"/>
      <c r="I74" s="862"/>
      <c r="J74" s="862"/>
      <c r="K74" s="862"/>
      <c r="L74" s="862"/>
      <c r="M74" s="862"/>
      <c r="N74" s="862"/>
      <c r="O74" s="862"/>
      <c r="P74" s="863"/>
      <c r="Q74" s="864">
        <v>8</v>
      </c>
      <c r="R74" s="819"/>
      <c r="S74" s="819"/>
      <c r="T74" s="819"/>
      <c r="U74" s="819"/>
      <c r="V74" s="819">
        <v>7</v>
      </c>
      <c r="W74" s="819"/>
      <c r="X74" s="819"/>
      <c r="Y74" s="819"/>
      <c r="Z74" s="819"/>
      <c r="AA74" s="819">
        <v>1</v>
      </c>
      <c r="AB74" s="819"/>
      <c r="AC74" s="819"/>
      <c r="AD74" s="819"/>
      <c r="AE74" s="819"/>
      <c r="AF74" s="819">
        <v>1</v>
      </c>
      <c r="AG74" s="819"/>
      <c r="AH74" s="819"/>
      <c r="AI74" s="819"/>
      <c r="AJ74" s="819"/>
      <c r="AK74" s="819" t="s">
        <v>542</v>
      </c>
      <c r="AL74" s="819"/>
      <c r="AM74" s="819"/>
      <c r="AN74" s="819"/>
      <c r="AO74" s="819"/>
      <c r="AP74" s="819" t="s">
        <v>542</v>
      </c>
      <c r="AQ74" s="819"/>
      <c r="AR74" s="819"/>
      <c r="AS74" s="819"/>
      <c r="AT74" s="819"/>
      <c r="AU74" s="819" t="s">
        <v>542</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550</v>
      </c>
      <c r="C75" s="862"/>
      <c r="D75" s="862"/>
      <c r="E75" s="862"/>
      <c r="F75" s="862"/>
      <c r="G75" s="862"/>
      <c r="H75" s="862"/>
      <c r="I75" s="862"/>
      <c r="J75" s="862"/>
      <c r="K75" s="862"/>
      <c r="L75" s="862"/>
      <c r="M75" s="862"/>
      <c r="N75" s="862"/>
      <c r="O75" s="862"/>
      <c r="P75" s="863"/>
      <c r="Q75" s="867">
        <v>1</v>
      </c>
      <c r="R75" s="868"/>
      <c r="S75" s="868"/>
      <c r="T75" s="868"/>
      <c r="U75" s="818"/>
      <c r="V75" s="869">
        <v>0</v>
      </c>
      <c r="W75" s="868"/>
      <c r="X75" s="868"/>
      <c r="Y75" s="868"/>
      <c r="Z75" s="818"/>
      <c r="AA75" s="869">
        <v>0</v>
      </c>
      <c r="AB75" s="868"/>
      <c r="AC75" s="868"/>
      <c r="AD75" s="868"/>
      <c r="AE75" s="818"/>
      <c r="AF75" s="869">
        <v>0</v>
      </c>
      <c r="AG75" s="868"/>
      <c r="AH75" s="868"/>
      <c r="AI75" s="868"/>
      <c r="AJ75" s="818"/>
      <c r="AK75" s="819" t="s">
        <v>542</v>
      </c>
      <c r="AL75" s="819"/>
      <c r="AM75" s="819"/>
      <c r="AN75" s="819"/>
      <c r="AO75" s="819"/>
      <c r="AP75" s="819" t="s">
        <v>542</v>
      </c>
      <c r="AQ75" s="819"/>
      <c r="AR75" s="819"/>
      <c r="AS75" s="819"/>
      <c r="AT75" s="819"/>
      <c r="AU75" s="819" t="s">
        <v>542</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551</v>
      </c>
      <c r="C76" s="862"/>
      <c r="D76" s="862"/>
      <c r="E76" s="862"/>
      <c r="F76" s="862"/>
      <c r="G76" s="862"/>
      <c r="H76" s="862"/>
      <c r="I76" s="862"/>
      <c r="J76" s="862"/>
      <c r="K76" s="862"/>
      <c r="L76" s="862"/>
      <c r="M76" s="862"/>
      <c r="N76" s="862"/>
      <c r="O76" s="862"/>
      <c r="P76" s="863"/>
      <c r="Q76" s="867">
        <v>379374</v>
      </c>
      <c r="R76" s="868"/>
      <c r="S76" s="868"/>
      <c r="T76" s="868"/>
      <c r="U76" s="818"/>
      <c r="V76" s="869">
        <v>363923</v>
      </c>
      <c r="W76" s="868"/>
      <c r="X76" s="868"/>
      <c r="Y76" s="868"/>
      <c r="Z76" s="818"/>
      <c r="AA76" s="869">
        <v>15452</v>
      </c>
      <c r="AB76" s="868"/>
      <c r="AC76" s="868"/>
      <c r="AD76" s="868"/>
      <c r="AE76" s="818"/>
      <c r="AF76" s="869">
        <v>15452</v>
      </c>
      <c r="AG76" s="868"/>
      <c r="AH76" s="868"/>
      <c r="AI76" s="868"/>
      <c r="AJ76" s="818"/>
      <c r="AK76" s="869">
        <v>4171</v>
      </c>
      <c r="AL76" s="868"/>
      <c r="AM76" s="868"/>
      <c r="AN76" s="868"/>
      <c r="AO76" s="818"/>
      <c r="AP76" s="869" t="s">
        <v>542</v>
      </c>
      <c r="AQ76" s="868"/>
      <c r="AR76" s="868"/>
      <c r="AS76" s="868"/>
      <c r="AT76" s="818"/>
      <c r="AU76" s="869" t="s">
        <v>542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15504</v>
      </c>
      <c r="AG88" s="830"/>
      <c r="AH88" s="830"/>
      <c r="AI88" s="830"/>
      <c r="AJ88" s="830"/>
      <c r="AK88" s="827"/>
      <c r="AL88" s="827"/>
      <c r="AM88" s="827"/>
      <c r="AN88" s="827"/>
      <c r="AO88" s="827"/>
      <c r="AP88" s="830" t="s">
        <v>542</v>
      </c>
      <c r="AQ88" s="830"/>
      <c r="AR88" s="830"/>
      <c r="AS88" s="830"/>
      <c r="AT88" s="830"/>
      <c r="AU88" s="830" t="s">
        <v>542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137</v>
      </c>
      <c r="CS102" s="838"/>
      <c r="CT102" s="838"/>
      <c r="CU102" s="838"/>
      <c r="CV102" s="881"/>
      <c r="CW102" s="880">
        <v>6</v>
      </c>
      <c r="CX102" s="838"/>
      <c r="CY102" s="838"/>
      <c r="CZ102" s="838"/>
      <c r="DA102" s="881"/>
      <c r="DB102" s="880">
        <v>235</v>
      </c>
      <c r="DC102" s="838"/>
      <c r="DD102" s="838"/>
      <c r="DE102" s="838"/>
      <c r="DF102" s="881"/>
      <c r="DG102" s="880">
        <v>2000</v>
      </c>
      <c r="DH102" s="838"/>
      <c r="DI102" s="838"/>
      <c r="DJ102" s="838"/>
      <c r="DK102" s="881"/>
      <c r="DL102" s="880" t="s">
        <v>555</v>
      </c>
      <c r="DM102" s="838"/>
      <c r="DN102" s="838"/>
      <c r="DO102" s="838"/>
      <c r="DP102" s="881"/>
      <c r="DQ102" s="880" t="s">
        <v>555</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289</v>
      </c>
      <c r="AG109" s="883"/>
      <c r="AH109" s="883"/>
      <c r="AI109" s="883"/>
      <c r="AJ109" s="884"/>
      <c r="AK109" s="882" t="s">
        <v>288</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289</v>
      </c>
      <c r="BW109" s="883"/>
      <c r="BX109" s="883"/>
      <c r="BY109" s="883"/>
      <c r="BZ109" s="884"/>
      <c r="CA109" s="882" t="s">
        <v>288</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289</v>
      </c>
      <c r="DM109" s="883"/>
      <c r="DN109" s="883"/>
      <c r="DO109" s="883"/>
      <c r="DP109" s="884"/>
      <c r="DQ109" s="882" t="s">
        <v>288</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3632601</v>
      </c>
      <c r="AB110" s="890"/>
      <c r="AC110" s="890"/>
      <c r="AD110" s="890"/>
      <c r="AE110" s="891"/>
      <c r="AF110" s="892">
        <v>3715726</v>
      </c>
      <c r="AG110" s="890"/>
      <c r="AH110" s="890"/>
      <c r="AI110" s="890"/>
      <c r="AJ110" s="891"/>
      <c r="AK110" s="892">
        <v>3688888</v>
      </c>
      <c r="AL110" s="890"/>
      <c r="AM110" s="890"/>
      <c r="AN110" s="890"/>
      <c r="AO110" s="891"/>
      <c r="AP110" s="893">
        <v>20.100000000000001</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37793150</v>
      </c>
      <c r="BR110" s="927"/>
      <c r="BS110" s="927"/>
      <c r="BT110" s="927"/>
      <c r="BU110" s="927"/>
      <c r="BV110" s="927">
        <v>37939464</v>
      </c>
      <c r="BW110" s="927"/>
      <c r="BX110" s="927"/>
      <c r="BY110" s="927"/>
      <c r="BZ110" s="927"/>
      <c r="CA110" s="927">
        <v>38662883</v>
      </c>
      <c r="CB110" s="927"/>
      <c r="CC110" s="927"/>
      <c r="CD110" s="927"/>
      <c r="CE110" s="927"/>
      <c r="CF110" s="941">
        <v>210.8</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223</v>
      </c>
      <c r="DH110" s="927"/>
      <c r="DI110" s="927"/>
      <c r="DJ110" s="927"/>
      <c r="DK110" s="927"/>
      <c r="DL110" s="927" t="s">
        <v>223</v>
      </c>
      <c r="DM110" s="927"/>
      <c r="DN110" s="927"/>
      <c r="DO110" s="927"/>
      <c r="DP110" s="927"/>
      <c r="DQ110" s="927" t="s">
        <v>223</v>
      </c>
      <c r="DR110" s="927"/>
      <c r="DS110" s="927"/>
      <c r="DT110" s="927"/>
      <c r="DU110" s="927"/>
      <c r="DV110" s="928" t="s">
        <v>223</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418</v>
      </c>
      <c r="AB111" s="934"/>
      <c r="AC111" s="934"/>
      <c r="AD111" s="934"/>
      <c r="AE111" s="935"/>
      <c r="AF111" s="936" t="s">
        <v>418</v>
      </c>
      <c r="AG111" s="934"/>
      <c r="AH111" s="934"/>
      <c r="AI111" s="934"/>
      <c r="AJ111" s="935"/>
      <c r="AK111" s="936" t="s">
        <v>418</v>
      </c>
      <c r="AL111" s="934"/>
      <c r="AM111" s="934"/>
      <c r="AN111" s="934"/>
      <c r="AO111" s="935"/>
      <c r="AP111" s="937" t="s">
        <v>418</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4031984</v>
      </c>
      <c r="BR111" s="920"/>
      <c r="BS111" s="920"/>
      <c r="BT111" s="920"/>
      <c r="BU111" s="920"/>
      <c r="BV111" s="920">
        <v>4057373</v>
      </c>
      <c r="BW111" s="920"/>
      <c r="BX111" s="920"/>
      <c r="BY111" s="920"/>
      <c r="BZ111" s="920"/>
      <c r="CA111" s="920">
        <v>4060303</v>
      </c>
      <c r="CB111" s="920"/>
      <c r="CC111" s="920"/>
      <c r="CD111" s="920"/>
      <c r="CE111" s="920"/>
      <c r="CF111" s="914">
        <v>22.1</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223</v>
      </c>
      <c r="DH111" s="920"/>
      <c r="DI111" s="920"/>
      <c r="DJ111" s="920"/>
      <c r="DK111" s="920"/>
      <c r="DL111" s="920" t="s">
        <v>223</v>
      </c>
      <c r="DM111" s="920"/>
      <c r="DN111" s="920"/>
      <c r="DO111" s="920"/>
      <c r="DP111" s="920"/>
      <c r="DQ111" s="920" t="s">
        <v>223</v>
      </c>
      <c r="DR111" s="920"/>
      <c r="DS111" s="920"/>
      <c r="DT111" s="920"/>
      <c r="DU111" s="920"/>
      <c r="DV111" s="921" t="s">
        <v>223</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223</v>
      </c>
      <c r="AB112" s="959"/>
      <c r="AC112" s="959"/>
      <c r="AD112" s="959"/>
      <c r="AE112" s="960"/>
      <c r="AF112" s="961" t="s">
        <v>223</v>
      </c>
      <c r="AG112" s="959"/>
      <c r="AH112" s="959"/>
      <c r="AI112" s="959"/>
      <c r="AJ112" s="960"/>
      <c r="AK112" s="961" t="s">
        <v>223</v>
      </c>
      <c r="AL112" s="959"/>
      <c r="AM112" s="959"/>
      <c r="AN112" s="959"/>
      <c r="AO112" s="960"/>
      <c r="AP112" s="962" t="s">
        <v>223</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10449494</v>
      </c>
      <c r="BR112" s="920"/>
      <c r="BS112" s="920"/>
      <c r="BT112" s="920"/>
      <c r="BU112" s="920"/>
      <c r="BV112" s="920">
        <v>10059403</v>
      </c>
      <c r="BW112" s="920"/>
      <c r="BX112" s="920"/>
      <c r="BY112" s="920"/>
      <c r="BZ112" s="920"/>
      <c r="CA112" s="920">
        <v>9719112</v>
      </c>
      <c r="CB112" s="920"/>
      <c r="CC112" s="920"/>
      <c r="CD112" s="920"/>
      <c r="CE112" s="920"/>
      <c r="CF112" s="914">
        <v>53</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223</v>
      </c>
      <c r="DH112" s="920"/>
      <c r="DI112" s="920"/>
      <c r="DJ112" s="920"/>
      <c r="DK112" s="920"/>
      <c r="DL112" s="920" t="s">
        <v>223</v>
      </c>
      <c r="DM112" s="920"/>
      <c r="DN112" s="920"/>
      <c r="DO112" s="920"/>
      <c r="DP112" s="920"/>
      <c r="DQ112" s="920" t="s">
        <v>223</v>
      </c>
      <c r="DR112" s="920"/>
      <c r="DS112" s="920"/>
      <c r="DT112" s="920"/>
      <c r="DU112" s="920"/>
      <c r="DV112" s="921" t="s">
        <v>223</v>
      </c>
      <c r="DW112" s="921"/>
      <c r="DX112" s="921"/>
      <c r="DY112" s="921"/>
      <c r="DZ112" s="922"/>
    </row>
    <row r="113" spans="1:130" s="197" customFormat="1" ht="26.25" customHeight="1">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829922</v>
      </c>
      <c r="AB113" s="934"/>
      <c r="AC113" s="934"/>
      <c r="AD113" s="934"/>
      <c r="AE113" s="935"/>
      <c r="AF113" s="936">
        <v>817206</v>
      </c>
      <c r="AG113" s="934"/>
      <c r="AH113" s="934"/>
      <c r="AI113" s="934"/>
      <c r="AJ113" s="935"/>
      <c r="AK113" s="936">
        <v>806309</v>
      </c>
      <c r="AL113" s="934"/>
      <c r="AM113" s="934"/>
      <c r="AN113" s="934"/>
      <c r="AO113" s="935"/>
      <c r="AP113" s="937">
        <v>4.4000000000000004</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t="s">
        <v>223</v>
      </c>
      <c r="BR113" s="920"/>
      <c r="BS113" s="920"/>
      <c r="BT113" s="920"/>
      <c r="BU113" s="920"/>
      <c r="BV113" s="920" t="s">
        <v>223</v>
      </c>
      <c r="BW113" s="920"/>
      <c r="BX113" s="920"/>
      <c r="BY113" s="920"/>
      <c r="BZ113" s="920"/>
      <c r="CA113" s="920" t="s">
        <v>223</v>
      </c>
      <c r="CB113" s="920"/>
      <c r="CC113" s="920"/>
      <c r="CD113" s="920"/>
      <c r="CE113" s="920"/>
      <c r="CF113" s="914" t="s">
        <v>223</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223</v>
      </c>
      <c r="DH113" s="959"/>
      <c r="DI113" s="959"/>
      <c r="DJ113" s="959"/>
      <c r="DK113" s="960"/>
      <c r="DL113" s="961" t="s">
        <v>223</v>
      </c>
      <c r="DM113" s="959"/>
      <c r="DN113" s="959"/>
      <c r="DO113" s="959"/>
      <c r="DP113" s="960"/>
      <c r="DQ113" s="961" t="s">
        <v>223</v>
      </c>
      <c r="DR113" s="959"/>
      <c r="DS113" s="959"/>
      <c r="DT113" s="959"/>
      <c r="DU113" s="960"/>
      <c r="DV113" s="962" t="s">
        <v>223</v>
      </c>
      <c r="DW113" s="963"/>
      <c r="DX113" s="963"/>
      <c r="DY113" s="963"/>
      <c r="DZ113" s="964"/>
    </row>
    <row r="114" spans="1:130" s="197" customFormat="1" ht="26.25" customHeight="1">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5644</v>
      </c>
      <c r="AB114" s="959"/>
      <c r="AC114" s="959"/>
      <c r="AD114" s="959"/>
      <c r="AE114" s="960"/>
      <c r="AF114" s="961" t="s">
        <v>223</v>
      </c>
      <c r="AG114" s="959"/>
      <c r="AH114" s="959"/>
      <c r="AI114" s="959"/>
      <c r="AJ114" s="960"/>
      <c r="AK114" s="961" t="s">
        <v>223</v>
      </c>
      <c r="AL114" s="959"/>
      <c r="AM114" s="959"/>
      <c r="AN114" s="959"/>
      <c r="AO114" s="960"/>
      <c r="AP114" s="962" t="s">
        <v>223</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7271999</v>
      </c>
      <c r="BR114" s="920"/>
      <c r="BS114" s="920"/>
      <c r="BT114" s="920"/>
      <c r="BU114" s="920"/>
      <c r="BV114" s="920">
        <v>6624761</v>
      </c>
      <c r="BW114" s="920"/>
      <c r="BX114" s="920"/>
      <c r="BY114" s="920"/>
      <c r="BZ114" s="920"/>
      <c r="CA114" s="920">
        <v>5855855</v>
      </c>
      <c r="CB114" s="920"/>
      <c r="CC114" s="920"/>
      <c r="CD114" s="920"/>
      <c r="CE114" s="920"/>
      <c r="CF114" s="914">
        <v>31.9</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223</v>
      </c>
      <c r="DH114" s="959"/>
      <c r="DI114" s="959"/>
      <c r="DJ114" s="959"/>
      <c r="DK114" s="960"/>
      <c r="DL114" s="961" t="s">
        <v>223</v>
      </c>
      <c r="DM114" s="959"/>
      <c r="DN114" s="959"/>
      <c r="DO114" s="959"/>
      <c r="DP114" s="960"/>
      <c r="DQ114" s="961" t="s">
        <v>223</v>
      </c>
      <c r="DR114" s="959"/>
      <c r="DS114" s="959"/>
      <c r="DT114" s="959"/>
      <c r="DU114" s="960"/>
      <c r="DV114" s="962" t="s">
        <v>223</v>
      </c>
      <c r="DW114" s="963"/>
      <c r="DX114" s="963"/>
      <c r="DY114" s="963"/>
      <c r="DZ114" s="964"/>
    </row>
    <row r="115" spans="1:130" s="197" customFormat="1" ht="26.25" customHeight="1">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23716</v>
      </c>
      <c r="AB115" s="934"/>
      <c r="AC115" s="934"/>
      <c r="AD115" s="934"/>
      <c r="AE115" s="935"/>
      <c r="AF115" s="936">
        <v>19887</v>
      </c>
      <c r="AG115" s="934"/>
      <c r="AH115" s="934"/>
      <c r="AI115" s="934"/>
      <c r="AJ115" s="935"/>
      <c r="AK115" s="936">
        <v>18151</v>
      </c>
      <c r="AL115" s="934"/>
      <c r="AM115" s="934"/>
      <c r="AN115" s="934"/>
      <c r="AO115" s="935"/>
      <c r="AP115" s="937">
        <v>0.1</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223</v>
      </c>
      <c r="BR115" s="920"/>
      <c r="BS115" s="920"/>
      <c r="BT115" s="920"/>
      <c r="BU115" s="920"/>
      <c r="BV115" s="920" t="s">
        <v>223</v>
      </c>
      <c r="BW115" s="920"/>
      <c r="BX115" s="920"/>
      <c r="BY115" s="920"/>
      <c r="BZ115" s="920"/>
      <c r="CA115" s="920" t="s">
        <v>223</v>
      </c>
      <c r="CB115" s="920"/>
      <c r="CC115" s="920"/>
      <c r="CD115" s="920"/>
      <c r="CE115" s="920"/>
      <c r="CF115" s="914" t="s">
        <v>223</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4031984</v>
      </c>
      <c r="DH115" s="959"/>
      <c r="DI115" s="959"/>
      <c r="DJ115" s="959"/>
      <c r="DK115" s="960"/>
      <c r="DL115" s="961">
        <v>4057373</v>
      </c>
      <c r="DM115" s="959"/>
      <c r="DN115" s="959"/>
      <c r="DO115" s="959"/>
      <c r="DP115" s="960"/>
      <c r="DQ115" s="961">
        <v>4060303</v>
      </c>
      <c r="DR115" s="959"/>
      <c r="DS115" s="959"/>
      <c r="DT115" s="959"/>
      <c r="DU115" s="960"/>
      <c r="DV115" s="962">
        <v>22.1</v>
      </c>
      <c r="DW115" s="963"/>
      <c r="DX115" s="963"/>
      <c r="DY115" s="963"/>
      <c r="DZ115" s="964"/>
    </row>
    <row r="116" spans="1:130" s="197" customFormat="1" ht="26.25" customHeight="1">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37</v>
      </c>
      <c r="AB116" s="959"/>
      <c r="AC116" s="959"/>
      <c r="AD116" s="959"/>
      <c r="AE116" s="960"/>
      <c r="AF116" s="961">
        <v>29</v>
      </c>
      <c r="AG116" s="959"/>
      <c r="AH116" s="959"/>
      <c r="AI116" s="959"/>
      <c r="AJ116" s="960"/>
      <c r="AK116" s="961">
        <v>48</v>
      </c>
      <c r="AL116" s="959"/>
      <c r="AM116" s="959"/>
      <c r="AN116" s="959"/>
      <c r="AO116" s="960"/>
      <c r="AP116" s="962">
        <v>0</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223</v>
      </c>
      <c r="BR116" s="920"/>
      <c r="BS116" s="920"/>
      <c r="BT116" s="920"/>
      <c r="BU116" s="920"/>
      <c r="BV116" s="920" t="s">
        <v>223</v>
      </c>
      <c r="BW116" s="920"/>
      <c r="BX116" s="920"/>
      <c r="BY116" s="920"/>
      <c r="BZ116" s="920"/>
      <c r="CA116" s="920" t="s">
        <v>223</v>
      </c>
      <c r="CB116" s="920"/>
      <c r="CC116" s="920"/>
      <c r="CD116" s="920"/>
      <c r="CE116" s="920"/>
      <c r="CF116" s="914" t="s">
        <v>223</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223</v>
      </c>
      <c r="DH116" s="959"/>
      <c r="DI116" s="959"/>
      <c r="DJ116" s="959"/>
      <c r="DK116" s="960"/>
      <c r="DL116" s="961" t="s">
        <v>223</v>
      </c>
      <c r="DM116" s="959"/>
      <c r="DN116" s="959"/>
      <c r="DO116" s="959"/>
      <c r="DP116" s="960"/>
      <c r="DQ116" s="961" t="s">
        <v>223</v>
      </c>
      <c r="DR116" s="959"/>
      <c r="DS116" s="959"/>
      <c r="DT116" s="959"/>
      <c r="DU116" s="960"/>
      <c r="DV116" s="962" t="s">
        <v>223</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4491920</v>
      </c>
      <c r="AB117" s="966"/>
      <c r="AC117" s="966"/>
      <c r="AD117" s="966"/>
      <c r="AE117" s="967"/>
      <c r="AF117" s="965">
        <v>4552848</v>
      </c>
      <c r="AG117" s="966"/>
      <c r="AH117" s="966"/>
      <c r="AI117" s="966"/>
      <c r="AJ117" s="967"/>
      <c r="AK117" s="965">
        <v>4513396</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223</v>
      </c>
      <c r="BR117" s="986"/>
      <c r="BS117" s="986"/>
      <c r="BT117" s="986"/>
      <c r="BU117" s="986"/>
      <c r="BV117" s="986" t="s">
        <v>223</v>
      </c>
      <c r="BW117" s="986"/>
      <c r="BX117" s="986"/>
      <c r="BY117" s="986"/>
      <c r="BZ117" s="986"/>
      <c r="CA117" s="986" t="s">
        <v>223</v>
      </c>
      <c r="CB117" s="986"/>
      <c r="CC117" s="986"/>
      <c r="CD117" s="986"/>
      <c r="CE117" s="986"/>
      <c r="CF117" s="914" t="s">
        <v>223</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223</v>
      </c>
      <c r="DH117" s="959"/>
      <c r="DI117" s="959"/>
      <c r="DJ117" s="959"/>
      <c r="DK117" s="960"/>
      <c r="DL117" s="961" t="s">
        <v>223</v>
      </c>
      <c r="DM117" s="959"/>
      <c r="DN117" s="959"/>
      <c r="DO117" s="959"/>
      <c r="DP117" s="960"/>
      <c r="DQ117" s="961" t="s">
        <v>223</v>
      </c>
      <c r="DR117" s="959"/>
      <c r="DS117" s="959"/>
      <c r="DT117" s="959"/>
      <c r="DU117" s="960"/>
      <c r="DV117" s="962" t="s">
        <v>223</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289</v>
      </c>
      <c r="AG118" s="883"/>
      <c r="AH118" s="883"/>
      <c r="AI118" s="883"/>
      <c r="AJ118" s="884"/>
      <c r="AK118" s="882" t="s">
        <v>288</v>
      </c>
      <c r="AL118" s="883"/>
      <c r="AM118" s="883"/>
      <c r="AN118" s="883"/>
      <c r="AO118" s="884"/>
      <c r="AP118" s="990" t="s">
        <v>411</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440</v>
      </c>
      <c r="BP118" s="994"/>
      <c r="BQ118" s="985">
        <v>59546627</v>
      </c>
      <c r="BR118" s="986"/>
      <c r="BS118" s="986"/>
      <c r="BT118" s="986"/>
      <c r="BU118" s="986"/>
      <c r="BV118" s="986">
        <v>58681001</v>
      </c>
      <c r="BW118" s="986"/>
      <c r="BX118" s="986"/>
      <c r="BY118" s="986"/>
      <c r="BZ118" s="986"/>
      <c r="CA118" s="986">
        <v>58298153</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223</v>
      </c>
      <c r="DH118" s="959"/>
      <c r="DI118" s="959"/>
      <c r="DJ118" s="959"/>
      <c r="DK118" s="960"/>
      <c r="DL118" s="961" t="s">
        <v>223</v>
      </c>
      <c r="DM118" s="959"/>
      <c r="DN118" s="959"/>
      <c r="DO118" s="959"/>
      <c r="DP118" s="960"/>
      <c r="DQ118" s="961" t="s">
        <v>223</v>
      </c>
      <c r="DR118" s="959"/>
      <c r="DS118" s="959"/>
      <c r="DT118" s="959"/>
      <c r="DU118" s="960"/>
      <c r="DV118" s="962" t="s">
        <v>223</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223</v>
      </c>
      <c r="AB119" s="890"/>
      <c r="AC119" s="890"/>
      <c r="AD119" s="890"/>
      <c r="AE119" s="891"/>
      <c r="AF119" s="892" t="s">
        <v>223</v>
      </c>
      <c r="AG119" s="890"/>
      <c r="AH119" s="890"/>
      <c r="AI119" s="890"/>
      <c r="AJ119" s="891"/>
      <c r="AK119" s="892" t="s">
        <v>223</v>
      </c>
      <c r="AL119" s="890"/>
      <c r="AM119" s="890"/>
      <c r="AN119" s="890"/>
      <c r="AO119" s="891"/>
      <c r="AP119" s="893" t="s">
        <v>223</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3371819</v>
      </c>
      <c r="BR119" s="927"/>
      <c r="BS119" s="927"/>
      <c r="BT119" s="927"/>
      <c r="BU119" s="927"/>
      <c r="BV119" s="927">
        <v>3264874</v>
      </c>
      <c r="BW119" s="927"/>
      <c r="BX119" s="927"/>
      <c r="BY119" s="927"/>
      <c r="BZ119" s="927"/>
      <c r="CA119" s="927">
        <v>3440621</v>
      </c>
      <c r="CB119" s="927"/>
      <c r="CC119" s="927"/>
      <c r="CD119" s="927"/>
      <c r="CE119" s="927"/>
      <c r="CF119" s="941">
        <v>18.8</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223</v>
      </c>
      <c r="DH119" s="998"/>
      <c r="DI119" s="998"/>
      <c r="DJ119" s="998"/>
      <c r="DK119" s="999"/>
      <c r="DL119" s="1000" t="s">
        <v>223</v>
      </c>
      <c r="DM119" s="998"/>
      <c r="DN119" s="998"/>
      <c r="DO119" s="998"/>
      <c r="DP119" s="999"/>
      <c r="DQ119" s="1000" t="s">
        <v>223</v>
      </c>
      <c r="DR119" s="998"/>
      <c r="DS119" s="998"/>
      <c r="DT119" s="998"/>
      <c r="DU119" s="999"/>
      <c r="DV119" s="1001" t="s">
        <v>223</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223</v>
      </c>
      <c r="AB120" s="959"/>
      <c r="AC120" s="959"/>
      <c r="AD120" s="959"/>
      <c r="AE120" s="960"/>
      <c r="AF120" s="961" t="s">
        <v>223</v>
      </c>
      <c r="AG120" s="959"/>
      <c r="AH120" s="959"/>
      <c r="AI120" s="959"/>
      <c r="AJ120" s="960"/>
      <c r="AK120" s="961" t="s">
        <v>223</v>
      </c>
      <c r="AL120" s="959"/>
      <c r="AM120" s="959"/>
      <c r="AN120" s="959"/>
      <c r="AO120" s="960"/>
      <c r="AP120" s="962" t="s">
        <v>223</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21948740</v>
      </c>
      <c r="BR120" s="920"/>
      <c r="BS120" s="920"/>
      <c r="BT120" s="920"/>
      <c r="BU120" s="920"/>
      <c r="BV120" s="920">
        <v>21841893</v>
      </c>
      <c r="BW120" s="920"/>
      <c r="BX120" s="920"/>
      <c r="BY120" s="920"/>
      <c r="BZ120" s="920"/>
      <c r="CA120" s="920">
        <v>21884328</v>
      </c>
      <c r="CB120" s="920"/>
      <c r="CC120" s="920"/>
      <c r="CD120" s="920"/>
      <c r="CE120" s="920"/>
      <c r="CF120" s="914">
        <v>119.3</v>
      </c>
      <c r="CG120" s="915"/>
      <c r="CH120" s="915"/>
      <c r="CI120" s="915"/>
      <c r="CJ120" s="915"/>
      <c r="CK120" s="1013" t="s">
        <v>446</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10336485</v>
      </c>
      <c r="DH120" s="927"/>
      <c r="DI120" s="927"/>
      <c r="DJ120" s="927"/>
      <c r="DK120" s="927"/>
      <c r="DL120" s="927">
        <v>9993824</v>
      </c>
      <c r="DM120" s="927"/>
      <c r="DN120" s="927"/>
      <c r="DO120" s="927"/>
      <c r="DP120" s="927"/>
      <c r="DQ120" s="927">
        <v>9712573</v>
      </c>
      <c r="DR120" s="927"/>
      <c r="DS120" s="927"/>
      <c r="DT120" s="927"/>
      <c r="DU120" s="927"/>
      <c r="DV120" s="928">
        <v>53</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223</v>
      </c>
      <c r="AB121" s="959"/>
      <c r="AC121" s="959"/>
      <c r="AD121" s="959"/>
      <c r="AE121" s="960"/>
      <c r="AF121" s="961" t="s">
        <v>223</v>
      </c>
      <c r="AG121" s="959"/>
      <c r="AH121" s="959"/>
      <c r="AI121" s="959"/>
      <c r="AJ121" s="960"/>
      <c r="AK121" s="961" t="s">
        <v>223</v>
      </c>
      <c r="AL121" s="959"/>
      <c r="AM121" s="959"/>
      <c r="AN121" s="959"/>
      <c r="AO121" s="960"/>
      <c r="AP121" s="962" t="s">
        <v>223</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29136375</v>
      </c>
      <c r="BR121" s="986"/>
      <c r="BS121" s="986"/>
      <c r="BT121" s="986"/>
      <c r="BU121" s="986"/>
      <c r="BV121" s="986">
        <v>29533242</v>
      </c>
      <c r="BW121" s="986"/>
      <c r="BX121" s="986"/>
      <c r="BY121" s="986"/>
      <c r="BZ121" s="986"/>
      <c r="CA121" s="986">
        <v>30182137</v>
      </c>
      <c r="CB121" s="986"/>
      <c r="CC121" s="986"/>
      <c r="CD121" s="986"/>
      <c r="CE121" s="986"/>
      <c r="CF121" s="1024">
        <v>164.6</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6248</v>
      </c>
      <c r="DH121" s="920"/>
      <c r="DI121" s="920"/>
      <c r="DJ121" s="920"/>
      <c r="DK121" s="920"/>
      <c r="DL121" s="920">
        <v>6496</v>
      </c>
      <c r="DM121" s="920"/>
      <c r="DN121" s="920"/>
      <c r="DO121" s="920"/>
      <c r="DP121" s="920"/>
      <c r="DQ121" s="920">
        <v>6539</v>
      </c>
      <c r="DR121" s="920"/>
      <c r="DS121" s="920"/>
      <c r="DT121" s="920"/>
      <c r="DU121" s="920"/>
      <c r="DV121" s="921">
        <v>0</v>
      </c>
      <c r="DW121" s="921"/>
      <c r="DX121" s="921"/>
      <c r="DY121" s="921"/>
      <c r="DZ121" s="922"/>
    </row>
    <row r="122" spans="1:130" s="197" customFormat="1" ht="26.25" customHeight="1">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223</v>
      </c>
      <c r="AB122" s="959"/>
      <c r="AC122" s="959"/>
      <c r="AD122" s="959"/>
      <c r="AE122" s="960"/>
      <c r="AF122" s="961" t="s">
        <v>223</v>
      </c>
      <c r="AG122" s="959"/>
      <c r="AH122" s="959"/>
      <c r="AI122" s="959"/>
      <c r="AJ122" s="960"/>
      <c r="AK122" s="961" t="s">
        <v>223</v>
      </c>
      <c r="AL122" s="959"/>
      <c r="AM122" s="959"/>
      <c r="AN122" s="959"/>
      <c r="AO122" s="960"/>
      <c r="AP122" s="962" t="s">
        <v>223</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449</v>
      </c>
      <c r="BP122" s="994"/>
      <c r="BQ122" s="1034">
        <v>54456934</v>
      </c>
      <c r="BR122" s="1035"/>
      <c r="BS122" s="1035"/>
      <c r="BT122" s="1035"/>
      <c r="BU122" s="1035"/>
      <c r="BV122" s="1035">
        <v>54640009</v>
      </c>
      <c r="BW122" s="1035"/>
      <c r="BX122" s="1035"/>
      <c r="BY122" s="1035"/>
      <c r="BZ122" s="1035"/>
      <c r="CA122" s="1035">
        <v>55507086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223</v>
      </c>
      <c r="AB123" s="959"/>
      <c r="AC123" s="959"/>
      <c r="AD123" s="959"/>
      <c r="AE123" s="960"/>
      <c r="AF123" s="961" t="s">
        <v>223</v>
      </c>
      <c r="AG123" s="959"/>
      <c r="AH123" s="959"/>
      <c r="AI123" s="959"/>
      <c r="AJ123" s="960"/>
      <c r="AK123" s="961" t="s">
        <v>223</v>
      </c>
      <c r="AL123" s="959"/>
      <c r="AM123" s="959"/>
      <c r="AN123" s="959"/>
      <c r="AO123" s="960"/>
      <c r="AP123" s="962" t="s">
        <v>223</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27.9</v>
      </c>
      <c r="BR123" s="1027"/>
      <c r="BS123" s="1027"/>
      <c r="BT123" s="1027"/>
      <c r="BU123" s="1027"/>
      <c r="BV123" s="1027">
        <v>21.9</v>
      </c>
      <c r="BW123" s="1027"/>
      <c r="BX123" s="1027"/>
      <c r="BY123" s="1027"/>
      <c r="BZ123" s="1027"/>
      <c r="CA123" s="1027">
        <v>15.2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223</v>
      </c>
      <c r="AB124" s="959"/>
      <c r="AC124" s="959"/>
      <c r="AD124" s="959"/>
      <c r="AE124" s="960"/>
      <c r="AF124" s="961" t="s">
        <v>223</v>
      </c>
      <c r="AG124" s="959"/>
      <c r="AH124" s="959"/>
      <c r="AI124" s="959"/>
      <c r="AJ124" s="960"/>
      <c r="AK124" s="961" t="s">
        <v>223</v>
      </c>
      <c r="AL124" s="959"/>
      <c r="AM124" s="959"/>
      <c r="AN124" s="959"/>
      <c r="AO124" s="960"/>
      <c r="AP124" s="962" t="s">
        <v>223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v>37641</v>
      </c>
      <c r="DH124" s="998"/>
      <c r="DI124" s="998"/>
      <c r="DJ124" s="998"/>
      <c r="DK124" s="999"/>
      <c r="DL124" s="1000">
        <v>37890</v>
      </c>
      <c r="DM124" s="998"/>
      <c r="DN124" s="998"/>
      <c r="DO124" s="998"/>
      <c r="DP124" s="999"/>
      <c r="DQ124" s="1000" t="s">
        <v>223</v>
      </c>
      <c r="DR124" s="998"/>
      <c r="DS124" s="998"/>
      <c r="DT124" s="998"/>
      <c r="DU124" s="999"/>
      <c r="DV124" s="1001" t="s">
        <v>223</v>
      </c>
      <c r="DW124" s="1002"/>
      <c r="DX124" s="1002"/>
      <c r="DY124" s="1002"/>
      <c r="DZ124" s="1003"/>
    </row>
    <row r="125" spans="1:130" s="197" customFormat="1" ht="26.25" customHeight="1" thickBot="1">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223</v>
      </c>
      <c r="AB125" s="959"/>
      <c r="AC125" s="959"/>
      <c r="AD125" s="959"/>
      <c r="AE125" s="960"/>
      <c r="AF125" s="961" t="s">
        <v>223</v>
      </c>
      <c r="AG125" s="959"/>
      <c r="AH125" s="959"/>
      <c r="AI125" s="959"/>
      <c r="AJ125" s="960"/>
      <c r="AK125" s="961" t="s">
        <v>223</v>
      </c>
      <c r="AL125" s="959"/>
      <c r="AM125" s="959"/>
      <c r="AN125" s="959"/>
      <c r="AO125" s="960"/>
      <c r="AP125" s="962" t="s">
        <v>223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223</v>
      </c>
      <c r="DH125" s="927"/>
      <c r="DI125" s="927"/>
      <c r="DJ125" s="927"/>
      <c r="DK125" s="927"/>
      <c r="DL125" s="927" t="s">
        <v>223</v>
      </c>
      <c r="DM125" s="927"/>
      <c r="DN125" s="927"/>
      <c r="DO125" s="927"/>
      <c r="DP125" s="927"/>
      <c r="DQ125" s="927" t="s">
        <v>223</v>
      </c>
      <c r="DR125" s="927"/>
      <c r="DS125" s="927"/>
      <c r="DT125" s="927"/>
      <c r="DU125" s="927"/>
      <c r="DV125" s="928" t="s">
        <v>223</v>
      </c>
      <c r="DW125" s="928"/>
      <c r="DX125" s="928"/>
      <c r="DY125" s="928"/>
      <c r="DZ125" s="929"/>
    </row>
    <row r="126" spans="1:130" s="197" customFormat="1" ht="26.25" customHeight="1">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223</v>
      </c>
      <c r="AB126" s="959"/>
      <c r="AC126" s="959"/>
      <c r="AD126" s="959"/>
      <c r="AE126" s="960"/>
      <c r="AF126" s="961" t="s">
        <v>223</v>
      </c>
      <c r="AG126" s="959"/>
      <c r="AH126" s="959"/>
      <c r="AI126" s="959"/>
      <c r="AJ126" s="960"/>
      <c r="AK126" s="961" t="s">
        <v>223</v>
      </c>
      <c r="AL126" s="959"/>
      <c r="AM126" s="959"/>
      <c r="AN126" s="959"/>
      <c r="AO126" s="960"/>
      <c r="AP126" s="962" t="s">
        <v>223</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223</v>
      </c>
      <c r="DH126" s="920"/>
      <c r="DI126" s="920"/>
      <c r="DJ126" s="920"/>
      <c r="DK126" s="920"/>
      <c r="DL126" s="920" t="s">
        <v>223</v>
      </c>
      <c r="DM126" s="920"/>
      <c r="DN126" s="920"/>
      <c r="DO126" s="920"/>
      <c r="DP126" s="920"/>
      <c r="DQ126" s="920" t="s">
        <v>223</v>
      </c>
      <c r="DR126" s="920"/>
      <c r="DS126" s="920"/>
      <c r="DT126" s="920"/>
      <c r="DU126" s="920"/>
      <c r="DV126" s="921" t="s">
        <v>223</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23716</v>
      </c>
      <c r="AB127" s="959"/>
      <c r="AC127" s="959"/>
      <c r="AD127" s="959"/>
      <c r="AE127" s="960"/>
      <c r="AF127" s="961">
        <v>19887</v>
      </c>
      <c r="AG127" s="959"/>
      <c r="AH127" s="959"/>
      <c r="AI127" s="959"/>
      <c r="AJ127" s="960"/>
      <c r="AK127" s="961">
        <v>18151</v>
      </c>
      <c r="AL127" s="959"/>
      <c r="AM127" s="959"/>
      <c r="AN127" s="959"/>
      <c r="AO127" s="960"/>
      <c r="AP127" s="962">
        <v>0.1</v>
      </c>
      <c r="AQ127" s="963"/>
      <c r="AR127" s="963"/>
      <c r="AS127" s="963"/>
      <c r="AT127" s="964"/>
      <c r="AU127" s="233"/>
      <c r="AV127" s="233"/>
      <c r="AW127" s="233"/>
      <c r="AX127" s="886" t="s">
        <v>460</v>
      </c>
      <c r="AY127" s="887"/>
      <c r="AZ127" s="887"/>
      <c r="BA127" s="887"/>
      <c r="BB127" s="887"/>
      <c r="BC127" s="887"/>
      <c r="BD127" s="887"/>
      <c r="BE127" s="888"/>
      <c r="BF127" s="1041" t="s">
        <v>223</v>
      </c>
      <c r="BG127" s="1042"/>
      <c r="BH127" s="1042"/>
      <c r="BI127" s="1042"/>
      <c r="BJ127" s="1042"/>
      <c r="BK127" s="1042"/>
      <c r="BL127" s="1051"/>
      <c r="BM127" s="1041">
        <v>12.43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223</v>
      </c>
      <c r="DH127" s="1048"/>
      <c r="DI127" s="1048"/>
      <c r="DJ127" s="1048"/>
      <c r="DK127" s="1048"/>
      <c r="DL127" s="1048" t="s">
        <v>223</v>
      </c>
      <c r="DM127" s="1048"/>
      <c r="DN127" s="1048"/>
      <c r="DO127" s="1048"/>
      <c r="DP127" s="1048"/>
      <c r="DQ127" s="1048" t="s">
        <v>223</v>
      </c>
      <c r="DR127" s="1048"/>
      <c r="DS127" s="1048"/>
      <c r="DT127" s="1048"/>
      <c r="DU127" s="1048"/>
      <c r="DV127" s="1049" t="s">
        <v>223</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1041255</v>
      </c>
      <c r="AB128" s="1090"/>
      <c r="AC128" s="1090"/>
      <c r="AD128" s="1090"/>
      <c r="AE128" s="1091"/>
      <c r="AF128" s="1092">
        <v>1046143</v>
      </c>
      <c r="AG128" s="1090"/>
      <c r="AH128" s="1090"/>
      <c r="AI128" s="1090"/>
      <c r="AJ128" s="1091"/>
      <c r="AK128" s="1092">
        <v>1076700</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223</v>
      </c>
      <c r="BG128" s="1067"/>
      <c r="BH128" s="1067"/>
      <c r="BI128" s="1067"/>
      <c r="BJ128" s="1067"/>
      <c r="BK128" s="1067"/>
      <c r="BL128" s="1068"/>
      <c r="BM128" s="1066">
        <v>17.43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20384869</v>
      </c>
      <c r="AB129" s="959"/>
      <c r="AC129" s="959"/>
      <c r="AD129" s="959"/>
      <c r="AE129" s="960"/>
      <c r="AF129" s="961">
        <v>20614461</v>
      </c>
      <c r="AG129" s="959"/>
      <c r="AH129" s="959"/>
      <c r="AI129" s="959"/>
      <c r="AJ129" s="960"/>
      <c r="AK129" s="961">
        <v>20692252</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6.6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2175391</v>
      </c>
      <c r="AB130" s="959"/>
      <c r="AC130" s="959"/>
      <c r="AD130" s="959"/>
      <c r="AE130" s="960"/>
      <c r="AF130" s="961">
        <v>2203327</v>
      </c>
      <c r="AG130" s="959"/>
      <c r="AH130" s="959"/>
      <c r="AI130" s="959"/>
      <c r="AJ130" s="960"/>
      <c r="AK130" s="961">
        <v>2355278</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15.2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18209478</v>
      </c>
      <c r="AB131" s="998"/>
      <c r="AC131" s="998"/>
      <c r="AD131" s="998"/>
      <c r="AE131" s="999"/>
      <c r="AF131" s="1000">
        <v>18411134</v>
      </c>
      <c r="AG131" s="998"/>
      <c r="AH131" s="998"/>
      <c r="AI131" s="998"/>
      <c r="AJ131" s="999"/>
      <c r="AK131" s="1000">
        <v>18336974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7.0033528690000004</v>
      </c>
      <c r="AB132" s="1104"/>
      <c r="AC132" s="1104"/>
      <c r="AD132" s="1104"/>
      <c r="AE132" s="1105"/>
      <c r="AF132" s="1106">
        <v>7.0792923459999999</v>
      </c>
      <c r="AG132" s="1104"/>
      <c r="AH132" s="1104"/>
      <c r="AI132" s="1104"/>
      <c r="AJ132" s="1105"/>
      <c r="AK132" s="1106">
        <v>5.8974725059999997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7.8</v>
      </c>
      <c r="AB133" s="1111"/>
      <c r="AC133" s="1111"/>
      <c r="AD133" s="1111"/>
      <c r="AE133" s="1112"/>
      <c r="AF133" s="1110">
        <v>7.2</v>
      </c>
      <c r="AG133" s="1111"/>
      <c r="AH133" s="1111"/>
      <c r="AI133" s="1111"/>
      <c r="AJ133" s="1112"/>
      <c r="AK133" s="1110">
        <v>6.6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6688349</v>
      </c>
      <c r="L9" s="264">
        <v>59764</v>
      </c>
      <c r="M9" s="265">
        <v>54962</v>
      </c>
      <c r="N9" s="266">
        <v>8.6999999999999993</v>
      </c>
    </row>
    <row r="10" spans="1:16">
      <c r="A10" s="248"/>
      <c r="B10" s="244"/>
      <c r="C10" s="244"/>
      <c r="D10" s="244"/>
      <c r="E10" s="244"/>
      <c r="F10" s="244"/>
      <c r="G10" s="1119" t="s">
        <v>482</v>
      </c>
      <c r="H10" s="1120"/>
      <c r="I10" s="1120"/>
      <c r="J10" s="1121"/>
      <c r="K10" s="267">
        <v>1115537</v>
      </c>
      <c r="L10" s="268">
        <v>9968</v>
      </c>
      <c r="M10" s="269">
        <v>4364</v>
      </c>
      <c r="N10" s="270">
        <v>128.4</v>
      </c>
    </row>
    <row r="11" spans="1:16" ht="13.5" customHeight="1">
      <c r="A11" s="248"/>
      <c r="B11" s="244"/>
      <c r="C11" s="244"/>
      <c r="D11" s="244"/>
      <c r="E11" s="244"/>
      <c r="F11" s="244"/>
      <c r="G11" s="1119" t="s">
        <v>483</v>
      </c>
      <c r="H11" s="1120"/>
      <c r="I11" s="1120"/>
      <c r="J11" s="1121"/>
      <c r="K11" s="267">
        <v>44247</v>
      </c>
      <c r="L11" s="268">
        <v>395</v>
      </c>
      <c r="M11" s="269">
        <v>2588</v>
      </c>
      <c r="N11" s="270">
        <v>-84.7</v>
      </c>
    </row>
    <row r="12" spans="1:16" ht="13.5" customHeight="1">
      <c r="A12" s="248"/>
      <c r="B12" s="244"/>
      <c r="C12" s="244"/>
      <c r="D12" s="244"/>
      <c r="E12" s="244"/>
      <c r="F12" s="244"/>
      <c r="G12" s="1119" t="s">
        <v>484</v>
      </c>
      <c r="H12" s="1120"/>
      <c r="I12" s="1120"/>
      <c r="J12" s="1121"/>
      <c r="K12" s="267" t="s">
        <v>485</v>
      </c>
      <c r="L12" s="268" t="s">
        <v>485</v>
      </c>
      <c r="M12" s="269">
        <v>1192</v>
      </c>
      <c r="N12" s="270" t="s">
        <v>485</v>
      </c>
    </row>
    <row r="13" spans="1:16" ht="13.5" customHeight="1">
      <c r="A13" s="248"/>
      <c r="B13" s="244"/>
      <c r="C13" s="244"/>
      <c r="D13" s="244"/>
      <c r="E13" s="244"/>
      <c r="F13" s="244"/>
      <c r="G13" s="1119" t="s">
        <v>486</v>
      </c>
      <c r="H13" s="1120"/>
      <c r="I13" s="1120"/>
      <c r="J13" s="1121"/>
      <c r="K13" s="267" t="s">
        <v>485</v>
      </c>
      <c r="L13" s="268" t="s">
        <v>485</v>
      </c>
      <c r="M13" s="269" t="s">
        <v>485</v>
      </c>
      <c r="N13" s="270" t="s">
        <v>485</v>
      </c>
    </row>
    <row r="14" spans="1:16" ht="13.5" customHeight="1">
      <c r="A14" s="248"/>
      <c r="B14" s="244"/>
      <c r="C14" s="244"/>
      <c r="D14" s="244"/>
      <c r="E14" s="244"/>
      <c r="F14" s="244"/>
      <c r="G14" s="1119" t="s">
        <v>487</v>
      </c>
      <c r="H14" s="1120"/>
      <c r="I14" s="1120"/>
      <c r="J14" s="1121"/>
      <c r="K14" s="267">
        <v>418023</v>
      </c>
      <c r="L14" s="268">
        <v>3735</v>
      </c>
      <c r="M14" s="269">
        <v>2687</v>
      </c>
      <c r="N14" s="270">
        <v>39</v>
      </c>
    </row>
    <row r="15" spans="1:16" ht="13.5" customHeight="1">
      <c r="A15" s="248"/>
      <c r="B15" s="244"/>
      <c r="C15" s="244"/>
      <c r="D15" s="244"/>
      <c r="E15" s="244"/>
      <c r="F15" s="244"/>
      <c r="G15" s="1119" t="s">
        <v>488</v>
      </c>
      <c r="H15" s="1120"/>
      <c r="I15" s="1120"/>
      <c r="J15" s="1121"/>
      <c r="K15" s="267">
        <v>112657</v>
      </c>
      <c r="L15" s="268">
        <v>1007</v>
      </c>
      <c r="M15" s="269">
        <v>789</v>
      </c>
      <c r="N15" s="270">
        <v>27.6</v>
      </c>
    </row>
    <row r="16" spans="1:16">
      <c r="A16" s="248"/>
      <c r="B16" s="244"/>
      <c r="C16" s="244"/>
      <c r="D16" s="244"/>
      <c r="E16" s="244"/>
      <c r="F16" s="244"/>
      <c r="G16" s="1122" t="s">
        <v>489</v>
      </c>
      <c r="H16" s="1123"/>
      <c r="I16" s="1123"/>
      <c r="J16" s="1124"/>
      <c r="K16" s="268">
        <v>-924793</v>
      </c>
      <c r="L16" s="268">
        <v>-8264</v>
      </c>
      <c r="M16" s="269">
        <v>-5882</v>
      </c>
      <c r="N16" s="270">
        <v>40.5</v>
      </c>
    </row>
    <row r="17" spans="1:16">
      <c r="A17" s="248"/>
      <c r="B17" s="244"/>
      <c r="C17" s="244"/>
      <c r="D17" s="244"/>
      <c r="E17" s="244"/>
      <c r="F17" s="244"/>
      <c r="G17" s="1122" t="s">
        <v>172</v>
      </c>
      <c r="H17" s="1123"/>
      <c r="I17" s="1123"/>
      <c r="J17" s="1124"/>
      <c r="K17" s="268">
        <v>7454020</v>
      </c>
      <c r="L17" s="268">
        <v>66606</v>
      </c>
      <c r="M17" s="269">
        <v>60699</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6.74</v>
      </c>
      <c r="L21" s="281">
        <v>5.83</v>
      </c>
      <c r="M21" s="282">
        <v>0.91</v>
      </c>
      <c r="N21" s="249"/>
      <c r="O21" s="283"/>
      <c r="P21" s="279"/>
    </row>
    <row r="22" spans="1:16" s="284" customFormat="1">
      <c r="A22" s="279"/>
      <c r="B22" s="249"/>
      <c r="C22" s="249"/>
      <c r="D22" s="249"/>
      <c r="E22" s="249"/>
      <c r="F22" s="249"/>
      <c r="G22" s="1114" t="s">
        <v>495</v>
      </c>
      <c r="H22" s="1115"/>
      <c r="I22" s="1115"/>
      <c r="J22" s="1116"/>
      <c r="K22" s="285">
        <v>102.2</v>
      </c>
      <c r="L22" s="286">
        <v>99.8</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3688888</v>
      </c>
      <c r="L32" s="294">
        <v>32962</v>
      </c>
      <c r="M32" s="295">
        <v>32099</v>
      </c>
      <c r="N32" s="296">
        <v>2.7</v>
      </c>
    </row>
    <row r="33" spans="1:16" ht="13.5" customHeight="1">
      <c r="A33" s="248"/>
      <c r="B33" s="244"/>
      <c r="C33" s="244"/>
      <c r="D33" s="244"/>
      <c r="E33" s="244"/>
      <c r="F33" s="244"/>
      <c r="G33" s="1130" t="s">
        <v>499</v>
      </c>
      <c r="H33" s="1131"/>
      <c r="I33" s="1131"/>
      <c r="J33" s="1132"/>
      <c r="K33" s="294" t="s">
        <v>485</v>
      </c>
      <c r="L33" s="294" t="s">
        <v>485</v>
      </c>
      <c r="M33" s="295" t="s">
        <v>485</v>
      </c>
      <c r="N33" s="296" t="s">
        <v>485</v>
      </c>
    </row>
    <row r="34" spans="1:16" ht="27" customHeight="1">
      <c r="A34" s="248"/>
      <c r="B34" s="244"/>
      <c r="C34" s="244"/>
      <c r="D34" s="244"/>
      <c r="E34" s="244"/>
      <c r="F34" s="244"/>
      <c r="G34" s="1130" t="s">
        <v>500</v>
      </c>
      <c r="H34" s="1131"/>
      <c r="I34" s="1131"/>
      <c r="J34" s="1132"/>
      <c r="K34" s="294" t="s">
        <v>485</v>
      </c>
      <c r="L34" s="294" t="s">
        <v>485</v>
      </c>
      <c r="M34" s="295">
        <v>92</v>
      </c>
      <c r="N34" s="296" t="s">
        <v>485</v>
      </c>
    </row>
    <row r="35" spans="1:16" ht="27" customHeight="1">
      <c r="A35" s="248"/>
      <c r="B35" s="244"/>
      <c r="C35" s="244"/>
      <c r="D35" s="244"/>
      <c r="E35" s="244"/>
      <c r="F35" s="244"/>
      <c r="G35" s="1130" t="s">
        <v>501</v>
      </c>
      <c r="H35" s="1131"/>
      <c r="I35" s="1131"/>
      <c r="J35" s="1132"/>
      <c r="K35" s="294">
        <v>806309</v>
      </c>
      <c r="L35" s="294">
        <v>7205</v>
      </c>
      <c r="M35" s="295">
        <v>6651</v>
      </c>
      <c r="N35" s="296">
        <v>8.3000000000000007</v>
      </c>
    </row>
    <row r="36" spans="1:16" ht="27" customHeight="1">
      <c r="A36" s="248"/>
      <c r="B36" s="244"/>
      <c r="C36" s="244"/>
      <c r="D36" s="244"/>
      <c r="E36" s="244"/>
      <c r="F36" s="244"/>
      <c r="G36" s="1130" t="s">
        <v>502</v>
      </c>
      <c r="H36" s="1131"/>
      <c r="I36" s="1131"/>
      <c r="J36" s="1132"/>
      <c r="K36" s="294" t="s">
        <v>485</v>
      </c>
      <c r="L36" s="294" t="s">
        <v>485</v>
      </c>
      <c r="M36" s="295">
        <v>815</v>
      </c>
      <c r="N36" s="296" t="s">
        <v>485</v>
      </c>
    </row>
    <row r="37" spans="1:16" ht="13.5" customHeight="1">
      <c r="A37" s="248"/>
      <c r="B37" s="244"/>
      <c r="C37" s="244"/>
      <c r="D37" s="244"/>
      <c r="E37" s="244"/>
      <c r="F37" s="244"/>
      <c r="G37" s="1130" t="s">
        <v>503</v>
      </c>
      <c r="H37" s="1131"/>
      <c r="I37" s="1131"/>
      <c r="J37" s="1132"/>
      <c r="K37" s="294">
        <v>18151</v>
      </c>
      <c r="L37" s="294">
        <v>162</v>
      </c>
      <c r="M37" s="295">
        <v>516</v>
      </c>
      <c r="N37" s="296">
        <v>-68.599999999999994</v>
      </c>
    </row>
    <row r="38" spans="1:16" ht="27" customHeight="1">
      <c r="A38" s="248"/>
      <c r="B38" s="244"/>
      <c r="C38" s="244"/>
      <c r="D38" s="244"/>
      <c r="E38" s="244"/>
      <c r="F38" s="244"/>
      <c r="G38" s="1133" t="s">
        <v>504</v>
      </c>
      <c r="H38" s="1134"/>
      <c r="I38" s="1134"/>
      <c r="J38" s="1135"/>
      <c r="K38" s="297">
        <v>48</v>
      </c>
      <c r="L38" s="297">
        <v>0</v>
      </c>
      <c r="M38" s="298">
        <v>2</v>
      </c>
      <c r="N38" s="299">
        <v>-100</v>
      </c>
      <c r="O38" s="293"/>
    </row>
    <row r="39" spans="1:16">
      <c r="A39" s="248"/>
      <c r="B39" s="244"/>
      <c r="C39" s="244"/>
      <c r="D39" s="244"/>
      <c r="E39" s="244"/>
      <c r="F39" s="244"/>
      <c r="G39" s="1133" t="s">
        <v>505</v>
      </c>
      <c r="H39" s="1134"/>
      <c r="I39" s="1134"/>
      <c r="J39" s="1135"/>
      <c r="K39" s="300">
        <v>-1076700</v>
      </c>
      <c r="L39" s="300">
        <v>-9621</v>
      </c>
      <c r="M39" s="301">
        <v>-6908</v>
      </c>
      <c r="N39" s="302">
        <v>39.299999999999997</v>
      </c>
      <c r="O39" s="293"/>
    </row>
    <row r="40" spans="1:16" ht="27" customHeight="1">
      <c r="A40" s="248"/>
      <c r="B40" s="244"/>
      <c r="C40" s="244"/>
      <c r="D40" s="244"/>
      <c r="E40" s="244"/>
      <c r="F40" s="244"/>
      <c r="G40" s="1130" t="s">
        <v>506</v>
      </c>
      <c r="H40" s="1131"/>
      <c r="I40" s="1131"/>
      <c r="J40" s="1132"/>
      <c r="K40" s="300">
        <v>-2355278</v>
      </c>
      <c r="L40" s="300">
        <v>-21046</v>
      </c>
      <c r="M40" s="301">
        <v>-27513</v>
      </c>
      <c r="N40" s="302">
        <v>-23.5</v>
      </c>
      <c r="O40" s="293"/>
    </row>
    <row r="41" spans="1:16">
      <c r="A41" s="248"/>
      <c r="B41" s="244"/>
      <c r="C41" s="244"/>
      <c r="D41" s="244"/>
      <c r="E41" s="244"/>
      <c r="F41" s="244"/>
      <c r="G41" s="1136" t="s">
        <v>283</v>
      </c>
      <c r="H41" s="1137"/>
      <c r="I41" s="1137"/>
      <c r="J41" s="1138"/>
      <c r="K41" s="294">
        <v>1081418</v>
      </c>
      <c r="L41" s="300">
        <v>9663</v>
      </c>
      <c r="M41" s="301">
        <v>5755</v>
      </c>
      <c r="N41" s="302">
        <v>67.900000000000006</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4693777</v>
      </c>
      <c r="J51" s="320">
        <v>41994</v>
      </c>
      <c r="K51" s="321">
        <v>3.9</v>
      </c>
      <c r="L51" s="322">
        <v>35965</v>
      </c>
      <c r="M51" s="323">
        <v>4.7</v>
      </c>
      <c r="N51" s="324">
        <v>-0.8</v>
      </c>
    </row>
    <row r="52" spans="1:14">
      <c r="A52" s="248"/>
      <c r="B52" s="244"/>
      <c r="C52" s="244"/>
      <c r="D52" s="244"/>
      <c r="E52" s="244"/>
      <c r="F52" s="244"/>
      <c r="G52" s="325"/>
      <c r="H52" s="326" t="s">
        <v>517</v>
      </c>
      <c r="I52" s="327">
        <v>3173633</v>
      </c>
      <c r="J52" s="328">
        <v>28394</v>
      </c>
      <c r="K52" s="329">
        <v>9.6</v>
      </c>
      <c r="L52" s="330">
        <v>20136</v>
      </c>
      <c r="M52" s="331">
        <v>1.6</v>
      </c>
      <c r="N52" s="332">
        <v>8</v>
      </c>
    </row>
    <row r="53" spans="1:14">
      <c r="A53" s="248"/>
      <c r="B53" s="244"/>
      <c r="C53" s="244"/>
      <c r="D53" s="244"/>
      <c r="E53" s="244"/>
      <c r="F53" s="244"/>
      <c r="G53" s="310" t="s">
        <v>518</v>
      </c>
      <c r="H53" s="311"/>
      <c r="I53" s="319">
        <v>4429904</v>
      </c>
      <c r="J53" s="320">
        <v>39665</v>
      </c>
      <c r="K53" s="321">
        <v>-5.5</v>
      </c>
      <c r="L53" s="322">
        <v>33903</v>
      </c>
      <c r="M53" s="323">
        <v>-5.7</v>
      </c>
      <c r="N53" s="324">
        <v>0.2</v>
      </c>
    </row>
    <row r="54" spans="1:14">
      <c r="A54" s="248"/>
      <c r="B54" s="244"/>
      <c r="C54" s="244"/>
      <c r="D54" s="244"/>
      <c r="E54" s="244"/>
      <c r="F54" s="244"/>
      <c r="G54" s="325"/>
      <c r="H54" s="326" t="s">
        <v>517</v>
      </c>
      <c r="I54" s="327">
        <v>2763942</v>
      </c>
      <c r="J54" s="328">
        <v>24748</v>
      </c>
      <c r="K54" s="329">
        <v>-12.8</v>
      </c>
      <c r="L54" s="330">
        <v>18526</v>
      </c>
      <c r="M54" s="331">
        <v>-8</v>
      </c>
      <c r="N54" s="332">
        <v>-4.8</v>
      </c>
    </row>
    <row r="55" spans="1:14">
      <c r="A55" s="248"/>
      <c r="B55" s="244"/>
      <c r="C55" s="244"/>
      <c r="D55" s="244"/>
      <c r="E55" s="244"/>
      <c r="F55" s="244"/>
      <c r="G55" s="310" t="s">
        <v>519</v>
      </c>
      <c r="H55" s="311"/>
      <c r="I55" s="319">
        <v>3157990</v>
      </c>
      <c r="J55" s="320">
        <v>28038</v>
      </c>
      <c r="K55" s="321">
        <v>-29.3</v>
      </c>
      <c r="L55" s="322">
        <v>40849</v>
      </c>
      <c r="M55" s="323">
        <v>20.5</v>
      </c>
      <c r="N55" s="324">
        <v>-49.8</v>
      </c>
    </row>
    <row r="56" spans="1:14">
      <c r="A56" s="248"/>
      <c r="B56" s="244"/>
      <c r="C56" s="244"/>
      <c r="D56" s="244"/>
      <c r="E56" s="244"/>
      <c r="F56" s="244"/>
      <c r="G56" s="325"/>
      <c r="H56" s="326" t="s">
        <v>517</v>
      </c>
      <c r="I56" s="327">
        <v>1908523</v>
      </c>
      <c r="J56" s="328">
        <v>16945</v>
      </c>
      <c r="K56" s="329">
        <v>-31.5</v>
      </c>
      <c r="L56" s="330">
        <v>22537</v>
      </c>
      <c r="M56" s="331">
        <v>21.7</v>
      </c>
      <c r="N56" s="332">
        <v>-53.2</v>
      </c>
    </row>
    <row r="57" spans="1:14">
      <c r="A57" s="248"/>
      <c r="B57" s="244"/>
      <c r="C57" s="244"/>
      <c r="D57" s="244"/>
      <c r="E57" s="244"/>
      <c r="F57" s="244"/>
      <c r="G57" s="310" t="s">
        <v>520</v>
      </c>
      <c r="H57" s="311"/>
      <c r="I57" s="319">
        <v>3392732</v>
      </c>
      <c r="J57" s="320">
        <v>30144</v>
      </c>
      <c r="K57" s="321">
        <v>7.5</v>
      </c>
      <c r="L57" s="322">
        <v>40632</v>
      </c>
      <c r="M57" s="323">
        <v>-0.5</v>
      </c>
      <c r="N57" s="324">
        <v>8</v>
      </c>
    </row>
    <row r="58" spans="1:14">
      <c r="A58" s="248"/>
      <c r="B58" s="244"/>
      <c r="C58" s="244"/>
      <c r="D58" s="244"/>
      <c r="E58" s="244"/>
      <c r="F58" s="244"/>
      <c r="G58" s="325"/>
      <c r="H58" s="326" t="s">
        <v>517</v>
      </c>
      <c r="I58" s="327">
        <v>1949779</v>
      </c>
      <c r="J58" s="328">
        <v>17323</v>
      </c>
      <c r="K58" s="329">
        <v>2.2000000000000002</v>
      </c>
      <c r="L58" s="330">
        <v>21402</v>
      </c>
      <c r="M58" s="331">
        <v>-5</v>
      </c>
      <c r="N58" s="332">
        <v>7.2</v>
      </c>
    </row>
    <row r="59" spans="1:14">
      <c r="A59" s="248"/>
      <c r="B59" s="244"/>
      <c r="C59" s="244"/>
      <c r="D59" s="244"/>
      <c r="E59" s="244"/>
      <c r="F59" s="244"/>
      <c r="G59" s="310" t="s">
        <v>521</v>
      </c>
      <c r="H59" s="311"/>
      <c r="I59" s="319">
        <v>5211275</v>
      </c>
      <c r="J59" s="320">
        <v>46566</v>
      </c>
      <c r="K59" s="321">
        <v>54.5</v>
      </c>
      <c r="L59" s="322">
        <v>45375</v>
      </c>
      <c r="M59" s="323">
        <v>11.7</v>
      </c>
      <c r="N59" s="324">
        <v>42.8</v>
      </c>
    </row>
    <row r="60" spans="1:14">
      <c r="A60" s="248"/>
      <c r="B60" s="244"/>
      <c r="C60" s="244"/>
      <c r="D60" s="244"/>
      <c r="E60" s="244"/>
      <c r="F60" s="244"/>
      <c r="G60" s="325"/>
      <c r="H60" s="326" t="s">
        <v>517</v>
      </c>
      <c r="I60" s="333">
        <v>1944740</v>
      </c>
      <c r="J60" s="328">
        <v>17377</v>
      </c>
      <c r="K60" s="329">
        <v>0.3</v>
      </c>
      <c r="L60" s="330">
        <v>26025</v>
      </c>
      <c r="M60" s="331">
        <v>21.6</v>
      </c>
      <c r="N60" s="332">
        <v>-21.3</v>
      </c>
    </row>
    <row r="61" spans="1:14">
      <c r="A61" s="248"/>
      <c r="B61" s="244"/>
      <c r="C61" s="244"/>
      <c r="D61" s="244"/>
      <c r="E61" s="244"/>
      <c r="F61" s="244"/>
      <c r="G61" s="310" t="s">
        <v>522</v>
      </c>
      <c r="H61" s="334"/>
      <c r="I61" s="335">
        <v>4177136</v>
      </c>
      <c r="J61" s="336">
        <v>37281</v>
      </c>
      <c r="K61" s="337">
        <v>6.2</v>
      </c>
      <c r="L61" s="338">
        <v>39345</v>
      </c>
      <c r="M61" s="339">
        <v>6.1</v>
      </c>
      <c r="N61" s="324">
        <v>0.1</v>
      </c>
    </row>
    <row r="62" spans="1:14">
      <c r="A62" s="248"/>
      <c r="B62" s="244"/>
      <c r="C62" s="244"/>
      <c r="D62" s="244"/>
      <c r="E62" s="244"/>
      <c r="F62" s="244"/>
      <c r="G62" s="325"/>
      <c r="H62" s="326" t="s">
        <v>517</v>
      </c>
      <c r="I62" s="327">
        <v>2348123</v>
      </c>
      <c r="J62" s="328">
        <v>20957</v>
      </c>
      <c r="K62" s="329">
        <v>-6.4</v>
      </c>
      <c r="L62" s="330">
        <v>21725</v>
      </c>
      <c r="M62" s="331">
        <v>6.4</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3" zoomScaleNormal="7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6.05</v>
      </c>
      <c r="G47" s="12">
        <v>6.37</v>
      </c>
      <c r="H47" s="12">
        <v>6.31</v>
      </c>
      <c r="I47" s="12">
        <v>6.39</v>
      </c>
      <c r="J47" s="13">
        <v>6.61</v>
      </c>
    </row>
    <row r="48" spans="2:10" ht="57.75" customHeight="1">
      <c r="B48" s="14"/>
      <c r="C48" s="1141" t="s">
        <v>4</v>
      </c>
      <c r="D48" s="1141"/>
      <c r="E48" s="1142"/>
      <c r="F48" s="15">
        <v>4.2</v>
      </c>
      <c r="G48" s="16">
        <v>3.7</v>
      </c>
      <c r="H48" s="16">
        <v>2.13</v>
      </c>
      <c r="I48" s="16">
        <v>3.7</v>
      </c>
      <c r="J48" s="17">
        <v>2.37</v>
      </c>
    </row>
    <row r="49" spans="2:10" ht="57.75" customHeight="1" thickBot="1">
      <c r="B49" s="18"/>
      <c r="C49" s="1143" t="s">
        <v>5</v>
      </c>
      <c r="D49" s="1143"/>
      <c r="E49" s="1144"/>
      <c r="F49" s="19">
        <v>3.71</v>
      </c>
      <c r="G49" s="20" t="s">
        <v>529</v>
      </c>
      <c r="H49" s="20" t="s">
        <v>530</v>
      </c>
      <c r="I49" s="20">
        <v>1.74</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532</v>
      </c>
      <c r="D34" s="1151"/>
      <c r="E34" s="1152"/>
      <c r="F34" s="32">
        <v>8.6999999999999993</v>
      </c>
      <c r="G34" s="33">
        <v>8.8699999999999992</v>
      </c>
      <c r="H34" s="33">
        <v>8.36</v>
      </c>
      <c r="I34" s="33">
        <v>8.18</v>
      </c>
      <c r="J34" s="34">
        <v>5.87</v>
      </c>
      <c r="K34" s="22"/>
      <c r="L34" s="22"/>
      <c r="M34" s="22"/>
      <c r="N34" s="22"/>
      <c r="O34" s="22"/>
      <c r="P34" s="22"/>
    </row>
    <row r="35" spans="1:16" ht="39" customHeight="1">
      <c r="A35" s="22"/>
      <c r="B35" s="35"/>
      <c r="C35" s="1145" t="s">
        <v>533</v>
      </c>
      <c r="D35" s="1146"/>
      <c r="E35" s="1147"/>
      <c r="F35" s="36">
        <v>4.17</v>
      </c>
      <c r="G35" s="37">
        <v>3.66</v>
      </c>
      <c r="H35" s="37">
        <v>2.1</v>
      </c>
      <c r="I35" s="37">
        <v>3.66</v>
      </c>
      <c r="J35" s="38">
        <v>2.35</v>
      </c>
      <c r="K35" s="22"/>
      <c r="L35" s="22"/>
      <c r="M35" s="22"/>
      <c r="N35" s="22"/>
      <c r="O35" s="22"/>
      <c r="P35" s="22"/>
    </row>
    <row r="36" spans="1:16" ht="39" customHeight="1">
      <c r="A36" s="22"/>
      <c r="B36" s="35"/>
      <c r="C36" s="1145" t="s">
        <v>534</v>
      </c>
      <c r="D36" s="1146"/>
      <c r="E36" s="1147"/>
      <c r="F36" s="36">
        <v>2.75</v>
      </c>
      <c r="G36" s="37">
        <v>3.2</v>
      </c>
      <c r="H36" s="37">
        <v>3.49</v>
      </c>
      <c r="I36" s="37">
        <v>2.86</v>
      </c>
      <c r="J36" s="38">
        <v>1.23</v>
      </c>
      <c r="K36" s="22"/>
      <c r="L36" s="22"/>
      <c r="M36" s="22"/>
      <c r="N36" s="22"/>
      <c r="O36" s="22"/>
      <c r="P36" s="22"/>
    </row>
    <row r="37" spans="1:16" ht="39" customHeight="1">
      <c r="A37" s="22"/>
      <c r="B37" s="35"/>
      <c r="C37" s="1145" t="s">
        <v>535</v>
      </c>
      <c r="D37" s="1146"/>
      <c r="E37" s="1147"/>
      <c r="F37" s="36">
        <v>0.47</v>
      </c>
      <c r="G37" s="37">
        <v>0.32</v>
      </c>
      <c r="H37" s="37">
        <v>0.41</v>
      </c>
      <c r="I37" s="37">
        <v>0.8</v>
      </c>
      <c r="J37" s="38">
        <v>0.88</v>
      </c>
      <c r="K37" s="22"/>
      <c r="L37" s="22"/>
      <c r="M37" s="22"/>
      <c r="N37" s="22"/>
      <c r="O37" s="22"/>
      <c r="P37" s="22"/>
    </row>
    <row r="38" spans="1:16" ht="39" customHeight="1">
      <c r="A38" s="22"/>
      <c r="B38" s="35"/>
      <c r="C38" s="1145" t="s">
        <v>536</v>
      </c>
      <c r="D38" s="1146"/>
      <c r="E38" s="1147"/>
      <c r="F38" s="36">
        <v>0.27</v>
      </c>
      <c r="G38" s="37">
        <v>0.17</v>
      </c>
      <c r="H38" s="37">
        <v>0.19</v>
      </c>
      <c r="I38" s="37">
        <v>0.24</v>
      </c>
      <c r="J38" s="38">
        <v>0.17</v>
      </c>
      <c r="K38" s="22"/>
      <c r="L38" s="22"/>
      <c r="M38" s="22"/>
      <c r="N38" s="22"/>
      <c r="O38" s="22"/>
      <c r="P38" s="22"/>
    </row>
    <row r="39" spans="1:16" ht="39" customHeight="1">
      <c r="A39" s="22"/>
      <c r="B39" s="35"/>
      <c r="C39" s="1145" t="s">
        <v>537</v>
      </c>
      <c r="D39" s="1146"/>
      <c r="E39" s="1147"/>
      <c r="F39" s="36">
        <v>0.01</v>
      </c>
      <c r="G39" s="37">
        <v>0.01</v>
      </c>
      <c r="H39" s="37">
        <v>0.01</v>
      </c>
      <c r="I39" s="37">
        <v>0.02</v>
      </c>
      <c r="J39" s="38">
        <v>0.04</v>
      </c>
      <c r="K39" s="22"/>
      <c r="L39" s="22"/>
      <c r="M39" s="22"/>
      <c r="N39" s="22"/>
      <c r="O39" s="22"/>
      <c r="P39" s="22"/>
    </row>
    <row r="40" spans="1:16" ht="39" customHeight="1">
      <c r="A40" s="22"/>
      <c r="B40" s="35"/>
      <c r="C40" s="1145" t="s">
        <v>538</v>
      </c>
      <c r="D40" s="1146"/>
      <c r="E40" s="1147"/>
      <c r="F40" s="36">
        <v>0.02</v>
      </c>
      <c r="G40" s="37">
        <v>0.03</v>
      </c>
      <c r="H40" s="37">
        <v>0.02</v>
      </c>
      <c r="I40" s="37">
        <v>0.02</v>
      </c>
      <c r="J40" s="38">
        <v>0.02</v>
      </c>
      <c r="K40" s="22"/>
      <c r="L40" s="22"/>
      <c r="M40" s="22"/>
      <c r="N40" s="22"/>
      <c r="O40" s="22"/>
      <c r="P40" s="22"/>
    </row>
    <row r="41" spans="1:16" ht="39" customHeight="1">
      <c r="A41" s="22"/>
      <c r="B41" s="35"/>
      <c r="C41" s="1145" t="s">
        <v>539</v>
      </c>
      <c r="D41" s="1146"/>
      <c r="E41" s="1147"/>
      <c r="F41" s="36">
        <v>0.01</v>
      </c>
      <c r="G41" s="37">
        <v>0.16</v>
      </c>
      <c r="H41" s="37">
        <v>0.18</v>
      </c>
      <c r="I41" s="37">
        <v>0.01</v>
      </c>
      <c r="J41" s="38">
        <v>0.02</v>
      </c>
      <c r="K41" s="22"/>
      <c r="L41" s="22"/>
      <c r="M41" s="22"/>
      <c r="N41" s="22"/>
      <c r="O41" s="22"/>
      <c r="P41" s="22"/>
    </row>
    <row r="42" spans="1:16" ht="39" customHeight="1">
      <c r="A42" s="22"/>
      <c r="B42" s="39"/>
      <c r="C42" s="1145" t="s">
        <v>540</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541</v>
      </c>
      <c r="D43" s="1149"/>
      <c r="E43" s="1150"/>
      <c r="F43" s="41">
        <v>0.09</v>
      </c>
      <c r="G43" s="42">
        <v>7.0000000000000007E-2</v>
      </c>
      <c r="H43" s="42">
        <v>7.0000000000000007E-2</v>
      </c>
      <c r="I43" s="42">
        <v>0.01</v>
      </c>
      <c r="J43" s="43" t="s">
        <v>485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3805</v>
      </c>
      <c r="L45" s="60">
        <v>3624</v>
      </c>
      <c r="M45" s="60">
        <v>3633</v>
      </c>
      <c r="N45" s="60">
        <v>3716</v>
      </c>
      <c r="O45" s="61">
        <v>3689</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804</v>
      </c>
      <c r="L48" s="64">
        <v>830</v>
      </c>
      <c r="M48" s="64">
        <v>830</v>
      </c>
      <c r="N48" s="64">
        <v>817</v>
      </c>
      <c r="O48" s="65">
        <v>806</v>
      </c>
      <c r="P48" s="48"/>
      <c r="Q48" s="48"/>
      <c r="R48" s="48"/>
      <c r="S48" s="48"/>
      <c r="T48" s="48"/>
      <c r="U48" s="48"/>
    </row>
    <row r="49" spans="1:21" ht="30.75" customHeight="1">
      <c r="A49" s="48"/>
      <c r="B49" s="1163"/>
      <c r="C49" s="1164"/>
      <c r="D49" s="62"/>
      <c r="E49" s="1155" t="s">
        <v>16</v>
      </c>
      <c r="F49" s="1155"/>
      <c r="G49" s="1155"/>
      <c r="H49" s="1155"/>
      <c r="I49" s="1155"/>
      <c r="J49" s="1156"/>
      <c r="K49" s="63">
        <v>31</v>
      </c>
      <c r="L49" s="64">
        <v>25</v>
      </c>
      <c r="M49" s="64">
        <v>6</v>
      </c>
      <c r="N49" s="64" t="s">
        <v>485</v>
      </c>
      <c r="O49" s="65" t="s">
        <v>485</v>
      </c>
      <c r="P49" s="48"/>
      <c r="Q49" s="48"/>
      <c r="R49" s="48"/>
      <c r="S49" s="48"/>
      <c r="T49" s="48"/>
      <c r="U49" s="48"/>
    </row>
    <row r="50" spans="1:21" ht="30.75" customHeight="1">
      <c r="A50" s="48"/>
      <c r="B50" s="1163"/>
      <c r="C50" s="1164"/>
      <c r="D50" s="62"/>
      <c r="E50" s="1155" t="s">
        <v>17</v>
      </c>
      <c r="F50" s="1155"/>
      <c r="G50" s="1155"/>
      <c r="H50" s="1155"/>
      <c r="I50" s="1155"/>
      <c r="J50" s="1156"/>
      <c r="K50" s="63">
        <v>50</v>
      </c>
      <c r="L50" s="64">
        <v>17</v>
      </c>
      <c r="M50" s="64">
        <v>24</v>
      </c>
      <c r="N50" s="64">
        <v>20</v>
      </c>
      <c r="O50" s="65">
        <v>18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3091</v>
      </c>
      <c r="L52" s="64">
        <v>3124</v>
      </c>
      <c r="M52" s="64">
        <v>3216</v>
      </c>
      <c r="N52" s="64">
        <v>3249</v>
      </c>
      <c r="O52" s="65">
        <v>3432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1599</v>
      </c>
      <c r="L53" s="69">
        <v>1372</v>
      </c>
      <c r="M53" s="69">
        <v>1277</v>
      </c>
      <c r="N53" s="69">
        <v>1304</v>
      </c>
      <c r="O53" s="70">
        <v>1081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2016-04-14T02:34:47Z</cp:lastPrinted>
  <dcterms:created xsi:type="dcterms:W3CDTF">2016-02-15T01:31:11Z</dcterms:created>
  <dcterms:modified xsi:type="dcterms:W3CDTF">2016-04-27T02:01:56Z</dcterms:modified>
  <cp:category/>
</cp:coreProperties>
</file>