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45" yWindow="-45" windowWidth="19845"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AM36" i="9"/>
  <c r="C36" i="9"/>
  <c r="BW35" i="9"/>
  <c r="BW36" i="9" s="1"/>
  <c r="BW37" i="9" s="1"/>
  <c r="BW38" i="9" s="1"/>
  <c r="BW39" i="9" s="1"/>
  <c r="BW40" i="9" s="1"/>
  <c r="BW41" i="9" s="1"/>
  <c r="CO34" i="9"/>
  <c r="CO35" i="9" s="1"/>
  <c r="CO36" i="9" s="1"/>
  <c r="CO37" i="9" s="1"/>
  <c r="CO38" i="9" s="1"/>
  <c r="CO39"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alcChain>
</file>

<file path=xl/sharedStrings.xml><?xml version="1.0" encoding="utf-8"?>
<sst xmlns="http://schemas.openxmlformats.org/spreadsheetml/2006/main" count="988" uniqueCount="558">
  <si>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</si>
  <si>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</si>
  <si>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</si>
  <si>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</si>
  <si>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</si>
  <si>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</si>
  <si>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</si>
  <si>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</si>
  <si>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</si>
  <si>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</si>
  <si>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</si>
  <si>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</si>
  <si>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</si>
  <si>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</si>
  <si>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</si>
  <si>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</si>
  <si>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</si>
  <si>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</si>
  <si>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</si>
  <si>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</si>
  <si>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</si>
  <si>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</si>
  <si>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</si>
  <si>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</si>
  <si>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</si>
  <si>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</si>
  <si>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</si>
  <si>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</si>
  <si>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</si>
  <si>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</si>
  <si>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</si>
  <si>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</si>
  <si>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</si>
  <si>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</si>
  <si>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</si>
  <si>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</si>
  <si>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</si>
  <si>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</si>
  <si>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</si>
  <si>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</si>
  <si>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</si>
  <si>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</si>
  <si>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</si>
  <si>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</si>
  <si>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</si>
  <si>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</si>
  <si>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</si>
  <si>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</si>
  <si>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</si>
  <si>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</si>
  <si>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</si>
  <si>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</si>
  <si>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</si>
  <si>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</si>
  <si>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</si>
  <si>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</si>
  <si>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</si>
  <si>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</si>
  <si>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</si>
  <si>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</si>
  <si>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</si>
  <si>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</si>
  <si>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</si>
  <si>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</si>
  <si>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</si>
  <si>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</si>
  <si>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</si>
  <si>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</si>
  <si>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</si>
  <si>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</si>
  <si>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</si>
  <si>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</si>
  <si>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</si>
  <si>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</si>
  <si>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</si>
  <si>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</si>
  <si>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</si>
  <si>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</si>
  <si>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</si>
  <si>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</si>
  <si>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</si>
  <si>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</si>
  <si>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</si>
  <si>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</si>
  <si>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</si>
  <si>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</si>
  <si>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</si>
  <si>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</si>
  <si>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</si>
  <si>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</si>
  <si>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</si>
  <si>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</si>
  <si>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</si>
  <si>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</si>
  <si>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</si>
  <si>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</si>
  <si>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</si>
  <si>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</si>
  <si>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</si>
  <si>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</si>
  <si>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</si>
  <si>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</si>
  <si>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</si>
  <si>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</si>
  <si>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</si>
  <si>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</si>
  <si>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</si>
  <si>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</si>
  <si>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</si>
  <si>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</si>
  <si>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</si>
  <si>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</si>
  <si>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</si>
  <si>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</si>
  <si>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</si>
  <si>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</si>
  <si>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</si>
  <si>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</si>
  <si>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</si>
  <si>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</si>
  <si>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</si>
  <si>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</si>
  <si>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</si>
  <si>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</si>
  <si>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</si>
  <si>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</si>
  <si>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</si>
  <si>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</si>
  <si>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</si>
  <si>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</si>
  <si>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</si>
  <si>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</si>
  <si>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</si>
  <si>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</si>
  <si>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</si>
  <si>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</si>
  <si>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</si>
  <si>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</si>
  <si>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</si>
  <si>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</si>
  <si>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</si>
  <si>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</si>
  <si>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</si>
  <si>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</si>
  <si>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</si>
  <si>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</si>
  <si>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</si>
  <si>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</si>
  <si>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</si>
  <si>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</si>
  <si>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</si>
  <si>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</si>
  <si>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</si>
  <si>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</si>
  <si>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</si>
  <si>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</si>
  <si>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</si>
  <si>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</si>
  <si>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</si>
  <si>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</si>
  <si>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</si>
  <si>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</si>
  <si>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</si>
  <si>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</si>
  <si>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</si>
  <si>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</si>
  <si>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</si>
  <si>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</si>
  <si>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</si>
  <si>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</si>
  <si>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</si>
  <si>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</si>
  <si>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</si>
  <si>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</si>
  <si>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</si>
  <si>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</si>
  <si>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</si>
  <si>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</si>
  <si>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</si>
  <si>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</si>
  <si>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</si>
  <si>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</si>
  <si>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</si>
  <si>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</si>
  <si>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</si>
  <si>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</si>
  <si>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</si>
  <si>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</si>
  <si>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</si>
  <si>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</si>
  <si>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</si>
  <si>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</si>
  <si>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</si>
  <si>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</si>
  <si>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</si>
  <si>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</si>
  <si>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</si>
  <si>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</si>
  <si>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</si>
  <si>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</si>
  <si>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</si>
  <si>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</si>
  <si>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</si>
  <si>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</si>
  <si>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</si>
  <si>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</si>
  <si>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</si>
  <si>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</si>
  <si>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</si>
  <si>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</si>
  <si>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</si>
  <si>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</si>
  <si>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</si>
  <si>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</si>
  <si>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</si>
  <si>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</si>
  <si>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</si>
  <si>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</si>
  <si>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</si>
  <si>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</si>
  <si>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</si>
  <si>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</si>
  <si>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</si>
  <si>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</si>
  <si>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</si>
  <si>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</si>
  <si>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</si>
  <si>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</si>
  <si>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</si>
  <si>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</si>
  <si>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</si>
  <si>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</si>
  <si>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</si>
  <si>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</si>
  <si>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</si>
  <si>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</si>
  <si>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</si>
  <si>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</si>
  <si>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</si>
  <si>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</si>
  <si>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</si>
  <si>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</si>
  <si>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</si>
  <si>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</si>
  <si>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</si>
  <si>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</si>
  <si>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</si>
  <si>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</si>
  <si>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</si>
  <si>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</si>
  <si>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</si>
  <si>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</si>
  <si>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</si>
  <si>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</si>
  <si>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</si>
  <si>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</si>
  <si>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</si>
  <si>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</si>
  <si>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</si>
  <si>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</si>
  <si>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</si>
  <si>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</si>
  <si>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</si>
  <si>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</si>
  <si>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</si>
  <si>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</si>
  <si>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</si>
  <si>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</si>
  <si>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</si>
  <si>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</si>
  <si>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</si>
  <si>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</si>
  <si>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</si>
  <si>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</si>
  <si>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</si>
  <si>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</si>
  <si>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</si>
  <si>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</si>
  <si>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</si>
  <si>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</si>
  <si>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</si>
  <si>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</si>
  <si>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</si>
  <si>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</si>
  <si>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</si>
  <si>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</si>
  <si>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</si>
  <si>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</si>
  <si>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</si>
  <si>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</si>
  <si>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</si>
  <si>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</si>
  <si>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</si>
  <si>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</si>
  <si>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</si>
  <si>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</si>
  <si>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</si>
  <si>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</si>
  <si>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</si>
  <si>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</si>
  <si>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</si>
  <si>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</si>
  <si>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</si>
  <si>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</si>
  <si>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</si>
  <si>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</si>
  <si>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</si>
  <si>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</si>
  <si>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</si>
  <si>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</si>
  <si>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</si>
  <si>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</si>
  <si>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</si>
  <si>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</si>
  <si>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</si>
  <si>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</si>
  <si>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</si>
  <si>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</si>
  <si>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</si>
  <si>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</si>
  <si>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</si>
  <si>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</si>
  <si>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</si>
  <si>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</si>
  <si>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</si>
  <si>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</si>
  <si>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</si>
  <si>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</si>
  <si>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</si>
  <si>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</si>
  <si>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</si>
  <si>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</si>
  <si>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</si>
  <si>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</si>
  <si>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</si>
  <si>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</si>
  <si>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</si>
  <si>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</si>
  <si>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</si>
  <si>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</si>
  <si>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</si>
  <si>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</si>
  <si>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</si>
  <si>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</si>
  <si>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</si>
  <si>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</si>
  <si>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</si>
  <si>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</si>
  <si>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</si>
  <si>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</si>
  <si>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</si>
  <si>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</si>
  <si>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</si>
  <si>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</si>
  <si>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</si>
  <si>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</si>
  <si>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</si>
  <si>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</si>
  <si>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</si>
  <si>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</si>
  <si>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</si>
  <si>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</si>
  <si>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</si>
  <si>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</si>
  <si>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</si>
  <si>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磐田市外1組合公平委員会特別会計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</si>
  <si>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</si>
  <si>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</si>
  <si>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</si>
  <si>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</si>
  <si>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</si>
  <si>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</si>
  <si>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</si>
  <si>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</si>
  <si>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</si>
  <si>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</si>
  <si>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</si>
  <si>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</si>
  <si>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</si>
  <si>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</si>
  <si>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</si>
  <si>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</si>
  <si>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</si>
  <si>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</si>
  <si>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</si>
  <si>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</si>
  <si>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</si>
  <si>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</si>
  <si>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</si>
  <si>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</si>
  <si>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</si>
  <si>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</si>
  <si>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</si>
  <si>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</si>
  <si>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</si>
  <si>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</si>
  <si>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</si>
  <si>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</si>
  <si>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</si>
  <si>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</si>
  <si>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</si>
  <si>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</si>
  <si>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</si>
  <si>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</si>
  <si>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</si>
  <si>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</si>
  <si>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</si>
  <si>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</si>
  <si>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</si>
  <si>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</si>
  <si>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</si>
  <si>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</si>
  <si>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</si>
  <si>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</si>
  <si>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</si>
  <si>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</si>
  <si>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</si>
  <si>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</si>
  <si>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</si>
  <si>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</si>
  <si>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</si>
  <si>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</si>
  <si>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</si>
  <si>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</si>
  <si>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</si>
  <si>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</si>
  <si>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</si>
  <si>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</si>
  <si>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</si>
  <si>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</si>
  <si>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</si>
  <si>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</si>
  <si>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</si>
  <si>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</si>
  <si>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</si>
  <si>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</si>
  <si>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</si>
  <si>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</si>
  <si>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</si>
  <si>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</si>
  <si>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</si>
  <si>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</si>
  <si>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</si>
  <si>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</si>
  <si>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</si>
  <si>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</si>
  <si>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</si>
  <si>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</si>
  <si>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</si>
  <si>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</si>
  <si>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</si>
  <si>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</si>
  <si>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</si>
  <si>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</si>
  <si>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</si>
  <si>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</si>
  <si>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</si>
  <si>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</si>
  <si>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</si>
  <si>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</si>
  <si>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</si>
  <si>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</si>
  <si>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</si>
  <si>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</si>
  <si>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</si>
  <si>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</si>
  <si>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</si>
  <si>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</si>
  <si>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</si>
  <si>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</si>
  <si>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</si>
  <si>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</si>
  <si>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</si>
  <si>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</si>
  <si>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</si>
  <si>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</si>
  <si>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</si>
  <si>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</si>
  <si>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</si>
  <si>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</si>
  <si>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</si>
  <si>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</si>
  <si>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</si>
  <si>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</si>
  <si>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</si>
  <si>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</si>
  <si>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</si>
  <si>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</si>
  <si>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</si>
  <si>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</si>
  <si>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</si>
  <si>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</si>
  <si>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</si>
  <si>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</si>
  <si>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</si>
  <si>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</si>
  <si>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</si>
  <si>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</si>
  <si>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</si>
  <si>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</si>
  <si>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</si>
  <si>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</si>
  <si>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</si>
  <si>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</si>
  <si>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</si>
  <si>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</si>
  <si>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</si>
  <si>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</si>
  <si>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</si>
  <si>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</si>
  <si>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</si>
  <si>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</si>
  <si>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</si>
  <si>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</si>
  <si>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</si>
  <si>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</si>
  <si>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</si>
  <si>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</si>
  <si>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</si>
  <si>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</si>
  <si>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</si>
  <si>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</si>
  <si>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</si>
  <si>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</si>
  <si>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</si>
  <si>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0.76</t>
  </si>
  <si>
    <t>▲ 1.57</t>
  </si>
  <si>
    <t>▲ 1.04</t>
  </si>
  <si>
    <t>病院事業会計</t>
  </si>
  <si>
    <t>一般会計</t>
  </si>
  <si>
    <t>水道事業会計</t>
  </si>
  <si>
    <t>国民健康保険事業特別会計</t>
  </si>
  <si>
    <t>介護保険事業特別会計</t>
  </si>
  <si>
    <t>公共下水道事業特別会計</t>
  </si>
  <si>
    <t>農業集落排水事業特別会計</t>
  </si>
  <si>
    <t>後期高齢者医療事業特別会計</t>
  </si>
  <si>
    <t>その他会計（赤字）</t>
  </si>
  <si>
    <t>その他会計（黒字）</t>
  </si>
  <si>
    <t>-</t>
    <phoneticPr fontId="2"/>
  </si>
  <si>
    <t>-</t>
    <phoneticPr fontId="2"/>
  </si>
  <si>
    <t>中遠広域事務組合</t>
    <rPh sb="0" eb="2">
      <t>チュウエン</t>
    </rPh>
    <rPh sb="2" eb="4">
      <t>コウイキ</t>
    </rPh>
    <rPh sb="4" eb="6">
      <t>ジム</t>
    </rPh>
    <rPh sb="6" eb="8">
      <t>クミアイ</t>
    </rPh>
    <phoneticPr fontId="2"/>
  </si>
  <si>
    <t>養護老人ホームとよおか管理組合</t>
    <rPh sb="0" eb="2">
      <t>ヨウゴ</t>
    </rPh>
    <rPh sb="2" eb="4">
      <t>ロウジン</t>
    </rPh>
    <rPh sb="11" eb="13">
      <t>カンリ</t>
    </rPh>
    <rPh sb="13" eb="15">
      <t>クミアイ</t>
    </rPh>
    <phoneticPr fontId="2"/>
  </si>
  <si>
    <t>太田川原野谷川治水水防組合</t>
    <rPh sb="0" eb="3">
      <t>オオタガワ</t>
    </rPh>
    <rPh sb="3" eb="4">
      <t>ハラ</t>
    </rPh>
    <rPh sb="4" eb="5">
      <t>ノ</t>
    </rPh>
    <rPh sb="5" eb="6">
      <t>ヤ</t>
    </rPh>
    <rPh sb="6" eb="7">
      <t>カワ</t>
    </rPh>
    <rPh sb="7" eb="9">
      <t>チスイ</t>
    </rPh>
    <rPh sb="9" eb="11">
      <t>スイボウ</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</si>
  <si>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</si>
  <si>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</si>
  <si>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</si>
  <si>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</si>
  <si>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磐田市振興公社</t>
    <rPh sb="0" eb="3">
      <t>イワタシ</t>
    </rPh>
    <rPh sb="3" eb="5">
      <t>シンコウ</t>
    </rPh>
    <rPh sb="5" eb="7">
      <t>コウシャ</t>
    </rPh>
    <phoneticPr fontId="2"/>
  </si>
  <si>
    <t>磐田市勤労者福祉サービスセンター</t>
    <rPh sb="0" eb="3">
      <t>イワタシ</t>
    </rPh>
    <rPh sb="3" eb="6">
      <t>キンロウシャ</t>
    </rPh>
    <rPh sb="6" eb="8">
      <t>フクシ</t>
    </rPh>
    <phoneticPr fontId="2"/>
  </si>
  <si>
    <t>磐田原総合開発</t>
    <rPh sb="0" eb="2">
      <t>イワタ</t>
    </rPh>
    <rPh sb="2" eb="3">
      <t>バラ</t>
    </rPh>
    <rPh sb="3" eb="5">
      <t>ソウゴウ</t>
    </rPh>
    <rPh sb="5" eb="7">
      <t>カイハツ</t>
    </rPh>
    <phoneticPr fontId="2"/>
  </si>
  <si>
    <t>磐田市土地開発公社</t>
    <rPh sb="0" eb="3">
      <t>イワタシ</t>
    </rPh>
    <rPh sb="3" eb="5">
      <t>トチ</t>
    </rPh>
    <rPh sb="5" eb="7">
      <t>カイハツ</t>
    </rPh>
    <rPh sb="7" eb="9">
      <t>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</si>
  <si>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</si>
  <si>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</si>
  <si>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</si>
  <si>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t>
    <phoneticPr fontId="2"/>
  </si>
  <si>
    <t>中東遠看護専門学校組合</t>
    <rPh sb="0" eb="1">
      <t>チュウ</t>
    </rPh>
    <rPh sb="1" eb="3">
      <t>トウエン</t>
    </rPh>
    <rPh sb="3" eb="5">
      <t>カンゴ</t>
    </rPh>
    <rPh sb="5" eb="7">
      <t>センモン</t>
    </rPh>
    <rPh sb="7" eb="9">
      <t>ガッコウ</t>
    </rPh>
    <rPh sb="9" eb="11">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</si>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</sst>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44734</c:v>
                </c:pt>
                <c:pt idx="1">
                  <c:v>40111</c:v>
                </c:pt>
                <c:pt idx="2">
                  <c:v>40826</c:v>
                </c:pt>
                <c:pt idx="3">
                  <c:v>38033</c:v>
                </c:pt>
                <c:pt idx="4">
                  <c:v>44972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47582</c:v>
                </c:pt>
                <c:pt idx="1">
                  <c:v>46166</c:v>
                </c:pt>
                <c:pt idx="2">
                  <c:v>42708</c:v>
                </c:pt>
                <c:pt idx="3">
                  <c:v>35317</c:v>
                </c:pt>
                <c:pt idx="4">
                  <c:v>52371</c:v>
                </c:pt>
              </c:numCache>
            </c:numRef>
          </c:val>
          <c:smooth val="0"/>
        </c:ser>
        <c:dLbls>
          <c:showLegendKey val="0"/>
          <c:showVal val="0"/>
          <c:showCatName val="0"/>
          <c:showSerName val="0"/>
          <c:showPercent val="0"/>
          <c:showBubbleSize val="0"/>
        </c:dLbls>
        <c:marker val="1"/>
        <c:smooth val="0"/>
        <c:axId val="160533120"/>
        <c:axId val="160539392"/>
      </c:lineChart>
      <c:catAx>
        <c:axId val="160533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539392"/>
        <c:crosses val="autoZero"/>
        <c:auto val="1"/>
        <c:lblAlgn val="ctr"/>
        <c:lblOffset val="100"/>
        <c:tickLblSkip val="1"/>
        <c:tickMarkSkip val="1"/>
        <c:noMultiLvlLbl val="0"/>
      </c:catAx>
      <c:valAx>
        <c:axId val="160539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53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10.51</c:v>
                </c:pt>
                <c:pt idx="1">
                  <c:v>4.3</c:v>
                </c:pt>
                <c:pt idx="2">
                  <c:v>4.8499999999999996</c:v>
                </c:pt>
                <c:pt idx="3">
                  <c:v>3.56</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9.83</c:v>
                </c:pt>
                <c:pt idx="1">
                  <c:v>20.09</c:v>
                </c:pt>
                <c:pt idx="2">
                  <c:v>17.55</c:v>
                </c:pt>
                <c:pt idx="3">
                  <c:v>22.99</c:v>
                </c:pt>
                <c:pt idx="4">
                  <c:v>22.08</c:v>
                </c:pt>
              </c:numCache>
            </c:numRef>
          </c:val>
        </c:ser>
        <c:dLbls>
          <c:showLegendKey val="0"/>
          <c:showVal val="0"/>
          <c:showCatName val="0"/>
          <c:showSerName val="0"/>
          <c:showPercent val="0"/>
          <c:showBubbleSize val="0"/>
        </c:dLbls>
        <c:gapWidth val="250"/>
        <c:overlap val="100"/>
        <c:axId val="42325504"/>
        <c:axId val="4232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0.27</c:v>
                </c:pt>
                <c:pt idx="1">
                  <c:v>-0.76</c:v>
                </c:pt>
                <c:pt idx="2">
                  <c:v>-1.57</c:v>
                </c:pt>
                <c:pt idx="3">
                  <c:v>1.95</c:v>
                </c:pt>
                <c:pt idx="4">
                  <c:v>-1.04</c:v>
                </c:pt>
              </c:numCache>
            </c:numRef>
          </c:val>
          <c:smooth val="0"/>
        </c:ser>
        <c:dLbls>
          <c:showLegendKey val="0"/>
          <c:showVal val="0"/>
          <c:showCatName val="0"/>
          <c:showSerName val="0"/>
          <c:showPercent val="0"/>
          <c:showBubbleSize val="0"/>
        </c:dLbls>
        <c:marker val="1"/>
        <c:smooth val="0"/>
        <c:axId val="42325504"/>
        <c:axId val="42327424"/>
      </c:lineChart>
      <c:catAx>
        <c:axId val="423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27424"/>
        <c:crosses val="autoZero"/>
        <c:auto val="1"/>
        <c:lblAlgn val="ctr"/>
        <c:lblOffset val="100"/>
        <c:tickLblSkip val="1"/>
        <c:tickMarkSkip val="1"/>
        <c:noMultiLvlLbl val="0"/>
      </c:catAx>
      <c:valAx>
        <c:axId val="4232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2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7.0000000000000007E-2</c:v>
                </c:pt>
                <c:pt idx="4">
                  <c:v>#N/A</c:v>
                </c:pt>
                <c:pt idx="5">
                  <c:v>0.08</c:v>
                </c:pt>
                <c:pt idx="6">
                  <c:v>#N/A</c:v>
                </c:pt>
                <c:pt idx="7">
                  <c:v>0.01</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0.38</c:v>
                </c:pt>
                <c:pt idx="2">
                  <c:v>#N/A</c:v>
                </c:pt>
                <c:pt idx="3">
                  <c:v>0.18</c:v>
                </c:pt>
                <c:pt idx="4">
                  <c:v>#N/A</c:v>
                </c:pt>
                <c:pt idx="5">
                  <c:v>0.09</c:v>
                </c:pt>
                <c:pt idx="6">
                  <c:v>#N/A</c:v>
                </c:pt>
                <c:pt idx="7">
                  <c:v>0.26</c:v>
                </c:pt>
                <c:pt idx="8">
                  <c:v>#N/A</c:v>
                </c:pt>
                <c:pt idx="9">
                  <c:v>0.25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0.3</c:v>
                </c:pt>
                <c:pt idx="4">
                  <c:v>#N/A</c:v>
                </c:pt>
                <c:pt idx="5">
                  <c:v>0.27</c:v>
                </c:pt>
                <c:pt idx="6">
                  <c:v>#N/A</c:v>
                </c:pt>
                <c:pt idx="7">
                  <c:v>0.36</c:v>
                </c:pt>
                <c:pt idx="8">
                  <c:v>#N/A</c:v>
                </c:pt>
                <c:pt idx="9">
                  <c:v>0.51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1.91</c:v>
                </c:pt>
                <c:pt idx="2">
                  <c:v>#N/A</c:v>
                </c:pt>
                <c:pt idx="3">
                  <c:v>2.59</c:v>
                </c:pt>
                <c:pt idx="4">
                  <c:v>#N/A</c:v>
                </c:pt>
                <c:pt idx="5">
                  <c:v>2.17</c:v>
                </c:pt>
                <c:pt idx="6">
                  <c:v>#N/A</c:v>
                </c:pt>
                <c:pt idx="7">
                  <c:v>2.04</c:v>
                </c:pt>
                <c:pt idx="8">
                  <c:v>#N/A</c:v>
                </c:pt>
                <c:pt idx="9">
                  <c:v>2.27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4.09</c:v>
                </c:pt>
                <c:pt idx="2">
                  <c:v>#N/A</c:v>
                </c:pt>
                <c:pt idx="3">
                  <c:v>3.56</c:v>
                </c:pt>
                <c:pt idx="4">
                  <c:v>#N/A</c:v>
                </c:pt>
                <c:pt idx="5">
                  <c:v>3.36</c:v>
                </c:pt>
                <c:pt idx="6">
                  <c:v>#N/A</c:v>
                </c:pt>
                <c:pt idx="7">
                  <c:v>3.32</c:v>
                </c:pt>
                <c:pt idx="8">
                  <c:v>#N/A</c:v>
                </c:pt>
                <c:pt idx="9">
                  <c:v>3.52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9.85</c:v>
                </c:pt>
                <c:pt idx="2">
                  <c:v>#N/A</c:v>
                </c:pt>
                <c:pt idx="3">
                  <c:v>4.3</c:v>
                </c:pt>
                <c:pt idx="4">
                  <c:v>#N/A</c:v>
                </c:pt>
                <c:pt idx="5">
                  <c:v>4.8499999999999996</c:v>
                </c:pt>
                <c:pt idx="6">
                  <c:v>#N/A</c:v>
                </c:pt>
                <c:pt idx="7">
                  <c:v>3.55</c:v>
                </c:pt>
                <c:pt idx="8">
                  <c:v>#N/A</c:v>
                </c:pt>
                <c:pt idx="9">
                  <c:v>5.25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5.49</c:v>
                </c:pt>
                <c:pt idx="2">
                  <c:v>#N/A</c:v>
                </c:pt>
                <c:pt idx="3">
                  <c:v>6.02</c:v>
                </c:pt>
                <c:pt idx="4">
                  <c:v>#N/A</c:v>
                </c:pt>
                <c:pt idx="5">
                  <c:v>7.16</c:v>
                </c:pt>
                <c:pt idx="6">
                  <c:v>#N/A</c:v>
                </c:pt>
                <c:pt idx="7">
                  <c:v>6.68</c:v>
                </c:pt>
                <c:pt idx="8">
                  <c:v>#N/A</c:v>
                </c:pt>
                <c:pt idx="9">
                  <c:v>5.98</c:v>
                </c:pt>
              </c:numCache>
            </c:numRef>
          </c:val>
        </c:ser>
        <c:dLbls>
          <c:showLegendKey val="0"/>
          <c:showVal val="0"/>
          <c:showCatName val="0"/>
          <c:showSerName val="0"/>
          <c:showPercent val="0"/>
          <c:showBubbleSize val="0"/>
        </c:dLbls>
        <c:gapWidth val="150"/>
        <c:overlap val="100"/>
        <c:axId val="42892672"/>
        <c:axId val="42906752"/>
      </c:barChart>
      <c:catAx>
        <c:axId val="428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06752"/>
        <c:crosses val="autoZero"/>
        <c:auto val="1"/>
        <c:lblAlgn val="ctr"/>
        <c:lblOffset val="100"/>
        <c:tickLblSkip val="1"/>
        <c:tickMarkSkip val="1"/>
        <c:noMultiLvlLbl val="0"/>
      </c:catAx>
      <c:valAx>
        <c:axId val="4290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9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7316</c:v>
                </c:pt>
                <c:pt idx="5">
                  <c:v>7480</c:v>
                </c:pt>
                <c:pt idx="8">
                  <c:v>7641</c:v>
                </c:pt>
                <c:pt idx="11">
                  <c:v>8102</c:v>
                </c:pt>
                <c:pt idx="14">
                  <c:v>8531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350</c:v>
                </c:pt>
                <c:pt idx="3">
                  <c:v>885</c:v>
                </c:pt>
                <c:pt idx="6">
                  <c:v>1313</c:v>
                </c:pt>
                <c:pt idx="9">
                  <c:v>325</c:v>
                </c:pt>
                <c:pt idx="12">
                  <c:v>170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319</c:v>
                </c:pt>
                <c:pt idx="3">
                  <c:v>300</c:v>
                </c:pt>
                <c:pt idx="6">
                  <c:v>184</c:v>
                </c:pt>
                <c:pt idx="9">
                  <c:v>165</c:v>
                </c:pt>
                <c:pt idx="12">
                  <c:v>171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2825</c:v>
                </c:pt>
                <c:pt idx="3">
                  <c:v>2834</c:v>
                </c:pt>
                <c:pt idx="6">
                  <c:v>2969</c:v>
                </c:pt>
                <c:pt idx="9">
                  <c:v>2985</c:v>
                </c:pt>
                <c:pt idx="12">
                  <c:v>2978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7744</c:v>
                </c:pt>
                <c:pt idx="3">
                  <c:v>7692</c:v>
                </c:pt>
                <c:pt idx="6">
                  <c:v>7685</c:v>
                </c:pt>
                <c:pt idx="9">
                  <c:v>7525</c:v>
                </c:pt>
                <c:pt idx="12">
                  <c:v>7366</c:v>
                </c:pt>
              </c:numCache>
            </c:numRef>
          </c:val>
        </c:ser>
        <c:dLbls>
          <c:showLegendKey val="0"/>
          <c:showVal val="0"/>
          <c:showCatName val="0"/>
          <c:showSerName val="0"/>
          <c:showPercent val="0"/>
          <c:showBubbleSize val="0"/>
        </c:dLbls>
        <c:gapWidth val="100"/>
        <c:overlap val="100"/>
        <c:axId val="42273408"/>
        <c:axId val="16017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3923</c:v>
                </c:pt>
                <c:pt idx="2">
                  <c:v>#N/A</c:v>
                </c:pt>
                <c:pt idx="3">
                  <c:v>#N/A</c:v>
                </c:pt>
                <c:pt idx="4">
                  <c:v>4231</c:v>
                </c:pt>
                <c:pt idx="5">
                  <c:v>#N/A</c:v>
                </c:pt>
                <c:pt idx="6">
                  <c:v>#N/A</c:v>
                </c:pt>
                <c:pt idx="7">
                  <c:v>4510</c:v>
                </c:pt>
                <c:pt idx="8">
                  <c:v>#N/A</c:v>
                </c:pt>
                <c:pt idx="9">
                  <c:v>#N/A</c:v>
                </c:pt>
                <c:pt idx="10">
                  <c:v>2898</c:v>
                </c:pt>
                <c:pt idx="11">
                  <c:v>#N/A</c:v>
                </c:pt>
                <c:pt idx="12">
                  <c:v>#N/A</c:v>
                </c:pt>
                <c:pt idx="13">
                  <c:v>2154</c:v>
                </c:pt>
                <c:pt idx="14">
                  <c:v>#N/A</c:v>
                </c:pt>
              </c:numCache>
            </c:numRef>
          </c:val>
          <c:smooth val="0"/>
        </c:ser>
        <c:dLbls>
          <c:showLegendKey val="0"/>
          <c:showVal val="0"/>
          <c:showCatName val="0"/>
          <c:showSerName val="0"/>
          <c:showPercent val="0"/>
          <c:showBubbleSize val="0"/>
        </c:dLbls>
        <c:marker val="1"/>
        <c:smooth val="0"/>
        <c:axId val="42273408"/>
        <c:axId val="160178944"/>
      </c:lineChart>
      <c:catAx>
        <c:axId val="422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178944"/>
        <c:crosses val="autoZero"/>
        <c:auto val="1"/>
        <c:lblAlgn val="ctr"/>
        <c:lblOffset val="100"/>
        <c:tickLblSkip val="1"/>
        <c:tickMarkSkip val="1"/>
        <c:noMultiLvlLbl val="0"/>
      </c:catAx>
      <c:valAx>
        <c:axId val="16017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71338</c:v>
                </c:pt>
                <c:pt idx="5">
                  <c:v>71472</c:v>
                </c:pt>
                <c:pt idx="8">
                  <c:v>72371</c:v>
                </c:pt>
                <c:pt idx="11">
                  <c:v>72551</c:v>
                </c:pt>
                <c:pt idx="14">
                  <c:v>71980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11888</c:v>
                </c:pt>
                <c:pt idx="5">
                  <c:v>12241</c:v>
                </c:pt>
                <c:pt idx="8">
                  <c:v>11075</c:v>
                </c:pt>
                <c:pt idx="11">
                  <c:v>11128</c:v>
                </c:pt>
                <c:pt idx="14">
                  <c:v>11174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7304</c:v>
                </c:pt>
                <c:pt idx="5">
                  <c:v>11347</c:v>
                </c:pt>
                <c:pt idx="8">
                  <c:v>11282</c:v>
                </c:pt>
                <c:pt idx="11">
                  <c:v>13146</c:v>
                </c:pt>
                <c:pt idx="14">
                  <c:v>11793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117</c:v>
                </c:pt>
                <c:pt idx="6">
                  <c:v>117</c:v>
                </c:pt>
                <c:pt idx="9">
                  <c:v>117</c:v>
                </c:pt>
                <c:pt idx="12">
                  <c:v>117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12168</c:v>
                </c:pt>
                <c:pt idx="3">
                  <c:v>11894</c:v>
                </c:pt>
                <c:pt idx="6">
                  <c:v>12013</c:v>
                </c:pt>
                <c:pt idx="9">
                  <c:v>11359</c:v>
                </c:pt>
                <c:pt idx="12">
                  <c:v>10534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1431</c:v>
                </c:pt>
                <c:pt idx="3">
                  <c:v>1281</c:v>
                </c:pt>
                <c:pt idx="6">
                  <c:v>1349</c:v>
                </c:pt>
                <c:pt idx="9">
                  <c:v>1182</c:v>
                </c:pt>
                <c:pt idx="12">
                  <c:v>1009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44015</c:v>
                </c:pt>
                <c:pt idx="3">
                  <c:v>42452</c:v>
                </c:pt>
                <c:pt idx="6">
                  <c:v>40052</c:v>
                </c:pt>
                <c:pt idx="9">
                  <c:v>38819</c:v>
                </c:pt>
                <c:pt idx="12">
                  <c:v>37295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3194</c:v>
                </c:pt>
                <c:pt idx="3">
                  <c:v>2355</c:v>
                </c:pt>
                <c:pt idx="6">
                  <c:v>1230</c:v>
                </c:pt>
                <c:pt idx="9">
                  <c:v>1112</c:v>
                </c:pt>
                <c:pt idx="12">
                  <c:v>997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64528</c:v>
                </c:pt>
                <c:pt idx="3">
                  <c:v>62825</c:v>
                </c:pt>
                <c:pt idx="6">
                  <c:v>60462</c:v>
                </c:pt>
                <c:pt idx="9">
                  <c:v>58826</c:v>
                </c:pt>
                <c:pt idx="12">
                  <c:v>56110</c:v>
                </c:pt>
              </c:numCache>
            </c:numRef>
          </c:val>
        </c:ser>
        <c:dLbls>
          <c:showLegendKey val="0"/>
          <c:showVal val="0"/>
          <c:showCatName val="0"/>
          <c:showSerName val="0"/>
          <c:showPercent val="0"/>
          <c:showBubbleSize val="0"/>
        </c:dLbls>
        <c:gapWidth val="100"/>
        <c:overlap val="100"/>
        <c:axId val="42268928"/>
        <c:axId val="4233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34804</c:v>
                </c:pt>
                <c:pt idx="2">
                  <c:v>#N/A</c:v>
                </c:pt>
                <c:pt idx="3">
                  <c:v>#N/A</c:v>
                </c:pt>
                <c:pt idx="4">
                  <c:v>25862</c:v>
                </c:pt>
                <c:pt idx="5">
                  <c:v>#N/A</c:v>
                </c:pt>
                <c:pt idx="6">
                  <c:v>#N/A</c:v>
                </c:pt>
                <c:pt idx="7">
                  <c:v>20495</c:v>
                </c:pt>
                <c:pt idx="8">
                  <c:v>#N/A</c:v>
                </c:pt>
                <c:pt idx="9">
                  <c:v>#N/A</c:v>
                </c:pt>
                <c:pt idx="10">
                  <c:v>14590</c:v>
                </c:pt>
                <c:pt idx="11">
                  <c:v>#N/A</c:v>
                </c:pt>
                <c:pt idx="12">
                  <c:v>#N/A</c:v>
                </c:pt>
                <c:pt idx="13">
                  <c:v>11117</c:v>
                </c:pt>
                <c:pt idx="14">
                  <c:v>#N/A</c:v>
                </c:pt>
              </c:numCache>
            </c:numRef>
          </c:val>
          <c:smooth val="0"/>
        </c:ser>
        <c:dLbls>
          <c:showLegendKey val="0"/>
          <c:showVal val="0"/>
          <c:showCatName val="0"/>
          <c:showSerName val="0"/>
          <c:showPercent val="0"/>
          <c:showBubbleSize val="0"/>
        </c:dLbls>
        <c:marker val="1"/>
        <c:smooth val="0"/>
        <c:axId val="42268928"/>
        <c:axId val="42336640"/>
      </c:lineChart>
      <c:catAx>
        <c:axId val="422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6640"/>
        <c:crosses val="autoZero"/>
        <c:auto val="1"/>
        <c:lblAlgn val="ctr"/>
        <c:lblOffset val="100"/>
        <c:tickLblSkip val="1"/>
        <c:tickMarkSkip val="1"/>
        <c:noMultiLvlLbl val="0"/>
      </c:catAx>
      <c:valAx>
        <c:axId val="423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6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170,612
164,661
163.45
62,629,577
59,987,428
2,038,818
38,800,754
56,110,114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年度には、１を上回っていたが、景気や雇用情勢の低迷の影響が長引いていることから低迷が続いており、類似団体平均も下回っている。</a:t>
          </a:r>
          <a:endParaRPr kumimoji="1" lang="en-US" altLang="ja-JP" sz="1300">
            <a:latin typeface="ＭＳ Ｐゴシック"/>
          </a:endParaRPr>
        </a:p>
        <a:p>
          <a:r>
            <a:rPr kumimoji="1" lang="ja-JP" altLang="en-US" sz="1300">
              <a:latin typeface="ＭＳ Ｐゴシック"/>
            </a:rPr>
            <a:t>　単年度の指数は、わずかであるが前年度を上回り（</a:t>
          </a:r>
          <a:r>
            <a:rPr kumimoji="1" lang="en-US" altLang="ja-JP" sz="1300">
              <a:latin typeface="ＭＳ Ｐゴシック"/>
            </a:rPr>
            <a:t>0.860</a:t>
          </a:r>
          <a:r>
            <a:rPr kumimoji="1" lang="ja-JP" altLang="en-US" sz="1300">
              <a:latin typeface="ＭＳ Ｐゴシック"/>
            </a:rPr>
            <a:t>→</a:t>
          </a:r>
          <a:r>
            <a:rPr kumimoji="1" lang="en-US" altLang="ja-JP" sz="1300">
              <a:latin typeface="ＭＳ Ｐゴシック"/>
            </a:rPr>
            <a:t>0.864</a:t>
          </a:r>
          <a:r>
            <a:rPr kumimoji="1" lang="ja-JP" altLang="en-US" sz="1300">
              <a:latin typeface="ＭＳ Ｐゴシック"/>
            </a:rPr>
            <a:t>）改善の傾向がみられることから、今後も引き続き公共施設の見直しを進めるなど、行財政改革による歳出削減を図るとともに、市税収納率の向上など歳入確保に努める。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4233</xdr:rowOff>
    </xdr:to>
    <xdr:cxnSp macro="">
      <xdr:nvCxnSpPr>
        <xdr:cNvPr id="62" name="直線コネクタ 61"/>
        <xdr:cNvCxnSpPr/>
      </xdr:nvCxnSpPr>
      <xdr:spPr>
        <a:xfrm flipV="1">
          <a:off x="4953000" y="622088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3"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0.86</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4" name="直線コネクタ 63"/>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8"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44</xdr:row>
      <xdr:rowOff>4233</xdr:rowOff>
    </xdr:to>
    <xdr:cxnSp macro="">
      <xdr:nvCxnSpPr>
        <xdr:cNvPr id="73" name="直線コネクタ 72"/>
        <xdr:cNvCxnSpPr/>
      </xdr:nvCxnSpPr>
      <xdr:spPr>
        <a:xfrm>
          <a:off x="2336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43</xdr:row>
      <xdr:rowOff>55033</xdr:rowOff>
    </xdr:to>
    <xdr:cxnSp macro="">
      <xdr:nvCxnSpPr>
        <xdr:cNvPr id="76" name="直線コネクタ 75"/>
        <xdr:cNvCxnSpPr/>
      </xdr:nvCxnSpPr>
      <xdr:spPr>
        <a:xfrm>
          <a:off x="1447800" y="71458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7" name="フローチャート :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4" name="円/楕円 93"/>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5" name="テキスト ボックス 94"/>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類似団体内では上位に位置しているが、全国平均及び県平均をいずれも下回っており、</a:t>
          </a:r>
          <a:r>
            <a:rPr kumimoji="1" lang="en-US" altLang="ja-JP" sz="1300">
              <a:latin typeface="ＭＳ Ｐゴシック"/>
            </a:rPr>
            <a:t>2.4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今後も扶助費や公債費等は引き続き高い水準での推移が見込まれることから、起債の抑制を図り、人件費の抑制や事務事業の見直し等による経常経費の抑制を継続的に行い、行財政改革大綱の目標値である</a:t>
          </a:r>
          <a:r>
            <a:rPr kumimoji="1" lang="en-US" altLang="ja-JP" sz="1300">
              <a:latin typeface="ＭＳ Ｐゴシック"/>
            </a:rPr>
            <a:t>87.0</a:t>
          </a:r>
          <a:r>
            <a:rPr kumimoji="1" lang="ja-JP" altLang="en-US" sz="1300">
              <a:latin typeface="ＭＳ Ｐゴシック"/>
            </a:rPr>
            <a:t>％以下を達成できるよう努める。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2" name="直線コネクタ 111"/>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3" name="テキスト ボックス 112"/>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6" name="直線コネクタ 115"/>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7" name="テキスト ボックス 116"/>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0" name="直線コネクタ 119"/>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1" name="テキスト ボックス 120"/>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2" name="直線コネクタ 121"/>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3" name="テキスト ボックス 122"/>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4" name="直線コネクタ 123"/>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5" name="テキスト ボックス 124"/>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137054</xdr:rowOff>
    </xdr:from>
    <xdr:to>
      <xdr:col>7</xdr:col>
      <xdr:colOff>152400</xdr:colOff>
      <xdr:row>67</xdr:row>
      <xdr:rowOff>21696</xdr:rowOff>
    </xdr:to>
    <xdr:cxnSp macro="">
      <xdr:nvCxnSpPr>
        <xdr:cNvPr id="129" name="直線コネクタ 128"/>
        <xdr:cNvCxnSpPr/>
      </xdr:nvCxnSpPr>
      <xdr:spPr>
        <a:xfrm flipV="1">
          <a:off x="4953000" y="10081154"/>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165223</xdr:rowOff>
    </xdr:from>
    <xdr:ext cx="762000" cy="259045"/>
    <xdr:sp macro="" textlink="">
      <xdr:nvSpPr>
        <xdr:cNvPr id="130" name="財政構造の弾力性最小値テキスト"/>
        <xdr:cNvSpPr txBox="1"/>
      </xdr:nvSpPr>
      <xdr:spPr>
        <a:xfrm>
          <a:off x="5041900" y="114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67</xdr:row>
      <xdr:rowOff>21696</xdr:rowOff>
    </xdr:from>
    <xdr:to>
      <xdr:col>7</xdr:col>
      <xdr:colOff>241300</xdr:colOff>
      <xdr:row>67</xdr:row>
      <xdr:rowOff>21696</xdr:rowOff>
    </xdr:to>
    <xdr:cxnSp macro="">
      <xdr:nvCxnSpPr>
        <xdr:cNvPr id="131" name="直線コネクタ 130"/>
        <xdr:cNvCxnSpPr/>
      </xdr:nvCxnSpPr>
      <xdr:spPr>
        <a:xfrm>
          <a:off x="4864100" y="1150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51981</xdr:rowOff>
    </xdr:from>
    <xdr:ext cx="762000" cy="259045"/>
    <xdr:sp macro="" textlink="">
      <xdr:nvSpPr>
        <xdr:cNvPr id="132" name="財政構造の弾力性最大値テキスト"/>
        <xdr:cNvSpPr txBox="1"/>
      </xdr:nvSpPr>
      <xdr:spPr>
        <a:xfrm>
          <a:off x="5041900" y="982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58</xdr:row>
      <xdr:rowOff>137054</xdr:rowOff>
    </xdr:from>
    <xdr:to>
      <xdr:col>7</xdr:col>
      <xdr:colOff>241300</xdr:colOff>
      <xdr:row>58</xdr:row>
      <xdr:rowOff>137054</xdr:rowOff>
    </xdr:to>
    <xdr:cxnSp macro="">
      <xdr:nvCxnSpPr>
        <xdr:cNvPr id="133" name="直線コネクタ 132"/>
        <xdr:cNvCxnSpPr/>
      </xdr:nvCxnSpPr>
      <xdr:spPr>
        <a:xfrm>
          <a:off x="4864100" y="1008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66</xdr:row>
      <xdr:rowOff>102658</xdr:rowOff>
    </xdr:to>
    <xdr:cxnSp macro="">
      <xdr:nvCxnSpPr>
        <xdr:cNvPr id="134" name="直線コネクタ 133"/>
        <xdr:cNvCxnSpPr/>
      </xdr:nvCxnSpPr>
      <xdr:spPr>
        <a:xfrm>
          <a:off x="4114800" y="1117705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89552</xdr:rowOff>
    </xdr:from>
    <xdr:ext cx="762000" cy="259045"/>
    <xdr:sp macro="" textlink="">
      <xdr:nvSpPr>
        <xdr:cNvPr id="135"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73025</xdr:rowOff>
    </xdr:from>
    <xdr:to>
      <xdr:col>7</xdr:col>
      <xdr:colOff>203200</xdr:colOff>
      <xdr:row>65</xdr:row>
      <xdr:rowOff>3175</xdr:rowOff>
    </xdr:to>
    <xdr:sp macro="" textlink="">
      <xdr:nvSpPr>
        <xdr:cNvPr id="136" name="フローチャート : 判断 135"/>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123296</xdr:rowOff>
    </xdr:to>
    <xdr:cxnSp macro="">
      <xdr:nvCxnSpPr>
        <xdr:cNvPr id="137" name="直線コネクタ 136"/>
        <xdr:cNvCxnSpPr/>
      </xdr:nvCxnSpPr>
      <xdr:spPr>
        <a:xfrm flipV="1">
          <a:off x="3225800" y="1117705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123825</xdr:rowOff>
    </xdr:from>
    <xdr:to>
      <xdr:col>6</xdr:col>
      <xdr:colOff>50800</xdr:colOff>
      <xdr:row>64</xdr:row>
      <xdr:rowOff>53975</xdr:rowOff>
    </xdr:to>
    <xdr:sp macro="" textlink="">
      <xdr:nvSpPr>
        <xdr:cNvPr id="138" name="フローチャート : 判断 137"/>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39" name="テキスト ボックス 138"/>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123296</xdr:rowOff>
    </xdr:to>
    <xdr:cxnSp macro="">
      <xdr:nvCxnSpPr>
        <xdr:cNvPr id="140" name="直線コネクタ 139"/>
        <xdr:cNvCxnSpPr/>
      </xdr:nvCxnSpPr>
      <xdr:spPr>
        <a:xfrm>
          <a:off x="2336800" y="1117705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22225</xdr:rowOff>
    </xdr:from>
    <xdr:to>
      <xdr:col>4</xdr:col>
      <xdr:colOff>533400</xdr:colOff>
      <xdr:row>65</xdr:row>
      <xdr:rowOff>123825</xdr:rowOff>
    </xdr:to>
    <xdr:sp macro="" textlink="">
      <xdr:nvSpPr>
        <xdr:cNvPr id="141" name="フローチャート : 判断 140"/>
        <xdr:cNvSpPr/>
      </xdr:nvSpPr>
      <xdr:spPr>
        <a:xfrm>
          <a:off x="3175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134002</xdr:rowOff>
    </xdr:from>
    <xdr:ext cx="762000" cy="259045"/>
    <xdr:sp macro="" textlink="">
      <xdr:nvSpPr>
        <xdr:cNvPr id="142" name="テキスト ボックス 141"/>
        <xdr:cNvSpPr txBox="1"/>
      </xdr:nvSpPr>
      <xdr:spPr>
        <a:xfrm>
          <a:off x="2844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32808</xdr:rowOff>
    </xdr:from>
    <xdr:to>
      <xdr:col>3</xdr:col>
      <xdr:colOff>279400</xdr:colOff>
      <xdr:row>65</xdr:row>
      <xdr:rowOff>52917</xdr:rowOff>
    </xdr:to>
    <xdr:cxnSp macro="">
      <xdr:nvCxnSpPr>
        <xdr:cNvPr id="143" name="直線コネクタ 142"/>
        <xdr:cNvCxnSpPr/>
      </xdr:nvCxnSpPr>
      <xdr:spPr>
        <a:xfrm flipV="1">
          <a:off x="1447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62971</xdr:rowOff>
    </xdr:from>
    <xdr:to>
      <xdr:col>3</xdr:col>
      <xdr:colOff>330200</xdr:colOff>
      <xdr:row>64</xdr:row>
      <xdr:rowOff>164571</xdr:rowOff>
    </xdr:to>
    <xdr:sp macro="" textlink="">
      <xdr:nvSpPr>
        <xdr:cNvPr id="144" name="フローチャート : 判断 143"/>
        <xdr:cNvSpPr/>
      </xdr:nvSpPr>
      <xdr:spPr>
        <a:xfrm>
          <a:off x="2286000" y="1103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3298</xdr:rowOff>
    </xdr:from>
    <xdr:ext cx="762000" cy="259045"/>
    <xdr:sp macro="" textlink="">
      <xdr:nvSpPr>
        <xdr:cNvPr id="145" name="テキスト ボックス 144"/>
        <xdr:cNvSpPr txBox="1"/>
      </xdr:nvSpPr>
      <xdr:spPr>
        <a:xfrm>
          <a:off x="1955800" y="1080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46" name="フローチャート : 判断 145"/>
        <xdr:cNvSpPr/>
      </xdr:nvSpPr>
      <xdr:spPr>
        <a:xfrm>
          <a:off x="1397000" y="113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47" name="テキスト ボックス 146"/>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51858</xdr:rowOff>
    </xdr:from>
    <xdr:to>
      <xdr:col>7</xdr:col>
      <xdr:colOff>203200</xdr:colOff>
      <xdr:row>66</xdr:row>
      <xdr:rowOff>153458</xdr:rowOff>
    </xdr:to>
    <xdr:sp macro="" textlink="">
      <xdr:nvSpPr>
        <xdr:cNvPr id="153" name="円/楕円 152"/>
        <xdr:cNvSpPr/>
      </xdr:nvSpPr>
      <xdr:spPr>
        <a:xfrm>
          <a:off x="49022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119185</xdr:rowOff>
    </xdr:from>
    <xdr:ext cx="762000" cy="259045"/>
    <xdr:sp macro="" textlink="">
      <xdr:nvSpPr>
        <xdr:cNvPr id="154" name="財政構造の弾力性該当値テキスト"/>
        <xdr:cNvSpPr txBox="1"/>
      </xdr:nvSpPr>
      <xdr:spPr>
        <a:xfrm>
          <a:off x="5041900" y="112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153458</xdr:rowOff>
    </xdr:from>
    <xdr:to>
      <xdr:col>6</xdr:col>
      <xdr:colOff>50800</xdr:colOff>
      <xdr:row>65</xdr:row>
      <xdr:rowOff>83608</xdr:rowOff>
    </xdr:to>
    <xdr:sp macro="" textlink="">
      <xdr:nvSpPr>
        <xdr:cNvPr id="155" name="円/楕円 154"/>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56" name="テキスト ボックス 155"/>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72496</xdr:rowOff>
    </xdr:from>
    <xdr:to>
      <xdr:col>4</xdr:col>
      <xdr:colOff>533400</xdr:colOff>
      <xdr:row>66</xdr:row>
      <xdr:rowOff>2646</xdr:rowOff>
    </xdr:to>
    <xdr:sp macro="" textlink="">
      <xdr:nvSpPr>
        <xdr:cNvPr id="157" name="円/楕円 156"/>
        <xdr:cNvSpPr/>
      </xdr:nvSpPr>
      <xdr:spPr>
        <a:xfrm>
          <a:off x="3175000" y="112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158873</xdr:rowOff>
    </xdr:from>
    <xdr:ext cx="762000" cy="259045"/>
    <xdr:sp macro="" textlink="">
      <xdr:nvSpPr>
        <xdr:cNvPr id="158" name="テキスト ボックス 157"/>
        <xdr:cNvSpPr txBox="1"/>
      </xdr:nvSpPr>
      <xdr:spPr>
        <a:xfrm>
          <a:off x="2844800" y="1130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9" name="円/楕円 158"/>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68385</xdr:rowOff>
    </xdr:from>
    <xdr:ext cx="762000" cy="259045"/>
    <xdr:sp macro="" textlink="">
      <xdr:nvSpPr>
        <xdr:cNvPr id="160" name="テキスト ボックス 159"/>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2117</xdr:rowOff>
    </xdr:from>
    <xdr:to>
      <xdr:col>2</xdr:col>
      <xdr:colOff>127000</xdr:colOff>
      <xdr:row>65</xdr:row>
      <xdr:rowOff>103717</xdr:rowOff>
    </xdr:to>
    <xdr:sp macro="" textlink="">
      <xdr:nvSpPr>
        <xdr:cNvPr id="161" name="円/楕円 160"/>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113894</xdr:rowOff>
    </xdr:from>
    <xdr:ext cx="762000" cy="259045"/>
    <xdr:sp macro="" textlink="">
      <xdr:nvSpPr>
        <xdr:cNvPr id="162" name="テキスト ボックス 161"/>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全国平均は上回ったものの、類似団体内平均、県平均は下回った。決算額では前年度比</a:t>
          </a:r>
          <a:r>
            <a:rPr kumimoji="1" lang="en-US" altLang="ja-JP" sz="1300">
              <a:latin typeface="ＭＳ Ｐゴシック"/>
            </a:rPr>
            <a:t>3,798</a:t>
          </a:r>
          <a:r>
            <a:rPr kumimoji="1" lang="ja-JP" altLang="en-US" sz="1300">
              <a:latin typeface="ＭＳ Ｐゴシック"/>
            </a:rPr>
            <a:t>円増額した。</a:t>
          </a:r>
          <a:endParaRPr kumimoji="1" lang="en-US" altLang="ja-JP" sz="1300">
            <a:latin typeface="ＭＳ Ｐゴシック"/>
          </a:endParaRPr>
        </a:p>
        <a:p>
          <a:r>
            <a:rPr kumimoji="1" lang="ja-JP" altLang="en-US" sz="1300">
              <a:latin typeface="ＭＳ Ｐゴシック"/>
            </a:rPr>
            <a:t>　人件費、物件費、維持補修費とも前年度比で増加しているが、公共施設の見直しや防災対策事業など「力強く挑戦する磐田」を市政の目標とした当初予算が合併後最大規模であったことによるものである。</a:t>
          </a:r>
          <a:endParaRPr kumimoji="1" lang="en-US" altLang="ja-JP" sz="1300">
            <a:latin typeface="ＭＳ Ｐゴシック"/>
          </a:endParaRPr>
        </a:p>
        <a:p>
          <a:r>
            <a:rPr kumimoji="1" lang="ja-JP" altLang="en-US" sz="1300">
              <a:latin typeface="ＭＳ Ｐゴシック"/>
            </a:rPr>
            <a:t>　人件費については、定員適正化計画の目標である「一般部門職員</a:t>
          </a:r>
          <a:r>
            <a:rPr kumimoji="1" lang="en-US" altLang="ja-JP" sz="1300">
              <a:latin typeface="ＭＳ Ｐゴシック"/>
            </a:rPr>
            <a:t>1,000</a:t>
          </a:r>
          <a:r>
            <a:rPr kumimoji="1" lang="ja-JP" altLang="en-US" sz="1300">
              <a:latin typeface="ＭＳ Ｐゴシック"/>
            </a:rPr>
            <a:t>人体制」は達成したが、今後も定員管理と給与制度や手当の見直しに努める。</a:t>
          </a:r>
          <a:endParaRPr kumimoji="1" lang="en-US" altLang="ja-JP" sz="1300">
            <a:latin typeface="ＭＳ Ｐゴシック"/>
          </a:endParaRPr>
        </a:p>
        <a:p>
          <a:r>
            <a:rPr kumimoji="1" lang="ja-JP" altLang="en-US" sz="1300">
              <a:latin typeface="ＭＳ Ｐゴシック"/>
            </a:rPr>
            <a:t>　物件費、維持補修費については、経常経費の抑制、適正化を継続的に図っていく。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73780</xdr:rowOff>
    </xdr:from>
    <xdr:to>
      <xdr:col>7</xdr:col>
      <xdr:colOff>152400</xdr:colOff>
      <xdr:row>88</xdr:row>
      <xdr:rowOff>28184</xdr:rowOff>
    </xdr:to>
    <xdr:cxnSp macro="">
      <xdr:nvCxnSpPr>
        <xdr:cNvPr id="190" name="直線コネクタ 189"/>
        <xdr:cNvCxnSpPr/>
      </xdr:nvCxnSpPr>
      <xdr:spPr>
        <a:xfrm flipV="1">
          <a:off x="4953000" y="14132680"/>
          <a:ext cx="0" cy="983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261</xdr:rowOff>
    </xdr:from>
    <xdr:ext cx="762000" cy="259045"/>
    <xdr:sp macro="" textlink="">
      <xdr:nvSpPr>
        <xdr:cNvPr id="191" name="人件費・物件費等の状況最小値テキスト"/>
        <xdr:cNvSpPr txBox="1"/>
      </xdr:nvSpPr>
      <xdr:spPr>
        <a:xfrm>
          <a:off x="5041900" y="1508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115,584</a:t>
          </a:r>
          <a:endParaRPr kumimoji="1" lang="ja-JP" altLang="en-US" sz="1000" b="1">
            <a:latin typeface="ＭＳ Ｐゴシック"/>
          </a:endParaRPr>
        </a:p>
      </xdr:txBody>
    </xdr:sp>
    <xdr:clientData/>
  </xdr:oneCellAnchor>
  <xdr:twoCellAnchor>
    <xdr:from>
      <xdr:col>7</xdr:col>
      <xdr:colOff>63500</xdr:colOff>
      <xdr:row>88</xdr:row>
      <xdr:rowOff>28184</xdr:rowOff>
    </xdr:from>
    <xdr:to>
      <xdr:col>7</xdr:col>
      <xdr:colOff>241300</xdr:colOff>
      <xdr:row>88</xdr:row>
      <xdr:rowOff>28184</xdr:rowOff>
    </xdr:to>
    <xdr:cxnSp macro="">
      <xdr:nvCxnSpPr>
        <xdr:cNvPr id="192" name="直線コネクタ 191"/>
        <xdr:cNvCxnSpPr/>
      </xdr:nvCxnSpPr>
      <xdr:spPr>
        <a:xfrm>
          <a:off x="4864100" y="1511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160157</xdr:rowOff>
    </xdr:from>
    <xdr:ext cx="762000" cy="259045"/>
    <xdr:sp macro="" textlink="">
      <xdr:nvSpPr>
        <xdr:cNvPr id="193" name="人件費・物件費等の状況最大値テキスト"/>
        <xdr:cNvSpPr txBox="1"/>
      </xdr:nvSpPr>
      <xdr:spPr>
        <a:xfrm>
          <a:off x="5041900" y="1387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95,213</a:t>
          </a:r>
          <a:endParaRPr kumimoji="1" lang="ja-JP" altLang="en-US" sz="1000" b="1">
            <a:latin typeface="ＭＳ Ｐゴシック"/>
          </a:endParaRPr>
        </a:p>
      </xdr:txBody>
    </xdr:sp>
    <xdr:clientData/>
  </xdr:oneCellAnchor>
  <xdr:twoCellAnchor>
    <xdr:from>
      <xdr:col>7</xdr:col>
      <xdr:colOff>63500</xdr:colOff>
      <xdr:row>82</xdr:row>
      <xdr:rowOff>73780</xdr:rowOff>
    </xdr:from>
    <xdr:to>
      <xdr:col>7</xdr:col>
      <xdr:colOff>241300</xdr:colOff>
      <xdr:row>82</xdr:row>
      <xdr:rowOff>73780</xdr:rowOff>
    </xdr:to>
    <xdr:cxnSp macro="">
      <xdr:nvCxnSpPr>
        <xdr:cNvPr id="194" name="直線コネクタ 193"/>
        <xdr:cNvCxnSpPr/>
      </xdr:nvCxnSpPr>
      <xdr:spPr>
        <a:xfrm>
          <a:off x="4864100" y="141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127854</xdr:rowOff>
    </xdr:from>
    <xdr:to>
      <xdr:col>7</xdr:col>
      <xdr:colOff>152400</xdr:colOff>
      <xdr:row>87</xdr:row>
      <xdr:rowOff>139695</xdr:rowOff>
    </xdr:to>
    <xdr:cxnSp macro="">
      <xdr:nvCxnSpPr>
        <xdr:cNvPr id="195" name="直線コネクタ 194"/>
        <xdr:cNvCxnSpPr/>
      </xdr:nvCxnSpPr>
      <xdr:spPr>
        <a:xfrm>
          <a:off x="4114800" y="14872554"/>
          <a:ext cx="838200" cy="1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148965</xdr:rowOff>
    </xdr:from>
    <xdr:ext cx="762000" cy="259045"/>
    <xdr:sp macro="" textlink="">
      <xdr:nvSpPr>
        <xdr:cNvPr id="196" name="人件費・物件費等の状況平均値テキスト"/>
        <xdr:cNvSpPr txBox="1"/>
      </xdr:nvSpPr>
      <xdr:spPr>
        <a:xfrm>
          <a:off x="5041900" y="1455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108,139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132438</xdr:rowOff>
    </xdr:from>
    <xdr:to>
      <xdr:col>7</xdr:col>
      <xdr:colOff>203200</xdr:colOff>
      <xdr:row>86</xdr:row>
      <xdr:rowOff>62588</xdr:rowOff>
    </xdr:to>
    <xdr:sp macro="" textlink="">
      <xdr:nvSpPr>
        <xdr:cNvPr id="197" name="フローチャート : 判断 196"/>
        <xdr:cNvSpPr/>
      </xdr:nvSpPr>
      <xdr:spPr>
        <a:xfrm>
          <a:off x="4902200" y="1470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171318</xdr:rowOff>
    </xdr:from>
    <xdr:to>
      <xdr:col>6</xdr:col>
      <xdr:colOff>0</xdr:colOff>
      <xdr:row>86</xdr:row>
      <xdr:rowOff>127854</xdr:rowOff>
    </xdr:to>
    <xdr:cxnSp macro="">
      <xdr:nvCxnSpPr>
        <xdr:cNvPr id="198" name="直線コネクタ 197"/>
        <xdr:cNvCxnSpPr/>
      </xdr:nvCxnSpPr>
      <xdr:spPr>
        <a:xfrm>
          <a:off x="3225800" y="14744568"/>
          <a:ext cx="889000" cy="1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154716</xdr:rowOff>
    </xdr:from>
    <xdr:to>
      <xdr:col>6</xdr:col>
      <xdr:colOff>50800</xdr:colOff>
      <xdr:row>85</xdr:row>
      <xdr:rowOff>84866</xdr:rowOff>
    </xdr:to>
    <xdr:sp macro="" textlink="">
      <xdr:nvSpPr>
        <xdr:cNvPr id="199" name="フローチャート : 判断 198"/>
        <xdr:cNvSpPr/>
      </xdr:nvSpPr>
      <xdr:spPr>
        <a:xfrm>
          <a:off x="4064000" y="145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95043</xdr:rowOff>
    </xdr:from>
    <xdr:ext cx="736600" cy="259045"/>
    <xdr:sp macro="" textlink="">
      <xdr:nvSpPr>
        <xdr:cNvPr id="200" name="テキスト ボックス 199"/>
        <xdr:cNvSpPr txBox="1"/>
      </xdr:nvSpPr>
      <xdr:spPr>
        <a:xfrm>
          <a:off x="3733800" y="1432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171318</xdr:rowOff>
    </xdr:from>
    <xdr:to>
      <xdr:col>4</xdr:col>
      <xdr:colOff>482600</xdr:colOff>
      <xdr:row>87</xdr:row>
      <xdr:rowOff>25270</xdr:rowOff>
    </xdr:to>
    <xdr:cxnSp macro="">
      <xdr:nvCxnSpPr>
        <xdr:cNvPr id="201" name="直線コネクタ 200"/>
        <xdr:cNvCxnSpPr/>
      </xdr:nvCxnSpPr>
      <xdr:spPr>
        <a:xfrm flipV="1">
          <a:off x="2336800" y="14744568"/>
          <a:ext cx="889000" cy="19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165478</xdr:rowOff>
    </xdr:from>
    <xdr:to>
      <xdr:col>4</xdr:col>
      <xdr:colOff>533400</xdr:colOff>
      <xdr:row>85</xdr:row>
      <xdr:rowOff>95628</xdr:rowOff>
    </xdr:to>
    <xdr:sp macro="" textlink="">
      <xdr:nvSpPr>
        <xdr:cNvPr id="202" name="フローチャート : 判断 201"/>
        <xdr:cNvSpPr/>
      </xdr:nvSpPr>
      <xdr:spPr>
        <a:xfrm>
          <a:off x="3175000" y="1456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105805</xdr:rowOff>
    </xdr:from>
    <xdr:ext cx="762000" cy="259045"/>
    <xdr:sp macro="" textlink="">
      <xdr:nvSpPr>
        <xdr:cNvPr id="203" name="テキスト ボックス 202"/>
        <xdr:cNvSpPr txBox="1"/>
      </xdr:nvSpPr>
      <xdr:spPr>
        <a:xfrm>
          <a:off x="2844800" y="1433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131714</xdr:rowOff>
    </xdr:from>
    <xdr:to>
      <xdr:col>3</xdr:col>
      <xdr:colOff>279400</xdr:colOff>
      <xdr:row>87</xdr:row>
      <xdr:rowOff>25270</xdr:rowOff>
    </xdr:to>
    <xdr:cxnSp macro="">
      <xdr:nvCxnSpPr>
        <xdr:cNvPr id="204" name="直線コネクタ 203"/>
        <xdr:cNvCxnSpPr/>
      </xdr:nvCxnSpPr>
      <xdr:spPr>
        <a:xfrm>
          <a:off x="1447800" y="14876414"/>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96841</xdr:rowOff>
    </xdr:from>
    <xdr:to>
      <xdr:col>3</xdr:col>
      <xdr:colOff>330200</xdr:colOff>
      <xdr:row>87</xdr:row>
      <xdr:rowOff>26991</xdr:rowOff>
    </xdr:to>
    <xdr:sp macro="" textlink="">
      <xdr:nvSpPr>
        <xdr:cNvPr id="205" name="フローチャート : 判断 204"/>
        <xdr:cNvSpPr/>
      </xdr:nvSpPr>
      <xdr:spPr>
        <a:xfrm>
          <a:off x="2286000" y="1484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37168</xdr:rowOff>
    </xdr:from>
    <xdr:ext cx="762000" cy="259045"/>
    <xdr:sp macro="" textlink="">
      <xdr:nvSpPr>
        <xdr:cNvPr id="206" name="テキスト ボックス 205"/>
        <xdr:cNvSpPr txBox="1"/>
      </xdr:nvSpPr>
      <xdr:spPr>
        <a:xfrm>
          <a:off x="1955800" y="146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110,954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145692</xdr:rowOff>
    </xdr:from>
    <xdr:to>
      <xdr:col>2</xdr:col>
      <xdr:colOff>127000</xdr:colOff>
      <xdr:row>85</xdr:row>
      <xdr:rowOff>75842</xdr:rowOff>
    </xdr:to>
    <xdr:sp macro="" textlink="">
      <xdr:nvSpPr>
        <xdr:cNvPr id="207" name="フローチャート : 判断 206"/>
        <xdr:cNvSpPr/>
      </xdr:nvSpPr>
      <xdr:spPr>
        <a:xfrm>
          <a:off x="1397000" y="145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86019</xdr:rowOff>
    </xdr:from>
    <xdr:ext cx="762000" cy="259045"/>
    <xdr:sp macro="" textlink="">
      <xdr:nvSpPr>
        <xdr:cNvPr id="208" name="テキスト ボックス 207"/>
        <xdr:cNvSpPr txBox="1"/>
      </xdr:nvSpPr>
      <xdr:spPr>
        <a:xfrm>
          <a:off x="1066800" y="143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88895</xdr:rowOff>
    </xdr:from>
    <xdr:to>
      <xdr:col>7</xdr:col>
      <xdr:colOff>203200</xdr:colOff>
      <xdr:row>88</xdr:row>
      <xdr:rowOff>19045</xdr:rowOff>
    </xdr:to>
    <xdr:sp macro="" textlink="">
      <xdr:nvSpPr>
        <xdr:cNvPr id="214" name="円/楕円 213"/>
        <xdr:cNvSpPr/>
      </xdr:nvSpPr>
      <xdr:spPr>
        <a:xfrm>
          <a:off x="4902200" y="150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156222</xdr:rowOff>
    </xdr:from>
    <xdr:ext cx="762000" cy="259045"/>
    <xdr:sp macro="" textlink="">
      <xdr:nvSpPr>
        <xdr:cNvPr id="215" name="人件費・物件費等の状況該当値テキスト"/>
        <xdr:cNvSpPr txBox="1"/>
      </xdr:nvSpPr>
      <xdr:spPr>
        <a:xfrm>
          <a:off x="5041900" y="1490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114,342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77054</xdr:rowOff>
    </xdr:from>
    <xdr:to>
      <xdr:col>6</xdr:col>
      <xdr:colOff>50800</xdr:colOff>
      <xdr:row>87</xdr:row>
      <xdr:rowOff>7204</xdr:rowOff>
    </xdr:to>
    <xdr:sp macro="" textlink="">
      <xdr:nvSpPr>
        <xdr:cNvPr id="216" name="円/楕円 215"/>
        <xdr:cNvSpPr/>
      </xdr:nvSpPr>
      <xdr:spPr>
        <a:xfrm>
          <a:off x="4064000" y="148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163431</xdr:rowOff>
    </xdr:from>
    <xdr:ext cx="736600" cy="259045"/>
    <xdr:sp macro="" textlink="">
      <xdr:nvSpPr>
        <xdr:cNvPr id="217" name="テキスト ボックス 216"/>
        <xdr:cNvSpPr txBox="1"/>
      </xdr:nvSpPr>
      <xdr:spPr>
        <a:xfrm>
          <a:off x="3733800" y="1490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120518</xdr:rowOff>
    </xdr:from>
    <xdr:to>
      <xdr:col>4</xdr:col>
      <xdr:colOff>533400</xdr:colOff>
      <xdr:row>86</xdr:row>
      <xdr:rowOff>50668</xdr:rowOff>
    </xdr:to>
    <xdr:sp macro="" textlink="">
      <xdr:nvSpPr>
        <xdr:cNvPr id="218" name="円/楕円 217"/>
        <xdr:cNvSpPr/>
      </xdr:nvSpPr>
      <xdr:spPr>
        <a:xfrm>
          <a:off x="3175000" y="14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35445</xdr:rowOff>
    </xdr:from>
    <xdr:ext cx="762000" cy="259045"/>
    <xdr:sp macro="" textlink="">
      <xdr:nvSpPr>
        <xdr:cNvPr id="219" name="テキスト ボックス 218"/>
        <xdr:cNvSpPr txBox="1"/>
      </xdr:nvSpPr>
      <xdr:spPr>
        <a:xfrm>
          <a:off x="2844800" y="147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107,892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145920</xdr:rowOff>
    </xdr:from>
    <xdr:to>
      <xdr:col>3</xdr:col>
      <xdr:colOff>330200</xdr:colOff>
      <xdr:row>87</xdr:row>
      <xdr:rowOff>76070</xdr:rowOff>
    </xdr:to>
    <xdr:sp macro="" textlink="">
      <xdr:nvSpPr>
        <xdr:cNvPr id="220" name="円/楕円 219"/>
        <xdr:cNvSpPr/>
      </xdr:nvSpPr>
      <xdr:spPr>
        <a:xfrm>
          <a:off x="2286000" y="14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60847</xdr:rowOff>
    </xdr:from>
    <xdr:ext cx="762000" cy="259045"/>
    <xdr:sp macro="" textlink="">
      <xdr:nvSpPr>
        <xdr:cNvPr id="221" name="テキスト ボックス 220"/>
        <xdr:cNvSpPr txBox="1"/>
      </xdr:nvSpPr>
      <xdr:spPr>
        <a:xfrm>
          <a:off x="1955800" y="1497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80914</xdr:rowOff>
    </xdr:from>
    <xdr:to>
      <xdr:col>2</xdr:col>
      <xdr:colOff>127000</xdr:colOff>
      <xdr:row>87</xdr:row>
      <xdr:rowOff>11064</xdr:rowOff>
    </xdr:to>
    <xdr:sp macro="" textlink="">
      <xdr:nvSpPr>
        <xdr:cNvPr id="222" name="円/楕円 221"/>
        <xdr:cNvSpPr/>
      </xdr:nvSpPr>
      <xdr:spPr>
        <a:xfrm>
          <a:off x="1397000" y="14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167291</xdr:rowOff>
    </xdr:from>
    <xdr:ext cx="762000" cy="259045"/>
    <xdr:sp macro="" textlink="">
      <xdr:nvSpPr>
        <xdr:cNvPr id="223" name="テキスト ボックス 222"/>
        <xdr:cNvSpPr txBox="1"/>
      </xdr:nvSpPr>
      <xdr:spPr>
        <a:xfrm>
          <a:off x="1066800" y="1491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従来から人事院勧告に基づく国家公務員の改定に準じた給与改定を行っており、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は増額改定となった。</a:t>
          </a:r>
          <a:endParaRPr lang="ja-JP" altLang="ja-JP" sz="1300">
            <a:effectLst/>
          </a:endParaRPr>
        </a:p>
        <a:p>
          <a:r>
            <a:rPr kumimoji="1" lang="ja-JP" altLang="ja-JP" sz="1300">
              <a:solidFill>
                <a:schemeClr val="dk1"/>
              </a:solidFill>
              <a:effectLst/>
              <a:latin typeface="+mn-lt"/>
              <a:ea typeface="+mn-ea"/>
              <a:cs typeface="+mn-cs"/>
            </a:rPr>
            <a:t>　ラスパイレス指数については、人件費及び昇給・昇格管理を適正に行った結果として、類似団体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や全国市平均と比較して低い水準となっている。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31750</xdr:rowOff>
    </xdr:to>
    <xdr:cxnSp macro="">
      <xdr:nvCxnSpPr>
        <xdr:cNvPr id="252" name="直線コネクタ 251"/>
        <xdr:cNvCxnSpPr/>
      </xdr:nvCxnSpPr>
      <xdr:spPr>
        <a:xfrm flipV="1">
          <a:off x="17018000" y="13921316"/>
          <a:ext cx="0" cy="68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3"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4" name="直線コネクタ 253"/>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6" name="直線コネクタ 25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127705</xdr:rowOff>
    </xdr:to>
    <xdr:cxnSp macro="">
      <xdr:nvCxnSpPr>
        <xdr:cNvPr id="257" name="直線コネクタ 256"/>
        <xdr:cNvCxnSpPr/>
      </xdr:nvCxnSpPr>
      <xdr:spPr>
        <a:xfrm flipV="1">
          <a:off x="16179800" y="1392131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8"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9" name="フローチャート : 判断 258"/>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127705</xdr:rowOff>
    </xdr:from>
    <xdr:to>
      <xdr:col>23</xdr:col>
      <xdr:colOff>406400</xdr:colOff>
      <xdr:row>88</xdr:row>
      <xdr:rowOff>26811</xdr:rowOff>
    </xdr:to>
    <xdr:cxnSp macro="">
      <xdr:nvCxnSpPr>
        <xdr:cNvPr id="260" name="直線コネクタ 259"/>
        <xdr:cNvCxnSpPr/>
      </xdr:nvCxnSpPr>
      <xdr:spPr>
        <a:xfrm flipV="1">
          <a:off x="15290800" y="1401515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146755</xdr:rowOff>
    </xdr:from>
    <xdr:to>
      <xdr:col>23</xdr:col>
      <xdr:colOff>457200</xdr:colOff>
      <xdr:row>83</xdr:row>
      <xdr:rowOff>76905</xdr:rowOff>
    </xdr:to>
    <xdr:sp macro="" textlink="">
      <xdr:nvSpPr>
        <xdr:cNvPr id="261" name="フローチャート : 判断 260"/>
        <xdr:cNvSpPr/>
      </xdr:nvSpPr>
      <xdr:spPr>
        <a:xfrm>
          <a:off x="161290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61682</xdr:rowOff>
    </xdr:from>
    <xdr:ext cx="736600" cy="259045"/>
    <xdr:sp macro="" textlink="">
      <xdr:nvSpPr>
        <xdr:cNvPr id="262" name="テキスト ボックス 261"/>
        <xdr:cNvSpPr txBox="1"/>
      </xdr:nvSpPr>
      <xdr:spPr>
        <a:xfrm>
          <a:off x="15798800" y="1429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26811</xdr:rowOff>
    </xdr:from>
    <xdr:to>
      <xdr:col>22</xdr:col>
      <xdr:colOff>203200</xdr:colOff>
      <xdr:row>88</xdr:row>
      <xdr:rowOff>80434</xdr:rowOff>
    </xdr:to>
    <xdr:cxnSp macro="">
      <xdr:nvCxnSpPr>
        <xdr:cNvPr id="263" name="直線コネクタ 262"/>
        <xdr:cNvCxnSpPr/>
      </xdr:nvCxnSpPr>
      <xdr:spPr>
        <a:xfrm flipV="1">
          <a:off x="14401800" y="151144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32455</xdr:rowOff>
    </xdr:from>
    <xdr:to>
      <xdr:col>22</xdr:col>
      <xdr:colOff>254000</xdr:colOff>
      <xdr:row>89</xdr:row>
      <xdr:rowOff>134055</xdr:rowOff>
    </xdr:to>
    <xdr:sp macro="" textlink="">
      <xdr:nvSpPr>
        <xdr:cNvPr id="264" name="フローチャート : 判断 263"/>
        <xdr:cNvSpPr/>
      </xdr:nvSpPr>
      <xdr:spPr>
        <a:xfrm>
          <a:off x="15240000" y="152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118832</xdr:rowOff>
    </xdr:from>
    <xdr:ext cx="762000" cy="259045"/>
    <xdr:sp macro="" textlink="">
      <xdr:nvSpPr>
        <xdr:cNvPr id="265" name="テキスト ボックス 264"/>
        <xdr:cNvSpPr txBox="1"/>
      </xdr:nvSpPr>
      <xdr:spPr>
        <a:xfrm>
          <a:off x="14909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88</xdr:row>
      <xdr:rowOff>80434</xdr:rowOff>
    </xdr:to>
    <xdr:cxnSp macro="">
      <xdr:nvCxnSpPr>
        <xdr:cNvPr id="266" name="直線コネクタ 265"/>
        <xdr:cNvCxnSpPr/>
      </xdr:nvCxnSpPr>
      <xdr:spPr>
        <a:xfrm>
          <a:off x="13512800" y="14041966"/>
          <a:ext cx="889000" cy="1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32455</xdr:rowOff>
    </xdr:from>
    <xdr:to>
      <xdr:col>21</xdr:col>
      <xdr:colOff>50800</xdr:colOff>
      <xdr:row>89</xdr:row>
      <xdr:rowOff>134055</xdr:rowOff>
    </xdr:to>
    <xdr:sp macro="" textlink="">
      <xdr:nvSpPr>
        <xdr:cNvPr id="267" name="フローチャート : 判断 266"/>
        <xdr:cNvSpPr/>
      </xdr:nvSpPr>
      <xdr:spPr>
        <a:xfrm>
          <a:off x="14351000" y="152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118832</xdr:rowOff>
    </xdr:from>
    <xdr:ext cx="762000" cy="259045"/>
    <xdr:sp macro="" textlink="">
      <xdr:nvSpPr>
        <xdr:cNvPr id="268" name="テキスト ボックス 267"/>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9" name="フローチャート : 判断 268"/>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70" name="テキスト ボックス 269"/>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6" name="円/楕円 275"/>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75793</xdr:rowOff>
    </xdr:from>
    <xdr:ext cx="762000" cy="259045"/>
    <xdr:sp macro="" textlink="">
      <xdr:nvSpPr>
        <xdr:cNvPr id="277"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76905</xdr:rowOff>
    </xdr:from>
    <xdr:to>
      <xdr:col>23</xdr:col>
      <xdr:colOff>457200</xdr:colOff>
      <xdr:row>82</xdr:row>
      <xdr:rowOff>7055</xdr:rowOff>
    </xdr:to>
    <xdr:sp macro="" textlink="">
      <xdr:nvSpPr>
        <xdr:cNvPr id="278" name="円/楕円 277"/>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79" name="テキスト ボックス 278"/>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80" name="円/楕円 279"/>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81" name="テキスト ボックス 280"/>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2" name="円/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3" name="テキスト ボックス 282"/>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4" name="円/楕円 283"/>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5" name="テキスト ボックス 284"/>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を取組期間とした「第２次定員適正化計画」において、「一般部門</a:t>
          </a:r>
          <a:r>
            <a:rPr kumimoji="1" lang="ja-JP" altLang="ja-JP" sz="1300">
              <a:solidFill>
                <a:schemeClr val="dk1"/>
              </a:solidFill>
              <a:effectLst/>
              <a:latin typeface="+mn-ea"/>
              <a:ea typeface="+mn-ea"/>
              <a:cs typeface="+mn-cs"/>
            </a:rPr>
            <a:t>職員数の</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人体制」を目標として定員管理を進めてきた。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この目標を達成し、平成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を検証の期間として、今後の適正な職員数を検討していく。</a:t>
          </a:r>
          <a:endParaRPr lang="ja-JP" altLang="ja-JP" sz="1300">
            <a:effectLst/>
          </a:endParaRPr>
        </a:p>
        <a:p>
          <a:r>
            <a:rPr kumimoji="1" lang="ja-JP" altLang="ja-JP" sz="1300">
              <a:solidFill>
                <a:schemeClr val="dk1"/>
              </a:solidFill>
              <a:effectLst/>
              <a:latin typeface="+mn-lt"/>
              <a:ea typeface="+mn-ea"/>
              <a:cs typeface="+mn-cs"/>
            </a:rPr>
            <a:t>　人件費管理については、正規職員及び嘱託職員に係る人件費のみでなく、臨時職員に係る物件費の全てを含めた「総人件費」の推移について注意深く見守っていく。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35983</xdr:rowOff>
    </xdr:from>
    <xdr:to>
      <xdr:col>24</xdr:col>
      <xdr:colOff>558800</xdr:colOff>
      <xdr:row>66</xdr:row>
      <xdr:rowOff>114723</xdr:rowOff>
    </xdr:to>
    <xdr:cxnSp macro="">
      <xdr:nvCxnSpPr>
        <xdr:cNvPr id="315" name="直線コネクタ 314"/>
        <xdr:cNvCxnSpPr/>
      </xdr:nvCxnSpPr>
      <xdr:spPr>
        <a:xfrm flipV="1">
          <a:off x="17018000" y="10151533"/>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86800</xdr:rowOff>
    </xdr:from>
    <xdr:ext cx="762000" cy="259045"/>
    <xdr:sp macro="" textlink="">
      <xdr:nvSpPr>
        <xdr:cNvPr id="316"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6.79</a:t>
          </a:r>
          <a:endParaRPr kumimoji="1" lang="ja-JP" altLang="en-US" sz="1000" b="1">
            <a:latin typeface="ＭＳ Ｐゴシック"/>
          </a:endParaRPr>
        </a:p>
      </xdr:txBody>
    </xdr:sp>
    <xdr:clientData/>
  </xdr:oneCellAnchor>
  <xdr:twoCellAnchor>
    <xdr:from>
      <xdr:col>24</xdr:col>
      <xdr:colOff>469900</xdr:colOff>
      <xdr:row>66</xdr:row>
      <xdr:rowOff>114723</xdr:rowOff>
    </xdr:from>
    <xdr:to>
      <xdr:col>24</xdr:col>
      <xdr:colOff>647700</xdr:colOff>
      <xdr:row>66</xdr:row>
      <xdr:rowOff>114723</xdr:rowOff>
    </xdr:to>
    <xdr:cxnSp macro="">
      <xdr:nvCxnSpPr>
        <xdr:cNvPr id="317" name="直線コネクタ 316"/>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122360</xdr:rowOff>
    </xdr:from>
    <xdr:ext cx="762000" cy="259045"/>
    <xdr:sp macro="" textlink="">
      <xdr:nvSpPr>
        <xdr:cNvPr id="318" name="定員管理の状況最大値テキスト"/>
        <xdr:cNvSpPr txBox="1"/>
      </xdr:nvSpPr>
      <xdr:spPr>
        <a:xfrm>
          <a:off x="17106900" y="9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24</xdr:col>
      <xdr:colOff>469900</xdr:colOff>
      <xdr:row>59</xdr:row>
      <xdr:rowOff>35983</xdr:rowOff>
    </xdr:from>
    <xdr:to>
      <xdr:col>24</xdr:col>
      <xdr:colOff>647700</xdr:colOff>
      <xdr:row>59</xdr:row>
      <xdr:rowOff>35983</xdr:rowOff>
    </xdr:to>
    <xdr:cxnSp macro="">
      <xdr:nvCxnSpPr>
        <xdr:cNvPr id="319" name="直線コネクタ 318"/>
        <xdr:cNvCxnSpPr/>
      </xdr:nvCxnSpPr>
      <xdr:spPr>
        <a:xfrm>
          <a:off x="16929100" y="10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135890</xdr:rowOff>
    </xdr:from>
    <xdr:to>
      <xdr:col>24</xdr:col>
      <xdr:colOff>558800</xdr:colOff>
      <xdr:row>65</xdr:row>
      <xdr:rowOff>52917</xdr:rowOff>
    </xdr:to>
    <xdr:cxnSp macro="">
      <xdr:nvCxnSpPr>
        <xdr:cNvPr id="320" name="直線コネクタ 319"/>
        <xdr:cNvCxnSpPr/>
      </xdr:nvCxnSpPr>
      <xdr:spPr>
        <a:xfrm flipV="1">
          <a:off x="16179800" y="111086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98654</xdr:rowOff>
    </xdr:from>
    <xdr:ext cx="762000" cy="259045"/>
    <xdr:sp macro="" textlink="">
      <xdr:nvSpPr>
        <xdr:cNvPr id="321" name="定員管理の状況平均値テキスト"/>
        <xdr:cNvSpPr txBox="1"/>
      </xdr:nvSpPr>
      <xdr:spPr>
        <a:xfrm>
          <a:off x="17106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22" name="フローチャート : 判断 321"/>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52917</xdr:rowOff>
    </xdr:from>
    <xdr:to>
      <xdr:col>23</xdr:col>
      <xdr:colOff>406400</xdr:colOff>
      <xdr:row>65</xdr:row>
      <xdr:rowOff>149437</xdr:rowOff>
    </xdr:to>
    <xdr:cxnSp macro="">
      <xdr:nvCxnSpPr>
        <xdr:cNvPr id="323" name="直線コネクタ 322"/>
        <xdr:cNvCxnSpPr/>
      </xdr:nvCxnSpPr>
      <xdr:spPr>
        <a:xfrm flipV="1">
          <a:off x="15290800" y="1119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114300</xdr:rowOff>
    </xdr:from>
    <xdr:to>
      <xdr:col>23</xdr:col>
      <xdr:colOff>457200</xdr:colOff>
      <xdr:row>63</xdr:row>
      <xdr:rowOff>44450</xdr:rowOff>
    </xdr:to>
    <xdr:sp macro="" textlink="">
      <xdr:nvSpPr>
        <xdr:cNvPr id="324" name="フローチャート : 判断 323"/>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54627</xdr:rowOff>
    </xdr:from>
    <xdr:ext cx="736600" cy="259045"/>
    <xdr:sp macro="" textlink="">
      <xdr:nvSpPr>
        <xdr:cNvPr id="325" name="テキスト ボックス 324"/>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149437</xdr:rowOff>
    </xdr:from>
    <xdr:to>
      <xdr:col>22</xdr:col>
      <xdr:colOff>203200</xdr:colOff>
      <xdr:row>67</xdr:row>
      <xdr:rowOff>71967</xdr:rowOff>
    </xdr:to>
    <xdr:cxnSp macro="">
      <xdr:nvCxnSpPr>
        <xdr:cNvPr id="326" name="直線コネクタ 325"/>
        <xdr:cNvCxnSpPr/>
      </xdr:nvCxnSpPr>
      <xdr:spPr>
        <a:xfrm flipV="1">
          <a:off x="14401800" y="112936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23283</xdr:rowOff>
    </xdr:from>
    <xdr:to>
      <xdr:col>22</xdr:col>
      <xdr:colOff>254000</xdr:colOff>
      <xdr:row>63</xdr:row>
      <xdr:rowOff>124883</xdr:rowOff>
    </xdr:to>
    <xdr:sp macro="" textlink="">
      <xdr:nvSpPr>
        <xdr:cNvPr id="327" name="フローチャート : 判断 326"/>
        <xdr:cNvSpPr/>
      </xdr:nvSpPr>
      <xdr:spPr>
        <a:xfrm>
          <a:off x="15240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135060</xdr:rowOff>
    </xdr:from>
    <xdr:ext cx="762000" cy="259045"/>
    <xdr:sp macro="" textlink="">
      <xdr:nvSpPr>
        <xdr:cNvPr id="328" name="テキスト ボックス 327"/>
        <xdr:cNvSpPr txBox="1"/>
      </xdr:nvSpPr>
      <xdr:spPr>
        <a:xfrm>
          <a:off x="14909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71967</xdr:rowOff>
    </xdr:from>
    <xdr:to>
      <xdr:col>21</xdr:col>
      <xdr:colOff>0</xdr:colOff>
      <xdr:row>68</xdr:row>
      <xdr:rowOff>5080</xdr:rowOff>
    </xdr:to>
    <xdr:cxnSp macro="">
      <xdr:nvCxnSpPr>
        <xdr:cNvPr id="329" name="直線コネクタ 328"/>
        <xdr:cNvCxnSpPr/>
      </xdr:nvCxnSpPr>
      <xdr:spPr>
        <a:xfrm flipV="1">
          <a:off x="13512800" y="115591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52917</xdr:rowOff>
    </xdr:from>
    <xdr:to>
      <xdr:col>21</xdr:col>
      <xdr:colOff>50800</xdr:colOff>
      <xdr:row>64</xdr:row>
      <xdr:rowOff>154517</xdr:rowOff>
    </xdr:to>
    <xdr:sp macro="" textlink="">
      <xdr:nvSpPr>
        <xdr:cNvPr id="330" name="フローチャート : 判断 329"/>
        <xdr:cNvSpPr/>
      </xdr:nvSpPr>
      <xdr:spPr>
        <a:xfrm>
          <a:off x="14351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164694</xdr:rowOff>
    </xdr:from>
    <xdr:ext cx="762000" cy="259045"/>
    <xdr:sp macro="" textlink="">
      <xdr:nvSpPr>
        <xdr:cNvPr id="331" name="テキスト ボックス 330"/>
        <xdr:cNvSpPr txBox="1"/>
      </xdr:nvSpPr>
      <xdr:spPr>
        <a:xfrm>
          <a:off x="14020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2117</xdr:rowOff>
    </xdr:from>
    <xdr:to>
      <xdr:col>19</xdr:col>
      <xdr:colOff>533400</xdr:colOff>
      <xdr:row>65</xdr:row>
      <xdr:rowOff>103717</xdr:rowOff>
    </xdr:to>
    <xdr:sp macro="" textlink="">
      <xdr:nvSpPr>
        <xdr:cNvPr id="332" name="フローチャート : 判断 331"/>
        <xdr:cNvSpPr/>
      </xdr:nvSpPr>
      <xdr:spPr>
        <a:xfrm>
          <a:off x="13462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113894</xdr:rowOff>
    </xdr:from>
    <xdr:ext cx="762000" cy="259045"/>
    <xdr:sp macro="" textlink="">
      <xdr:nvSpPr>
        <xdr:cNvPr id="333" name="テキスト ボックス 332"/>
        <xdr:cNvSpPr txBox="1"/>
      </xdr:nvSpPr>
      <xdr:spPr>
        <a:xfrm>
          <a:off x="13131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39" name="円/楕円 338"/>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40"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2117</xdr:rowOff>
    </xdr:from>
    <xdr:to>
      <xdr:col>23</xdr:col>
      <xdr:colOff>457200</xdr:colOff>
      <xdr:row>65</xdr:row>
      <xdr:rowOff>103717</xdr:rowOff>
    </xdr:to>
    <xdr:sp macro="" textlink="">
      <xdr:nvSpPr>
        <xdr:cNvPr id="341" name="円/楕円 340"/>
        <xdr:cNvSpPr/>
      </xdr:nvSpPr>
      <xdr:spPr>
        <a:xfrm>
          <a:off x="16129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88494</xdr:rowOff>
    </xdr:from>
    <xdr:ext cx="736600" cy="259045"/>
    <xdr:sp macro="" textlink="">
      <xdr:nvSpPr>
        <xdr:cNvPr id="342" name="テキスト ボックス 341"/>
        <xdr:cNvSpPr txBox="1"/>
      </xdr:nvSpPr>
      <xdr:spPr>
        <a:xfrm>
          <a:off x="15798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98637</xdr:rowOff>
    </xdr:from>
    <xdr:to>
      <xdr:col>22</xdr:col>
      <xdr:colOff>254000</xdr:colOff>
      <xdr:row>66</xdr:row>
      <xdr:rowOff>28787</xdr:rowOff>
    </xdr:to>
    <xdr:sp macro="" textlink="">
      <xdr:nvSpPr>
        <xdr:cNvPr id="343" name="円/楕円 342"/>
        <xdr:cNvSpPr/>
      </xdr:nvSpPr>
      <xdr:spPr>
        <a:xfrm>
          <a:off x="15240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13564</xdr:rowOff>
    </xdr:from>
    <xdr:ext cx="762000" cy="259045"/>
    <xdr:sp macro="" textlink="">
      <xdr:nvSpPr>
        <xdr:cNvPr id="344" name="テキスト ボックス 343"/>
        <xdr:cNvSpPr txBox="1"/>
      </xdr:nvSpPr>
      <xdr:spPr>
        <a:xfrm>
          <a:off x="14909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21167</xdr:rowOff>
    </xdr:from>
    <xdr:to>
      <xdr:col>21</xdr:col>
      <xdr:colOff>50800</xdr:colOff>
      <xdr:row>67</xdr:row>
      <xdr:rowOff>122767</xdr:rowOff>
    </xdr:to>
    <xdr:sp macro="" textlink="">
      <xdr:nvSpPr>
        <xdr:cNvPr id="345" name="円/楕円 344"/>
        <xdr:cNvSpPr/>
      </xdr:nvSpPr>
      <xdr:spPr>
        <a:xfrm>
          <a:off x="14351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107544</xdr:rowOff>
    </xdr:from>
    <xdr:ext cx="762000" cy="259045"/>
    <xdr:sp macro="" textlink="">
      <xdr:nvSpPr>
        <xdr:cNvPr id="346" name="テキスト ボックス 345"/>
        <xdr:cNvSpPr txBox="1"/>
      </xdr:nvSpPr>
      <xdr:spPr>
        <a:xfrm>
          <a:off x="14020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125730</xdr:rowOff>
    </xdr:from>
    <xdr:to>
      <xdr:col>19</xdr:col>
      <xdr:colOff>533400</xdr:colOff>
      <xdr:row>68</xdr:row>
      <xdr:rowOff>55880</xdr:rowOff>
    </xdr:to>
    <xdr:sp macro="" textlink="">
      <xdr:nvSpPr>
        <xdr:cNvPr id="347" name="円/楕円 346"/>
        <xdr:cNvSpPr/>
      </xdr:nvSpPr>
      <xdr:spPr>
        <a:xfrm>
          <a:off x="13462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40657</xdr:rowOff>
    </xdr:from>
    <xdr:ext cx="762000" cy="259045"/>
    <xdr:sp macro="" textlink="">
      <xdr:nvSpPr>
        <xdr:cNvPr id="348" name="テキスト ボックス 347"/>
        <xdr:cNvSpPr txBox="1"/>
      </xdr:nvSpPr>
      <xdr:spPr>
        <a:xfrm>
          <a:off x="13131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年度にかけて、起債残高が約</a:t>
          </a:r>
          <a:r>
            <a:rPr kumimoji="1" lang="en-US" altLang="ja-JP" sz="1300">
              <a:latin typeface="ＭＳ Ｐゴシック"/>
            </a:rPr>
            <a:t>16</a:t>
          </a:r>
          <a:r>
            <a:rPr kumimoji="1" lang="ja-JP" altLang="en-US" sz="1300">
              <a:latin typeface="ＭＳ Ｐゴシック"/>
            </a:rPr>
            <a:t>億円減少したことによる公債費の減少、及び、土地開発公社の保有用地の買戻しがなかったため準元利償還金が減少したことにより前年度比で</a:t>
          </a:r>
          <a:r>
            <a:rPr kumimoji="1" lang="en-US" altLang="ja-JP" sz="1300">
              <a:latin typeface="ＭＳ Ｐゴシック"/>
            </a:rPr>
            <a:t>2.2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類似団体内平均、全国平均及び県平均は下回っており、臨時財政対策債の償還等により今後も高い水準で推移する見通しのため、新たな借入れを抑制することなどで比率の改善を図る。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41</xdr:row>
      <xdr:rowOff>76200</xdr:rowOff>
    </xdr:to>
    <xdr:cxnSp macro="">
      <xdr:nvCxnSpPr>
        <xdr:cNvPr id="378" name="直線コネクタ 377"/>
        <xdr:cNvCxnSpPr/>
      </xdr:nvCxnSpPr>
      <xdr:spPr>
        <a:xfrm flipV="1">
          <a:off x="17018000" y="6060017"/>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48277</xdr:rowOff>
    </xdr:from>
    <xdr:ext cx="762000" cy="259045"/>
    <xdr:sp macro="" textlink="">
      <xdr:nvSpPr>
        <xdr:cNvPr id="379" name="公債費負担の状況最小値テキスト"/>
        <xdr:cNvSpPr txBox="1"/>
      </xdr:nvSpPr>
      <xdr:spPr>
        <a:xfrm>
          <a:off x="171069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24</xdr:col>
      <xdr:colOff>469900</xdr:colOff>
      <xdr:row>41</xdr:row>
      <xdr:rowOff>76200</xdr:rowOff>
    </xdr:from>
    <xdr:to>
      <xdr:col>24</xdr:col>
      <xdr:colOff>647700</xdr:colOff>
      <xdr:row>41</xdr:row>
      <xdr:rowOff>76200</xdr:rowOff>
    </xdr:to>
    <xdr:cxnSp macro="">
      <xdr:nvCxnSpPr>
        <xdr:cNvPr id="380" name="直線コネクタ 379"/>
        <xdr:cNvCxnSpPr/>
      </xdr:nvCxnSpPr>
      <xdr:spPr>
        <a:xfrm>
          <a:off x="169291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81"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82" name="直線コネクタ 381"/>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43</xdr:row>
      <xdr:rowOff>28222</xdr:rowOff>
    </xdr:to>
    <xdr:cxnSp macro="">
      <xdr:nvCxnSpPr>
        <xdr:cNvPr id="383" name="直線コネクタ 382"/>
        <xdr:cNvCxnSpPr/>
      </xdr:nvCxnSpPr>
      <xdr:spPr>
        <a:xfrm flipV="1">
          <a:off x="16179800" y="7105650"/>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70855</xdr:rowOff>
    </xdr:from>
    <xdr:ext cx="762000" cy="259045"/>
    <xdr:sp macro="" textlink="">
      <xdr:nvSpPr>
        <xdr:cNvPr id="384" name="公債費負担の状況平均値テキスト"/>
        <xdr:cNvSpPr txBox="1"/>
      </xdr:nvSpPr>
      <xdr:spPr>
        <a:xfrm>
          <a:off x="17106900" y="624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54328</xdr:rowOff>
    </xdr:from>
    <xdr:to>
      <xdr:col>24</xdr:col>
      <xdr:colOff>609600</xdr:colOff>
      <xdr:row>37</xdr:row>
      <xdr:rowOff>155928</xdr:rowOff>
    </xdr:to>
    <xdr:sp macro="" textlink="">
      <xdr:nvSpPr>
        <xdr:cNvPr id="385" name="フローチャート : 判断 384"/>
        <xdr:cNvSpPr/>
      </xdr:nvSpPr>
      <xdr:spPr>
        <a:xfrm>
          <a:off x="16967200" y="639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28222</xdr:rowOff>
    </xdr:from>
    <xdr:to>
      <xdr:col>23</xdr:col>
      <xdr:colOff>406400</xdr:colOff>
      <xdr:row>44</xdr:row>
      <xdr:rowOff>4233</xdr:rowOff>
    </xdr:to>
    <xdr:cxnSp macro="">
      <xdr:nvCxnSpPr>
        <xdr:cNvPr id="386" name="直線コネクタ 385"/>
        <xdr:cNvCxnSpPr/>
      </xdr:nvCxnSpPr>
      <xdr:spPr>
        <a:xfrm flipV="1">
          <a:off x="15290800" y="74005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83961</xdr:rowOff>
    </xdr:from>
    <xdr:to>
      <xdr:col>23</xdr:col>
      <xdr:colOff>457200</xdr:colOff>
      <xdr:row>39</xdr:row>
      <xdr:rowOff>14111</xdr:rowOff>
    </xdr:to>
    <xdr:sp macro="" textlink="">
      <xdr:nvSpPr>
        <xdr:cNvPr id="387" name="フローチャート : 判断 386"/>
        <xdr:cNvSpPr/>
      </xdr:nvSpPr>
      <xdr:spPr>
        <a:xfrm>
          <a:off x="16129000" y="659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24288</xdr:rowOff>
    </xdr:from>
    <xdr:ext cx="736600" cy="259045"/>
    <xdr:sp macro="" textlink="">
      <xdr:nvSpPr>
        <xdr:cNvPr id="388" name="テキスト ボックス 387"/>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122061</xdr:rowOff>
    </xdr:from>
    <xdr:to>
      <xdr:col>22</xdr:col>
      <xdr:colOff>203200</xdr:colOff>
      <xdr:row>44</xdr:row>
      <xdr:rowOff>4233</xdr:rowOff>
    </xdr:to>
    <xdr:cxnSp macro="">
      <xdr:nvCxnSpPr>
        <xdr:cNvPr id="389" name="直線コネクタ 388"/>
        <xdr:cNvCxnSpPr/>
      </xdr:nvCxnSpPr>
      <xdr:spPr>
        <a:xfrm>
          <a:off x="14401800" y="74944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19755</xdr:rowOff>
    </xdr:from>
    <xdr:to>
      <xdr:col>22</xdr:col>
      <xdr:colOff>254000</xdr:colOff>
      <xdr:row>39</xdr:row>
      <xdr:rowOff>121355</xdr:rowOff>
    </xdr:to>
    <xdr:sp macro="" textlink="">
      <xdr:nvSpPr>
        <xdr:cNvPr id="390" name="フローチャート : 判断 389"/>
        <xdr:cNvSpPr/>
      </xdr:nvSpPr>
      <xdr:spPr>
        <a:xfrm>
          <a:off x="152400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131532</xdr:rowOff>
    </xdr:from>
    <xdr:ext cx="762000" cy="259045"/>
    <xdr:sp macro="" textlink="">
      <xdr:nvSpPr>
        <xdr:cNvPr id="391" name="テキスト ボックス 390"/>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43</xdr:row>
      <xdr:rowOff>148872</xdr:rowOff>
    </xdr:to>
    <xdr:cxnSp macro="">
      <xdr:nvCxnSpPr>
        <xdr:cNvPr id="392" name="直線コネクタ 391"/>
        <xdr:cNvCxnSpPr/>
      </xdr:nvCxnSpPr>
      <xdr:spPr>
        <a:xfrm flipV="1">
          <a:off x="13512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73378</xdr:rowOff>
    </xdr:from>
    <xdr:to>
      <xdr:col>21</xdr:col>
      <xdr:colOff>50800</xdr:colOff>
      <xdr:row>40</xdr:row>
      <xdr:rowOff>3528</xdr:rowOff>
    </xdr:to>
    <xdr:sp macro="" textlink="">
      <xdr:nvSpPr>
        <xdr:cNvPr id="393" name="フローチャート : 判断 392"/>
        <xdr:cNvSpPr/>
      </xdr:nvSpPr>
      <xdr:spPr>
        <a:xfrm>
          <a:off x="14351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13705</xdr:rowOff>
    </xdr:from>
    <xdr:ext cx="762000" cy="259045"/>
    <xdr:sp macro="" textlink="">
      <xdr:nvSpPr>
        <xdr:cNvPr id="394" name="テキスト ボックス 393"/>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132645</xdr:rowOff>
    </xdr:from>
    <xdr:to>
      <xdr:col>19</xdr:col>
      <xdr:colOff>533400</xdr:colOff>
      <xdr:row>42</xdr:row>
      <xdr:rowOff>62795</xdr:rowOff>
    </xdr:to>
    <xdr:sp macro="" textlink="">
      <xdr:nvSpPr>
        <xdr:cNvPr id="395" name="フローチャート : 判断 394"/>
        <xdr:cNvSpPr/>
      </xdr:nvSpPr>
      <xdr:spPr>
        <a:xfrm>
          <a:off x="13462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72972</xdr:rowOff>
    </xdr:from>
    <xdr:ext cx="762000" cy="259045"/>
    <xdr:sp macro="" textlink="">
      <xdr:nvSpPr>
        <xdr:cNvPr id="396" name="テキスト ボックス 395"/>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2" name="円/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92727</xdr:rowOff>
    </xdr:from>
    <xdr:ext cx="762000" cy="259045"/>
    <xdr:sp macro="" textlink="">
      <xdr:nvSpPr>
        <xdr:cNvPr id="403" name="公債費負担の状況該当値テキスト"/>
        <xdr:cNvSpPr txBox="1"/>
      </xdr:nvSpPr>
      <xdr:spPr>
        <a:xfrm>
          <a:off x="17106900" y="69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148872</xdr:rowOff>
    </xdr:from>
    <xdr:to>
      <xdr:col>23</xdr:col>
      <xdr:colOff>457200</xdr:colOff>
      <xdr:row>43</xdr:row>
      <xdr:rowOff>79022</xdr:rowOff>
    </xdr:to>
    <xdr:sp macro="" textlink="">
      <xdr:nvSpPr>
        <xdr:cNvPr id="404" name="円/楕円 403"/>
        <xdr:cNvSpPr/>
      </xdr:nvSpPr>
      <xdr:spPr>
        <a:xfrm>
          <a:off x="16129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63799</xdr:rowOff>
    </xdr:from>
    <xdr:ext cx="736600" cy="259045"/>
    <xdr:sp macro="" textlink="">
      <xdr:nvSpPr>
        <xdr:cNvPr id="405" name="テキスト ボックス 404"/>
        <xdr:cNvSpPr txBox="1"/>
      </xdr:nvSpPr>
      <xdr:spPr>
        <a:xfrm>
          <a:off x="15798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6" name="円/楕円 405"/>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7" name="テキスト ボックス 406"/>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71261</xdr:rowOff>
    </xdr:from>
    <xdr:to>
      <xdr:col>21</xdr:col>
      <xdr:colOff>50800</xdr:colOff>
      <xdr:row>44</xdr:row>
      <xdr:rowOff>1411</xdr:rowOff>
    </xdr:to>
    <xdr:sp macro="" textlink="">
      <xdr:nvSpPr>
        <xdr:cNvPr id="408" name="円/楕円 407"/>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157638</xdr:rowOff>
    </xdr:from>
    <xdr:ext cx="762000" cy="259045"/>
    <xdr:sp macro="" textlink="">
      <xdr:nvSpPr>
        <xdr:cNvPr id="409" name="テキスト ボックス 408"/>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98072</xdr:rowOff>
    </xdr:from>
    <xdr:to>
      <xdr:col>19</xdr:col>
      <xdr:colOff>533400</xdr:colOff>
      <xdr:row>44</xdr:row>
      <xdr:rowOff>28222</xdr:rowOff>
    </xdr:to>
    <xdr:sp macro="" textlink="">
      <xdr:nvSpPr>
        <xdr:cNvPr id="410" name="円/楕円 409"/>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12999</xdr:rowOff>
    </xdr:from>
    <xdr:ext cx="762000" cy="259045"/>
    <xdr:sp macro="" textlink="">
      <xdr:nvSpPr>
        <xdr:cNvPr id="411" name="テキスト ボックス 410"/>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土地開発公社の長期保有地の買戻しが完了したことにより債務負担行為に基づく支出予定額が減少したことや一般会計等に係る地方債の現在高が借入れの抑制などにより減額となったこと、病院会計、下水道事業会計における起債の抑制により公営企業債等繰入見込額が減少したことなどにより、前年度比</a:t>
          </a:r>
          <a:r>
            <a:rPr kumimoji="1" lang="en-US" altLang="ja-JP" sz="1300">
              <a:latin typeface="ＭＳ Ｐゴシック"/>
            </a:rPr>
            <a:t>10.3</a:t>
          </a:r>
          <a:r>
            <a:rPr kumimoji="1" lang="ja-JP" altLang="en-US" sz="1300">
              <a:latin typeface="ＭＳ Ｐゴシック"/>
            </a:rPr>
            <a:t>ポイント改善し全国平均を上回ることとなった。</a:t>
          </a:r>
          <a:endParaRPr kumimoji="1" lang="en-US" altLang="ja-JP" sz="1300">
            <a:latin typeface="ＭＳ Ｐゴシック"/>
          </a:endParaRPr>
        </a:p>
        <a:p>
          <a:r>
            <a:rPr kumimoji="1" lang="ja-JP" altLang="en-US" sz="1300">
              <a:latin typeface="ＭＳ Ｐゴシック"/>
            </a:rPr>
            <a:t>　今後も、起債の抑制と将来に備えた財政調整基金などの確保に努め、健全な財政運営を図る。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16</xdr:row>
      <xdr:rowOff>98002</xdr:rowOff>
    </xdr:to>
    <xdr:cxnSp macro="">
      <xdr:nvCxnSpPr>
        <xdr:cNvPr id="440" name="直線コネクタ 439"/>
        <xdr:cNvCxnSpPr/>
      </xdr:nvCxnSpPr>
      <xdr:spPr>
        <a:xfrm flipV="1">
          <a:off x="17018000" y="2370667"/>
          <a:ext cx="0" cy="4705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70079</xdr:rowOff>
    </xdr:from>
    <xdr:ext cx="762000" cy="259045"/>
    <xdr:sp macro="" textlink="">
      <xdr:nvSpPr>
        <xdr:cNvPr id="441" name="将来負担の状況最小値テキスト"/>
        <xdr:cNvSpPr txBox="1"/>
      </xdr:nvSpPr>
      <xdr:spPr>
        <a:xfrm>
          <a:off x="17106900" y="281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24</xdr:col>
      <xdr:colOff>469900</xdr:colOff>
      <xdr:row>16</xdr:row>
      <xdr:rowOff>98002</xdr:rowOff>
    </xdr:from>
    <xdr:to>
      <xdr:col>24</xdr:col>
      <xdr:colOff>647700</xdr:colOff>
      <xdr:row>16</xdr:row>
      <xdr:rowOff>98002</xdr:rowOff>
    </xdr:to>
    <xdr:cxnSp macro="">
      <xdr:nvCxnSpPr>
        <xdr:cNvPr id="442" name="直線コネクタ 441"/>
        <xdr:cNvCxnSpPr/>
      </xdr:nvCxnSpPr>
      <xdr:spPr>
        <a:xfrm>
          <a:off x="16929100" y="284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98002</xdr:rowOff>
    </xdr:from>
    <xdr:to>
      <xdr:col>24</xdr:col>
      <xdr:colOff>558800</xdr:colOff>
      <xdr:row>17</xdr:row>
      <xdr:rowOff>64629</xdr:rowOff>
    </xdr:to>
    <xdr:cxnSp macro="">
      <xdr:nvCxnSpPr>
        <xdr:cNvPr id="445" name="直線コネクタ 444"/>
        <xdr:cNvCxnSpPr/>
      </xdr:nvCxnSpPr>
      <xdr:spPr>
        <a:xfrm flipV="1">
          <a:off x="16179800" y="2841202"/>
          <a:ext cx="8382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64629</xdr:rowOff>
    </xdr:from>
    <xdr:to>
      <xdr:col>23</xdr:col>
      <xdr:colOff>406400</xdr:colOff>
      <xdr:row>18</xdr:row>
      <xdr:rowOff>141182</xdr:rowOff>
    </xdr:to>
    <xdr:cxnSp macro="">
      <xdr:nvCxnSpPr>
        <xdr:cNvPr id="448" name="直線コネクタ 447"/>
        <xdr:cNvCxnSpPr/>
      </xdr:nvCxnSpPr>
      <xdr:spPr>
        <a:xfrm flipV="1">
          <a:off x="15290800" y="2979279"/>
          <a:ext cx="8890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9" name="フローチャート :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141182</xdr:rowOff>
    </xdr:from>
    <xdr:to>
      <xdr:col>22</xdr:col>
      <xdr:colOff>203200</xdr:colOff>
      <xdr:row>20</xdr:row>
      <xdr:rowOff>36900</xdr:rowOff>
    </xdr:to>
    <xdr:cxnSp macro="">
      <xdr:nvCxnSpPr>
        <xdr:cNvPr id="451" name="直線コネクタ 450"/>
        <xdr:cNvCxnSpPr/>
      </xdr:nvCxnSpPr>
      <xdr:spPr>
        <a:xfrm flipV="1">
          <a:off x="14401800" y="3227282"/>
          <a:ext cx="889000" cy="2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40217</xdr:rowOff>
    </xdr:from>
    <xdr:to>
      <xdr:col>22</xdr:col>
      <xdr:colOff>254000</xdr:colOff>
      <xdr:row>14</xdr:row>
      <xdr:rowOff>141817</xdr:rowOff>
    </xdr:to>
    <xdr:sp macro="" textlink="">
      <xdr:nvSpPr>
        <xdr:cNvPr id="452" name="フローチャート :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36900</xdr:rowOff>
    </xdr:from>
    <xdr:to>
      <xdr:col>21</xdr:col>
      <xdr:colOff>0</xdr:colOff>
      <xdr:row>22</xdr:row>
      <xdr:rowOff>61313</xdr:rowOff>
    </xdr:to>
    <xdr:cxnSp macro="">
      <xdr:nvCxnSpPr>
        <xdr:cNvPr id="454" name="直線コネクタ 453"/>
        <xdr:cNvCxnSpPr/>
      </xdr:nvCxnSpPr>
      <xdr:spPr>
        <a:xfrm flipV="1">
          <a:off x="13512800" y="3465900"/>
          <a:ext cx="889000" cy="36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5" name="フローチャート : 判断 454"/>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6" name="テキスト ボックス 455"/>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66393</xdr:rowOff>
    </xdr:from>
    <xdr:to>
      <xdr:col>19</xdr:col>
      <xdr:colOff>533400</xdr:colOff>
      <xdr:row>19</xdr:row>
      <xdr:rowOff>167993</xdr:rowOff>
    </xdr:to>
    <xdr:sp macro="" textlink="">
      <xdr:nvSpPr>
        <xdr:cNvPr id="457" name="フローチャート : 判断 456"/>
        <xdr:cNvSpPr/>
      </xdr:nvSpPr>
      <xdr:spPr>
        <a:xfrm>
          <a:off x="13462000" y="332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6720</xdr:rowOff>
    </xdr:from>
    <xdr:ext cx="762000" cy="259045"/>
    <xdr:sp macro="" textlink="">
      <xdr:nvSpPr>
        <xdr:cNvPr id="458" name="テキスト ボックス 457"/>
        <xdr:cNvSpPr txBox="1"/>
      </xdr:nvSpPr>
      <xdr:spPr>
        <a:xfrm>
          <a:off x="13131800" y="309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47202</xdr:rowOff>
    </xdr:from>
    <xdr:to>
      <xdr:col>24</xdr:col>
      <xdr:colOff>609600</xdr:colOff>
      <xdr:row>16</xdr:row>
      <xdr:rowOff>148802</xdr:rowOff>
    </xdr:to>
    <xdr:sp macro="" textlink="">
      <xdr:nvSpPr>
        <xdr:cNvPr id="464" name="円/楕円 463"/>
        <xdr:cNvSpPr/>
      </xdr:nvSpPr>
      <xdr:spPr>
        <a:xfrm>
          <a:off x="169672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114529</xdr:rowOff>
    </xdr:from>
    <xdr:ext cx="762000" cy="259045"/>
    <xdr:sp macro="" textlink="">
      <xdr:nvSpPr>
        <xdr:cNvPr id="465" name="将来負担の状況該当値テキスト"/>
        <xdr:cNvSpPr txBox="1"/>
      </xdr:nvSpPr>
      <xdr:spPr>
        <a:xfrm>
          <a:off x="17106900" y="268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13829</xdr:rowOff>
    </xdr:from>
    <xdr:to>
      <xdr:col>23</xdr:col>
      <xdr:colOff>457200</xdr:colOff>
      <xdr:row>17</xdr:row>
      <xdr:rowOff>115429</xdr:rowOff>
    </xdr:to>
    <xdr:sp macro="" textlink="">
      <xdr:nvSpPr>
        <xdr:cNvPr id="466" name="円/楕円 465"/>
        <xdr:cNvSpPr/>
      </xdr:nvSpPr>
      <xdr:spPr>
        <a:xfrm>
          <a:off x="16129000" y="29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100206</xdr:rowOff>
    </xdr:from>
    <xdr:ext cx="736600" cy="259045"/>
    <xdr:sp macro="" textlink="">
      <xdr:nvSpPr>
        <xdr:cNvPr id="467" name="テキスト ボックス 466"/>
        <xdr:cNvSpPr txBox="1"/>
      </xdr:nvSpPr>
      <xdr:spPr>
        <a:xfrm>
          <a:off x="15798800" y="301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90382</xdr:rowOff>
    </xdr:from>
    <xdr:to>
      <xdr:col>22</xdr:col>
      <xdr:colOff>254000</xdr:colOff>
      <xdr:row>19</xdr:row>
      <xdr:rowOff>20532</xdr:rowOff>
    </xdr:to>
    <xdr:sp macro="" textlink="">
      <xdr:nvSpPr>
        <xdr:cNvPr id="468" name="円/楕円 467"/>
        <xdr:cNvSpPr/>
      </xdr:nvSpPr>
      <xdr:spPr>
        <a:xfrm>
          <a:off x="15240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5309</xdr:rowOff>
    </xdr:from>
    <xdr:ext cx="762000" cy="259045"/>
    <xdr:sp macro="" textlink="">
      <xdr:nvSpPr>
        <xdr:cNvPr id="469" name="テキスト ボックス 468"/>
        <xdr:cNvSpPr txBox="1"/>
      </xdr:nvSpPr>
      <xdr:spPr>
        <a:xfrm>
          <a:off x="14909800" y="32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157550</xdr:rowOff>
    </xdr:from>
    <xdr:to>
      <xdr:col>21</xdr:col>
      <xdr:colOff>50800</xdr:colOff>
      <xdr:row>20</xdr:row>
      <xdr:rowOff>87700</xdr:rowOff>
    </xdr:to>
    <xdr:sp macro="" textlink="">
      <xdr:nvSpPr>
        <xdr:cNvPr id="470" name="円/楕円 469"/>
        <xdr:cNvSpPr/>
      </xdr:nvSpPr>
      <xdr:spPr>
        <a:xfrm>
          <a:off x="14351000" y="34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72477</xdr:rowOff>
    </xdr:from>
    <xdr:ext cx="762000" cy="259045"/>
    <xdr:sp macro="" textlink="">
      <xdr:nvSpPr>
        <xdr:cNvPr id="471" name="テキスト ボックス 470"/>
        <xdr:cNvSpPr txBox="1"/>
      </xdr:nvSpPr>
      <xdr:spPr>
        <a:xfrm>
          <a:off x="14020800" y="35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10513</xdr:rowOff>
    </xdr:from>
    <xdr:to>
      <xdr:col>19</xdr:col>
      <xdr:colOff>533400</xdr:colOff>
      <xdr:row>22</xdr:row>
      <xdr:rowOff>112113</xdr:rowOff>
    </xdr:to>
    <xdr:sp macro="" textlink="">
      <xdr:nvSpPr>
        <xdr:cNvPr id="472" name="円/楕円 471"/>
        <xdr:cNvSpPr/>
      </xdr:nvSpPr>
      <xdr:spPr>
        <a:xfrm>
          <a:off x="13462000" y="37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96890</xdr:rowOff>
    </xdr:from>
    <xdr:ext cx="762000" cy="259045"/>
    <xdr:sp macro="" textlink="">
      <xdr:nvSpPr>
        <xdr:cNvPr id="473" name="テキスト ボックス 472"/>
        <xdr:cNvSpPr txBox="1"/>
      </xdr:nvSpPr>
      <xdr:spPr>
        <a:xfrm>
          <a:off x="13131800" y="386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170,612
164,661
163.45
62,629,577
59,987,428
2,038,818
38,800,754
56,110,114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類似団体内平均は下回ったが、全国平均、県平均は上回った。</a:t>
          </a:r>
          <a:endParaRPr kumimoji="1" lang="en-US" altLang="ja-JP" sz="1300">
            <a:latin typeface="ＭＳ Ｐゴシック"/>
          </a:endParaRPr>
        </a:p>
        <a:p>
          <a:r>
            <a:rPr kumimoji="1" lang="ja-JP" altLang="en-US" sz="1300">
              <a:latin typeface="ＭＳ Ｐゴシック"/>
            </a:rPr>
            <a:t>　定員適正化計画に基づく採用抑制などにより職員給与費が減少傾向にあることに加え、退職者数が減少してきていることにより、決算額及び比率とも減少した。</a:t>
          </a:r>
          <a:endParaRPr kumimoji="1" lang="en-US" altLang="ja-JP" sz="1300">
            <a:latin typeface="ＭＳ Ｐゴシック"/>
          </a:endParaRPr>
        </a:p>
        <a:p>
          <a:r>
            <a:rPr kumimoji="1" lang="ja-JP" altLang="en-US" sz="1300">
              <a:latin typeface="ＭＳ Ｐゴシック"/>
            </a:rPr>
            <a:t>　類似団体内では下位に位置しているため、今後も適正な人員管理に努める。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107950</xdr:rowOff>
    </xdr:from>
    <xdr:to>
      <xdr:col>7</xdr:col>
      <xdr:colOff>15875</xdr:colOff>
      <xdr:row>39</xdr:row>
      <xdr:rowOff>146050</xdr:rowOff>
    </xdr:to>
    <xdr:cxnSp macro="">
      <xdr:nvCxnSpPr>
        <xdr:cNvPr id="59" name="直線コネクタ 58"/>
        <xdr:cNvCxnSpPr/>
      </xdr:nvCxnSpPr>
      <xdr:spPr>
        <a:xfrm flipV="1">
          <a:off x="4826000" y="55943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118127</xdr:rowOff>
    </xdr:from>
    <xdr:ext cx="762000" cy="259045"/>
    <xdr:sp macro="" textlink="">
      <xdr:nvSpPr>
        <xdr:cNvPr id="60" name="人件費最小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39</xdr:row>
      <xdr:rowOff>146050</xdr:rowOff>
    </xdr:from>
    <xdr:to>
      <xdr:col>7</xdr:col>
      <xdr:colOff>104775</xdr:colOff>
      <xdr:row>39</xdr:row>
      <xdr:rowOff>146050</xdr:rowOff>
    </xdr:to>
    <xdr:cxnSp macro="">
      <xdr:nvCxnSpPr>
        <xdr:cNvPr id="61" name="直線コネクタ 60"/>
        <xdr:cNvCxnSpPr/>
      </xdr:nvCxnSpPr>
      <xdr:spPr>
        <a:xfrm>
          <a:off x="4737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22877</xdr:rowOff>
    </xdr:from>
    <xdr:ext cx="762000" cy="259045"/>
    <xdr:sp macro="" textlink="">
      <xdr:nvSpPr>
        <xdr:cNvPr id="62"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107950</xdr:rowOff>
    </xdr:from>
    <xdr:to>
      <xdr:col>7</xdr:col>
      <xdr:colOff>104775</xdr:colOff>
      <xdr:row>32</xdr:row>
      <xdr:rowOff>107950</xdr:rowOff>
    </xdr:to>
    <xdr:cxnSp macro="">
      <xdr:nvCxnSpPr>
        <xdr:cNvPr id="63" name="直線コネクタ 62"/>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146050</xdr:rowOff>
    </xdr:from>
    <xdr:to>
      <xdr:col>7</xdr:col>
      <xdr:colOff>15875</xdr:colOff>
      <xdr:row>39</xdr:row>
      <xdr:rowOff>50800</xdr:rowOff>
    </xdr:to>
    <xdr:cxnSp macro="">
      <xdr:nvCxnSpPr>
        <xdr:cNvPr id="64" name="直線コネクタ 63"/>
        <xdr:cNvCxnSpPr/>
      </xdr:nvCxnSpPr>
      <xdr:spPr>
        <a:xfrm flipV="1">
          <a:off x="3987800" y="6661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5"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6" name="フローチャート : 判断 65"/>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50800</xdr:rowOff>
    </xdr:from>
    <xdr:to>
      <xdr:col>5</xdr:col>
      <xdr:colOff>549275</xdr:colOff>
      <xdr:row>39</xdr:row>
      <xdr:rowOff>127000</xdr:rowOff>
    </xdr:to>
    <xdr:cxnSp macro="">
      <xdr:nvCxnSpPr>
        <xdr:cNvPr id="67" name="直線コネクタ 66"/>
        <xdr:cNvCxnSpPr/>
      </xdr:nvCxnSpPr>
      <xdr:spPr>
        <a:xfrm flipV="1">
          <a:off x="3098800" y="6737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76200</xdr:rowOff>
    </xdr:from>
    <xdr:to>
      <xdr:col>5</xdr:col>
      <xdr:colOff>600075</xdr:colOff>
      <xdr:row>38</xdr:row>
      <xdr:rowOff>6350</xdr:rowOff>
    </xdr:to>
    <xdr:sp macro="" textlink="">
      <xdr:nvSpPr>
        <xdr:cNvPr id="68" name="フローチャート : 判断 67"/>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16527</xdr:rowOff>
    </xdr:from>
    <xdr:ext cx="736600" cy="259045"/>
    <xdr:sp macro="" textlink="">
      <xdr:nvSpPr>
        <xdr:cNvPr id="69" name="テキスト ボックス 68"/>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127000</xdr:rowOff>
    </xdr:from>
    <xdr:to>
      <xdr:col>4</xdr:col>
      <xdr:colOff>346075</xdr:colOff>
      <xdr:row>41</xdr:row>
      <xdr:rowOff>50800</xdr:rowOff>
    </xdr:to>
    <xdr:cxnSp macro="">
      <xdr:nvCxnSpPr>
        <xdr:cNvPr id="70" name="直線コネクタ 69"/>
        <xdr:cNvCxnSpPr/>
      </xdr:nvCxnSpPr>
      <xdr:spPr>
        <a:xfrm flipV="1">
          <a:off x="2209800" y="68135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95250</xdr:rowOff>
    </xdr:from>
    <xdr:to>
      <xdr:col>4</xdr:col>
      <xdr:colOff>396875</xdr:colOff>
      <xdr:row>39</xdr:row>
      <xdr:rowOff>25400</xdr:rowOff>
    </xdr:to>
    <xdr:sp macro="" textlink="">
      <xdr:nvSpPr>
        <xdr:cNvPr id="71" name="フローチャート : 判断 70"/>
        <xdr:cNvSpPr/>
      </xdr:nvSpPr>
      <xdr:spPr>
        <a:xfrm>
          <a:off x="3048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35577</xdr:rowOff>
    </xdr:from>
    <xdr:ext cx="762000" cy="259045"/>
    <xdr:sp macro="" textlink="">
      <xdr:nvSpPr>
        <xdr:cNvPr id="72" name="テキスト ボックス 71"/>
        <xdr:cNvSpPr txBox="1"/>
      </xdr:nvSpPr>
      <xdr:spPr>
        <a:xfrm>
          <a:off x="2717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41</xdr:row>
      <xdr:rowOff>50800</xdr:rowOff>
    </xdr:to>
    <xdr:cxnSp macro="">
      <xdr:nvCxnSpPr>
        <xdr:cNvPr id="73" name="直線コネクタ 72"/>
        <xdr:cNvCxnSpPr/>
      </xdr:nvCxnSpPr>
      <xdr:spPr>
        <a:xfrm>
          <a:off x="1320800" y="6946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133350</xdr:rowOff>
    </xdr:from>
    <xdr:to>
      <xdr:col>3</xdr:col>
      <xdr:colOff>193675</xdr:colOff>
      <xdr:row>39</xdr:row>
      <xdr:rowOff>63500</xdr:rowOff>
    </xdr:to>
    <xdr:sp macro="" textlink="">
      <xdr:nvSpPr>
        <xdr:cNvPr id="74" name="フローチャート : 判断 73"/>
        <xdr:cNvSpPr/>
      </xdr:nvSpPr>
      <xdr:spPr>
        <a:xfrm>
          <a:off x="21590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73677</xdr:rowOff>
    </xdr:from>
    <xdr:ext cx="762000" cy="259045"/>
    <xdr:sp macro="" textlink="">
      <xdr:nvSpPr>
        <xdr:cNvPr id="75" name="テキスト ボックス 74"/>
        <xdr:cNvSpPr txBox="1"/>
      </xdr:nvSpPr>
      <xdr:spPr>
        <a:xfrm>
          <a:off x="1828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6" name="フローチャート : 判断 75"/>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130827</xdr:rowOff>
    </xdr:from>
    <xdr:ext cx="762000" cy="259045"/>
    <xdr:sp macro="" textlink="">
      <xdr:nvSpPr>
        <xdr:cNvPr id="77" name="テキスト ボックス 76"/>
        <xdr:cNvSpPr txBox="1"/>
      </xdr:nvSpPr>
      <xdr:spPr>
        <a:xfrm>
          <a:off x="939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95250</xdr:rowOff>
    </xdr:from>
    <xdr:to>
      <xdr:col>7</xdr:col>
      <xdr:colOff>66675</xdr:colOff>
      <xdr:row>39</xdr:row>
      <xdr:rowOff>25400</xdr:rowOff>
    </xdr:to>
    <xdr:sp macro="" textlink="">
      <xdr:nvSpPr>
        <xdr:cNvPr id="83" name="円/楕円 82"/>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67327</xdr:rowOff>
    </xdr:from>
    <xdr:ext cx="762000" cy="259045"/>
    <xdr:sp macro="" textlink="">
      <xdr:nvSpPr>
        <xdr:cNvPr id="84" name="人件費該当値テキスト"/>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0</xdr:rowOff>
    </xdr:from>
    <xdr:to>
      <xdr:col>5</xdr:col>
      <xdr:colOff>600075</xdr:colOff>
      <xdr:row>39</xdr:row>
      <xdr:rowOff>101600</xdr:rowOff>
    </xdr:to>
    <xdr:sp macro="" textlink="">
      <xdr:nvSpPr>
        <xdr:cNvPr id="85" name="円/楕円 84"/>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86377</xdr:rowOff>
    </xdr:from>
    <xdr:ext cx="736600" cy="259045"/>
    <xdr:sp macro="" textlink="">
      <xdr:nvSpPr>
        <xdr:cNvPr id="86" name="テキスト ボックス 85"/>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76200</xdr:rowOff>
    </xdr:from>
    <xdr:to>
      <xdr:col>4</xdr:col>
      <xdr:colOff>396875</xdr:colOff>
      <xdr:row>40</xdr:row>
      <xdr:rowOff>6350</xdr:rowOff>
    </xdr:to>
    <xdr:sp macro="" textlink="">
      <xdr:nvSpPr>
        <xdr:cNvPr id="87" name="円/楕円 86"/>
        <xdr:cNvSpPr/>
      </xdr:nvSpPr>
      <xdr:spPr>
        <a:xfrm>
          <a:off x="3048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162577</xdr:rowOff>
    </xdr:from>
    <xdr:ext cx="762000" cy="259045"/>
    <xdr:sp macro="" textlink="">
      <xdr:nvSpPr>
        <xdr:cNvPr id="88" name="テキスト ボックス 87"/>
        <xdr:cNvSpPr txBox="1"/>
      </xdr:nvSpPr>
      <xdr:spPr>
        <a:xfrm>
          <a:off x="2717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0</xdr:rowOff>
    </xdr:from>
    <xdr:to>
      <xdr:col>3</xdr:col>
      <xdr:colOff>193675</xdr:colOff>
      <xdr:row>41</xdr:row>
      <xdr:rowOff>101600</xdr:rowOff>
    </xdr:to>
    <xdr:sp macro="" textlink="">
      <xdr:nvSpPr>
        <xdr:cNvPr id="89" name="円/楕円 88"/>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86377</xdr:rowOff>
    </xdr:from>
    <xdr:ext cx="762000" cy="259045"/>
    <xdr:sp macro="" textlink="">
      <xdr:nvSpPr>
        <xdr:cNvPr id="90" name="テキスト ボックス 89"/>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1" name="円/楕円 90"/>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2" name="テキスト ボックス 91"/>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行財政改革推進の中で事業の継続的な見直しを行い、経常経費の適正化に努めていることで、類似団体内平均、県平均は上回っている。</a:t>
          </a:r>
          <a:endParaRPr kumimoji="1" lang="en-US" altLang="ja-JP" sz="1300">
            <a:latin typeface="ＭＳ Ｐゴシック"/>
          </a:endParaRPr>
        </a:p>
        <a:p>
          <a:r>
            <a:rPr kumimoji="1" lang="ja-JP" altLang="en-US" sz="1300">
              <a:latin typeface="ＭＳ Ｐゴシック"/>
            </a:rPr>
            <a:t>　類似団体内では上位に位置しているため、今後も経常経費についてさらなる精査を行い適正化に努める。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61686</xdr:rowOff>
    </xdr:from>
    <xdr:to>
      <xdr:col>24</xdr:col>
      <xdr:colOff>31750</xdr:colOff>
      <xdr:row>21</xdr:row>
      <xdr:rowOff>4536</xdr:rowOff>
    </xdr:to>
    <xdr:cxnSp macro="">
      <xdr:nvCxnSpPr>
        <xdr:cNvPr id="122" name="直線コネクタ 121"/>
        <xdr:cNvCxnSpPr/>
      </xdr:nvCxnSpPr>
      <xdr:spPr>
        <a:xfrm flipV="1">
          <a:off x="16510000" y="246198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148063</xdr:rowOff>
    </xdr:from>
    <xdr:ext cx="762000" cy="259045"/>
    <xdr:sp macro="" textlink="">
      <xdr:nvSpPr>
        <xdr:cNvPr id="123"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4536</xdr:rowOff>
    </xdr:from>
    <xdr:to>
      <xdr:col>24</xdr:col>
      <xdr:colOff>120650</xdr:colOff>
      <xdr:row>21</xdr:row>
      <xdr:rowOff>4536</xdr:rowOff>
    </xdr:to>
    <xdr:cxnSp macro="">
      <xdr:nvCxnSpPr>
        <xdr:cNvPr id="124" name="直線コネクタ 123"/>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148063</xdr:rowOff>
    </xdr:from>
    <xdr:ext cx="762000" cy="259045"/>
    <xdr:sp macro="" textlink="">
      <xdr:nvSpPr>
        <xdr:cNvPr id="125"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14</xdr:row>
      <xdr:rowOff>61686</xdr:rowOff>
    </xdr:from>
    <xdr:to>
      <xdr:col>24</xdr:col>
      <xdr:colOff>120650</xdr:colOff>
      <xdr:row>14</xdr:row>
      <xdr:rowOff>61686</xdr:rowOff>
    </xdr:to>
    <xdr:cxnSp macro="">
      <xdr:nvCxnSpPr>
        <xdr:cNvPr id="126" name="直線コネクタ 125"/>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37193</xdr:rowOff>
    </xdr:from>
    <xdr:to>
      <xdr:col>24</xdr:col>
      <xdr:colOff>31750</xdr:colOff>
      <xdr:row>14</xdr:row>
      <xdr:rowOff>94343</xdr:rowOff>
    </xdr:to>
    <xdr:cxnSp macro="">
      <xdr:nvCxnSpPr>
        <xdr:cNvPr id="127" name="直線コネクタ 126"/>
        <xdr:cNvCxnSpPr/>
      </xdr:nvCxnSpPr>
      <xdr:spPr>
        <a:xfrm>
          <a:off x="15671800" y="2266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28"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29" name="フローチャート :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110671</xdr:rowOff>
    </xdr:from>
    <xdr:to>
      <xdr:col>22</xdr:col>
      <xdr:colOff>565150</xdr:colOff>
      <xdr:row>13</xdr:row>
      <xdr:rowOff>37193</xdr:rowOff>
    </xdr:to>
    <xdr:cxnSp macro="">
      <xdr:nvCxnSpPr>
        <xdr:cNvPr id="130" name="直線コネクタ 129"/>
        <xdr:cNvCxnSpPr/>
      </xdr:nvCxnSpPr>
      <xdr:spPr>
        <a:xfrm>
          <a:off x="14782800" y="2168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1" name="フローチャート :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110671</xdr:rowOff>
    </xdr:from>
    <xdr:to>
      <xdr:col>21</xdr:col>
      <xdr:colOff>361950</xdr:colOff>
      <xdr:row>12</xdr:row>
      <xdr:rowOff>110671</xdr:rowOff>
    </xdr:to>
    <xdr:cxnSp macro="">
      <xdr:nvCxnSpPr>
        <xdr:cNvPr id="133" name="直線コネクタ 132"/>
        <xdr:cNvCxnSpPr/>
      </xdr:nvCxnSpPr>
      <xdr:spPr>
        <a:xfrm>
          <a:off x="13893800" y="2168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4" name="フローチャート : 判断 133"/>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5" name="テキスト ボックス 134"/>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45357</xdr:rowOff>
    </xdr:from>
    <xdr:to>
      <xdr:col>20</xdr:col>
      <xdr:colOff>158750</xdr:colOff>
      <xdr:row>12</xdr:row>
      <xdr:rowOff>110671</xdr:rowOff>
    </xdr:to>
    <xdr:cxnSp macro="">
      <xdr:nvCxnSpPr>
        <xdr:cNvPr id="136" name="直線コネクタ 135"/>
        <xdr:cNvCxnSpPr/>
      </xdr:nvCxnSpPr>
      <xdr:spPr>
        <a:xfrm>
          <a:off x="13004800" y="2102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7" name="フローチャート :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39" name="フローチャート : 判断 138"/>
        <xdr:cNvSpPr/>
      </xdr:nvSpPr>
      <xdr:spPr>
        <a:xfrm>
          <a:off x="12954000" y="2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146248</xdr:rowOff>
    </xdr:from>
    <xdr:ext cx="762000" cy="259045"/>
    <xdr:sp macro="" textlink="">
      <xdr:nvSpPr>
        <xdr:cNvPr id="140" name="テキスト ボックス 139"/>
        <xdr:cNvSpPr txBox="1"/>
      </xdr:nvSpPr>
      <xdr:spPr>
        <a:xfrm>
          <a:off x="12623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43543</xdr:rowOff>
    </xdr:from>
    <xdr:to>
      <xdr:col>24</xdr:col>
      <xdr:colOff>82550</xdr:colOff>
      <xdr:row>14</xdr:row>
      <xdr:rowOff>145143</xdr:rowOff>
    </xdr:to>
    <xdr:sp macro="" textlink="">
      <xdr:nvSpPr>
        <xdr:cNvPr id="146" name="円/楕円 145"/>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123570</xdr:rowOff>
    </xdr:from>
    <xdr:ext cx="762000" cy="259045"/>
    <xdr:sp macro="" textlink="">
      <xdr:nvSpPr>
        <xdr:cNvPr id="147" name="物件費該当値テキスト"/>
        <xdr:cNvSpPr txBox="1"/>
      </xdr:nvSpPr>
      <xdr:spPr>
        <a:xfrm>
          <a:off x="165989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157843</xdr:rowOff>
    </xdr:from>
    <xdr:to>
      <xdr:col>22</xdr:col>
      <xdr:colOff>615950</xdr:colOff>
      <xdr:row>13</xdr:row>
      <xdr:rowOff>87993</xdr:rowOff>
    </xdr:to>
    <xdr:sp macro="" textlink="">
      <xdr:nvSpPr>
        <xdr:cNvPr id="148" name="円/楕円 147"/>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98170</xdr:rowOff>
    </xdr:from>
    <xdr:ext cx="736600" cy="259045"/>
    <xdr:sp macro="" textlink="">
      <xdr:nvSpPr>
        <xdr:cNvPr id="149" name="テキスト ボックス 148"/>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59871</xdr:rowOff>
    </xdr:from>
    <xdr:to>
      <xdr:col>21</xdr:col>
      <xdr:colOff>412750</xdr:colOff>
      <xdr:row>12</xdr:row>
      <xdr:rowOff>161471</xdr:rowOff>
    </xdr:to>
    <xdr:sp macro="" textlink="">
      <xdr:nvSpPr>
        <xdr:cNvPr id="150" name="円/楕円 149"/>
        <xdr:cNvSpPr/>
      </xdr:nvSpPr>
      <xdr:spPr>
        <a:xfrm>
          <a:off x="14732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198</xdr:rowOff>
    </xdr:from>
    <xdr:ext cx="762000" cy="259045"/>
    <xdr:sp macro="" textlink="">
      <xdr:nvSpPr>
        <xdr:cNvPr id="151" name="テキスト ボックス 150"/>
        <xdr:cNvSpPr txBox="1"/>
      </xdr:nvSpPr>
      <xdr:spPr>
        <a:xfrm>
          <a:off x="14401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59871</xdr:rowOff>
    </xdr:from>
    <xdr:to>
      <xdr:col>20</xdr:col>
      <xdr:colOff>209550</xdr:colOff>
      <xdr:row>12</xdr:row>
      <xdr:rowOff>161471</xdr:rowOff>
    </xdr:to>
    <xdr:sp macro="" textlink="">
      <xdr:nvSpPr>
        <xdr:cNvPr id="152" name="円/楕円 151"/>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198</xdr:rowOff>
    </xdr:from>
    <xdr:ext cx="762000" cy="259045"/>
    <xdr:sp macro="" textlink="">
      <xdr:nvSpPr>
        <xdr:cNvPr id="153" name="テキスト ボックス 152"/>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11</xdr:row>
      <xdr:rowOff>166007</xdr:rowOff>
    </xdr:from>
    <xdr:to>
      <xdr:col>19</xdr:col>
      <xdr:colOff>6350</xdr:colOff>
      <xdr:row>12</xdr:row>
      <xdr:rowOff>96157</xdr:rowOff>
    </xdr:to>
    <xdr:sp macro="" textlink="">
      <xdr:nvSpPr>
        <xdr:cNvPr id="154" name="円/楕円 153"/>
        <xdr:cNvSpPr/>
      </xdr:nvSpPr>
      <xdr:spPr>
        <a:xfrm>
          <a:off x="12954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106334</xdr:rowOff>
    </xdr:from>
    <xdr:ext cx="762000" cy="259045"/>
    <xdr:sp macro="" textlink="">
      <xdr:nvSpPr>
        <xdr:cNvPr id="155" name="テキスト ボックス 154"/>
        <xdr:cNvSpPr txBox="1"/>
      </xdr:nvSpPr>
      <xdr:spPr>
        <a:xfrm>
          <a:off x="12623800" y="182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類似団体内平均、全国平均、県平均を上回って推移しているものの、障害福祉サービス施設の充実に伴う給付費の増額、生活保護費の増額などにより決算額、比率とも年々増加している。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年度は、臨時福祉給付金及び子育て世帯特例給付金により</a:t>
          </a:r>
          <a:r>
            <a:rPr kumimoji="1" lang="en-US" altLang="ja-JP" sz="1300">
              <a:latin typeface="ＭＳ Ｐゴシック"/>
            </a:rPr>
            <a:t>0.3</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今後もこの傾向は変わらないと思われることから、単独事業等の見直しにより財政負担を極力軽減するよう努めていく。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104140</xdr:rowOff>
    </xdr:from>
    <xdr:to>
      <xdr:col>7</xdr:col>
      <xdr:colOff>15875</xdr:colOff>
      <xdr:row>61</xdr:row>
      <xdr:rowOff>69850</xdr:rowOff>
    </xdr:to>
    <xdr:cxnSp macro="">
      <xdr:nvCxnSpPr>
        <xdr:cNvPr id="181" name="直線コネクタ 180"/>
        <xdr:cNvCxnSpPr/>
      </xdr:nvCxnSpPr>
      <xdr:spPr>
        <a:xfrm flipV="1">
          <a:off x="4826000" y="93624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19067</xdr:rowOff>
    </xdr:from>
    <xdr:ext cx="762000" cy="259045"/>
    <xdr:sp macro="" textlink="">
      <xdr:nvSpPr>
        <xdr:cNvPr id="184"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54</xdr:row>
      <xdr:rowOff>104140</xdr:rowOff>
    </xdr:from>
    <xdr:to>
      <xdr:col>7</xdr:col>
      <xdr:colOff>104775</xdr:colOff>
      <xdr:row>54</xdr:row>
      <xdr:rowOff>104140</xdr:rowOff>
    </xdr:to>
    <xdr:cxnSp macro="">
      <xdr:nvCxnSpPr>
        <xdr:cNvPr id="185" name="直線コネクタ 184"/>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104140</xdr:rowOff>
    </xdr:to>
    <xdr:cxnSp macro="">
      <xdr:nvCxnSpPr>
        <xdr:cNvPr id="186" name="直線コネクタ 185"/>
        <xdr:cNvCxnSpPr/>
      </xdr:nvCxnSpPr>
      <xdr:spPr>
        <a:xfrm>
          <a:off x="3987800" y="9293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162577</xdr:rowOff>
    </xdr:from>
    <xdr:ext cx="762000" cy="259045"/>
    <xdr:sp macro="" textlink="">
      <xdr:nvSpPr>
        <xdr:cNvPr id="187" name="扶助費平均値テキスト"/>
        <xdr:cNvSpPr txBox="1"/>
      </xdr:nvSpPr>
      <xdr:spPr>
        <a:xfrm>
          <a:off x="4914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188" name="フローチャート : 判断 187"/>
        <xdr:cNvSpPr/>
      </xdr:nvSpPr>
      <xdr:spPr>
        <a:xfrm>
          <a:off x="4775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35560</xdr:rowOff>
    </xdr:to>
    <xdr:cxnSp macro="">
      <xdr:nvCxnSpPr>
        <xdr:cNvPr id="189" name="直線コネクタ 188"/>
        <xdr:cNvCxnSpPr/>
      </xdr:nvCxnSpPr>
      <xdr:spPr>
        <a:xfrm>
          <a:off x="3098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99060</xdr:rowOff>
    </xdr:from>
    <xdr:to>
      <xdr:col>5</xdr:col>
      <xdr:colOff>600075</xdr:colOff>
      <xdr:row>59</xdr:row>
      <xdr:rowOff>29210</xdr:rowOff>
    </xdr:to>
    <xdr:sp macro="" textlink="">
      <xdr:nvSpPr>
        <xdr:cNvPr id="190" name="フローチャート : 判断 189"/>
        <xdr:cNvSpPr/>
      </xdr:nvSpPr>
      <xdr:spPr>
        <a:xfrm>
          <a:off x="3937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191" name="テキスト ボックス 190"/>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149860</xdr:rowOff>
    </xdr:from>
    <xdr:to>
      <xdr:col>4</xdr:col>
      <xdr:colOff>346075</xdr:colOff>
      <xdr:row>54</xdr:row>
      <xdr:rowOff>35560</xdr:rowOff>
    </xdr:to>
    <xdr:cxnSp macro="">
      <xdr:nvCxnSpPr>
        <xdr:cNvPr id="192" name="直線コネクタ 191"/>
        <xdr:cNvCxnSpPr/>
      </xdr:nvCxnSpPr>
      <xdr:spPr>
        <a:xfrm>
          <a:off x="2209800" y="9065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19050</xdr:rowOff>
    </xdr:from>
    <xdr:to>
      <xdr:col>4</xdr:col>
      <xdr:colOff>396875</xdr:colOff>
      <xdr:row>59</xdr:row>
      <xdr:rowOff>120650</xdr:rowOff>
    </xdr:to>
    <xdr:sp macro="" textlink="">
      <xdr:nvSpPr>
        <xdr:cNvPr id="193" name="フローチャート : 判断 192"/>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194" name="テキスト ボックス 19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149860</xdr:rowOff>
    </xdr:to>
    <xdr:cxnSp macro="">
      <xdr:nvCxnSpPr>
        <xdr:cNvPr id="195" name="直線コネクタ 194"/>
        <xdr:cNvCxnSpPr/>
      </xdr:nvCxnSpPr>
      <xdr:spPr>
        <a:xfrm>
          <a:off x="1320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156210</xdr:rowOff>
    </xdr:from>
    <xdr:to>
      <xdr:col>3</xdr:col>
      <xdr:colOff>193675</xdr:colOff>
      <xdr:row>58</xdr:row>
      <xdr:rowOff>86360</xdr:rowOff>
    </xdr:to>
    <xdr:sp macro="" textlink="">
      <xdr:nvSpPr>
        <xdr:cNvPr id="196" name="フローチャート : 判断 195"/>
        <xdr:cNvSpPr/>
      </xdr:nvSpPr>
      <xdr:spPr>
        <a:xfrm>
          <a:off x="2159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197" name="テキスト ボックス 196"/>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198" name="フローチャート : 判断 197"/>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199" name="テキスト ボックス 198"/>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205" name="円/楕円 204"/>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133367</xdr:rowOff>
    </xdr:from>
    <xdr:ext cx="762000" cy="259045"/>
    <xdr:sp macro="" textlink="">
      <xdr:nvSpPr>
        <xdr:cNvPr id="206" name="扶助費該当値テキスト"/>
        <xdr:cNvSpPr txBox="1"/>
      </xdr:nvSpPr>
      <xdr:spPr>
        <a:xfrm>
          <a:off x="4914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7" name="円/楕円 206"/>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8" name="テキスト ボックス 207"/>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9" name="円/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99060</xdr:rowOff>
    </xdr:from>
    <xdr:to>
      <xdr:col>3</xdr:col>
      <xdr:colOff>193675</xdr:colOff>
      <xdr:row>53</xdr:row>
      <xdr:rowOff>29210</xdr:rowOff>
    </xdr:to>
    <xdr:sp macro="" textlink="">
      <xdr:nvSpPr>
        <xdr:cNvPr id="211" name="円/楕円 210"/>
        <xdr:cNvSpPr/>
      </xdr:nvSpPr>
      <xdr:spPr>
        <a:xfrm>
          <a:off x="2159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39387</xdr:rowOff>
    </xdr:from>
    <xdr:ext cx="762000" cy="259045"/>
    <xdr:sp macro="" textlink="">
      <xdr:nvSpPr>
        <xdr:cNvPr id="212" name="テキスト ボックス 211"/>
        <xdr:cNvSpPr txBox="1"/>
      </xdr:nvSpPr>
      <xdr:spPr>
        <a:xfrm>
          <a:off x="1828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類似団体平均、全国平均、県平均を下回っている。</a:t>
          </a:r>
          <a:endParaRPr kumimoji="1" lang="en-US" altLang="ja-JP" sz="1300">
            <a:latin typeface="ＭＳ Ｐゴシック"/>
          </a:endParaRPr>
        </a:p>
        <a:p>
          <a:r>
            <a:rPr kumimoji="1" lang="ja-JP" altLang="en-US" sz="1300">
              <a:latin typeface="ＭＳ Ｐゴシック"/>
            </a:rPr>
            <a:t>　特別会計や公営企業会計への繰出金が増加傾向にあることが要因と考えられるため、特別会計や公営企業会計の経営改善に一層努め、繰出金の抑制を図る。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127000</xdr:rowOff>
    </xdr:from>
    <xdr:to>
      <xdr:col>24</xdr:col>
      <xdr:colOff>31750</xdr:colOff>
      <xdr:row>62</xdr:row>
      <xdr:rowOff>31750</xdr:rowOff>
    </xdr:to>
    <xdr:cxnSp macro="">
      <xdr:nvCxnSpPr>
        <xdr:cNvPr id="242" name="直線コネクタ 241"/>
        <xdr:cNvCxnSpPr/>
      </xdr:nvCxnSpPr>
      <xdr:spPr>
        <a:xfrm flipV="1">
          <a:off x="16510000" y="92138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3827</xdr:rowOff>
    </xdr:from>
    <xdr:ext cx="762000" cy="259045"/>
    <xdr:sp macro="" textlink="">
      <xdr:nvSpPr>
        <xdr:cNvPr id="243"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23</xdr:col>
      <xdr:colOff>628650</xdr:colOff>
      <xdr:row>62</xdr:row>
      <xdr:rowOff>31750</xdr:rowOff>
    </xdr:from>
    <xdr:to>
      <xdr:col>24</xdr:col>
      <xdr:colOff>120650</xdr:colOff>
      <xdr:row>62</xdr:row>
      <xdr:rowOff>31750</xdr:rowOff>
    </xdr:to>
    <xdr:cxnSp macro="">
      <xdr:nvCxnSpPr>
        <xdr:cNvPr id="244" name="直線コネクタ 243"/>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41927</xdr:rowOff>
    </xdr:from>
    <xdr:ext cx="762000" cy="259045"/>
    <xdr:sp macro="" textlink="">
      <xdr:nvSpPr>
        <xdr:cNvPr id="245" name="その他最大値テキスト"/>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53</xdr:row>
      <xdr:rowOff>127000</xdr:rowOff>
    </xdr:from>
    <xdr:to>
      <xdr:col>24</xdr:col>
      <xdr:colOff>120650</xdr:colOff>
      <xdr:row>53</xdr:row>
      <xdr:rowOff>127000</xdr:rowOff>
    </xdr:to>
    <xdr:cxnSp macro="">
      <xdr:nvCxnSpPr>
        <xdr:cNvPr id="246" name="直線コネクタ 245"/>
        <xdr:cNvCxnSpPr/>
      </xdr:nvCxnSpPr>
      <xdr:spPr>
        <a:xfrm>
          <a:off x="16421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88900</xdr:rowOff>
    </xdr:from>
    <xdr:to>
      <xdr:col>24</xdr:col>
      <xdr:colOff>31750</xdr:colOff>
      <xdr:row>62</xdr:row>
      <xdr:rowOff>31750</xdr:rowOff>
    </xdr:to>
    <xdr:cxnSp macro="">
      <xdr:nvCxnSpPr>
        <xdr:cNvPr id="247" name="直線コネクタ 246"/>
        <xdr:cNvCxnSpPr/>
      </xdr:nvCxnSpPr>
      <xdr:spPr>
        <a:xfrm>
          <a:off x="15671800" y="103759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49" name="フローチャート :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31750</xdr:rowOff>
    </xdr:from>
    <xdr:to>
      <xdr:col>22</xdr:col>
      <xdr:colOff>565150</xdr:colOff>
      <xdr:row>60</xdr:row>
      <xdr:rowOff>88900</xdr:rowOff>
    </xdr:to>
    <xdr:cxnSp macro="">
      <xdr:nvCxnSpPr>
        <xdr:cNvPr id="250" name="直線コネクタ 249"/>
        <xdr:cNvCxnSpPr/>
      </xdr:nvCxnSpPr>
      <xdr:spPr>
        <a:xfrm>
          <a:off x="14782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107950</xdr:rowOff>
    </xdr:from>
    <xdr:to>
      <xdr:col>21</xdr:col>
      <xdr:colOff>361950</xdr:colOff>
      <xdr:row>60</xdr:row>
      <xdr:rowOff>31750</xdr:rowOff>
    </xdr:to>
    <xdr:cxnSp macro="">
      <xdr:nvCxnSpPr>
        <xdr:cNvPr id="253" name="直線コネクタ 252"/>
        <xdr:cNvCxnSpPr/>
      </xdr:nvCxnSpPr>
      <xdr:spPr>
        <a:xfrm>
          <a:off x="13893800" y="10052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19050</xdr:rowOff>
    </xdr:from>
    <xdr:to>
      <xdr:col>21</xdr:col>
      <xdr:colOff>412750</xdr:colOff>
      <xdr:row>56</xdr:row>
      <xdr:rowOff>120650</xdr:rowOff>
    </xdr:to>
    <xdr:sp macro="" textlink="">
      <xdr:nvSpPr>
        <xdr:cNvPr id="254" name="フローチャート : 判断 253"/>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130827</xdr:rowOff>
    </xdr:from>
    <xdr:ext cx="762000" cy="259045"/>
    <xdr:sp macro="" textlink="">
      <xdr:nvSpPr>
        <xdr:cNvPr id="255" name="テキスト ボックス 254"/>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107950</xdr:rowOff>
    </xdr:from>
    <xdr:to>
      <xdr:col>20</xdr:col>
      <xdr:colOff>158750</xdr:colOff>
      <xdr:row>59</xdr:row>
      <xdr:rowOff>12700</xdr:rowOff>
    </xdr:to>
    <xdr:cxnSp macro="">
      <xdr:nvCxnSpPr>
        <xdr:cNvPr id="256" name="直線コネクタ 255"/>
        <xdr:cNvCxnSpPr/>
      </xdr:nvCxnSpPr>
      <xdr:spPr>
        <a:xfrm flipV="1">
          <a:off x="13004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76200</xdr:rowOff>
    </xdr:from>
    <xdr:to>
      <xdr:col>20</xdr:col>
      <xdr:colOff>209550</xdr:colOff>
      <xdr:row>56</xdr:row>
      <xdr:rowOff>6350</xdr:rowOff>
    </xdr:to>
    <xdr:sp macro="" textlink="">
      <xdr:nvSpPr>
        <xdr:cNvPr id="257" name="フローチャート : 判断 256"/>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58" name="テキスト ボックス 257"/>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6350</xdr:colOff>
      <xdr:row>56</xdr:row>
      <xdr:rowOff>158750</xdr:rowOff>
    </xdr:to>
    <xdr:sp macro="" textlink="">
      <xdr:nvSpPr>
        <xdr:cNvPr id="259" name="フローチャート : 判断 258"/>
        <xdr:cNvSpPr/>
      </xdr:nvSpPr>
      <xdr:spPr>
        <a:xfrm>
          <a:off x="12954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168927</xdr:rowOff>
    </xdr:from>
    <xdr:ext cx="762000" cy="259045"/>
    <xdr:sp macro="" textlink="">
      <xdr:nvSpPr>
        <xdr:cNvPr id="260" name="テキスト ボックス 259"/>
        <xdr:cNvSpPr txBox="1"/>
      </xdr:nvSpPr>
      <xdr:spPr>
        <a:xfrm>
          <a:off x="12623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152400</xdr:rowOff>
    </xdr:from>
    <xdr:to>
      <xdr:col>24</xdr:col>
      <xdr:colOff>82550</xdr:colOff>
      <xdr:row>62</xdr:row>
      <xdr:rowOff>82550</xdr:rowOff>
    </xdr:to>
    <xdr:sp macro="" textlink="">
      <xdr:nvSpPr>
        <xdr:cNvPr id="266" name="円/楕円 265"/>
        <xdr:cNvSpPr/>
      </xdr:nvSpPr>
      <xdr:spPr>
        <a:xfrm>
          <a:off x="164592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60977</xdr:rowOff>
    </xdr:from>
    <xdr:ext cx="762000" cy="259045"/>
    <xdr:sp macro="" textlink="">
      <xdr:nvSpPr>
        <xdr:cNvPr id="267" name="その他該当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68" name="円/楕円 267"/>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69" name="テキスト ボックス 268"/>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152400</xdr:rowOff>
    </xdr:from>
    <xdr:to>
      <xdr:col>21</xdr:col>
      <xdr:colOff>412750</xdr:colOff>
      <xdr:row>60</xdr:row>
      <xdr:rowOff>82550</xdr:rowOff>
    </xdr:to>
    <xdr:sp macro="" textlink="">
      <xdr:nvSpPr>
        <xdr:cNvPr id="270" name="円/楕円 269"/>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67327</xdr:rowOff>
    </xdr:from>
    <xdr:ext cx="762000" cy="259045"/>
    <xdr:sp macro="" textlink="">
      <xdr:nvSpPr>
        <xdr:cNvPr id="271" name="テキスト ボックス 270"/>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57150</xdr:rowOff>
    </xdr:from>
    <xdr:to>
      <xdr:col>20</xdr:col>
      <xdr:colOff>209550</xdr:colOff>
      <xdr:row>58</xdr:row>
      <xdr:rowOff>158750</xdr:rowOff>
    </xdr:to>
    <xdr:sp macro="" textlink="">
      <xdr:nvSpPr>
        <xdr:cNvPr id="272" name="円/楕円 271"/>
        <xdr:cNvSpPr/>
      </xdr:nvSpPr>
      <xdr:spPr>
        <a:xfrm>
          <a:off x="13843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143527</xdr:rowOff>
    </xdr:from>
    <xdr:ext cx="762000" cy="259045"/>
    <xdr:sp macro="" textlink="">
      <xdr:nvSpPr>
        <xdr:cNvPr id="273" name="テキスト ボックス 272"/>
        <xdr:cNvSpPr txBox="1"/>
      </xdr:nvSpPr>
      <xdr:spPr>
        <a:xfrm>
          <a:off x="13512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74" name="円/楕円 273"/>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75" name="テキスト ボックス 274"/>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行財政改革推進の中で事業の補助金等の見直しを行っていること等により、類似団体内平均、全国平均、県平均を上回っている。</a:t>
          </a:r>
          <a:endParaRPr kumimoji="1" lang="en-US" altLang="ja-JP" sz="1300">
            <a:latin typeface="ＭＳ Ｐゴシック"/>
          </a:endParaRPr>
        </a:p>
        <a:p>
          <a:r>
            <a:rPr kumimoji="1" lang="ja-JP" altLang="en-US" sz="1300">
              <a:latin typeface="ＭＳ Ｐゴシック"/>
            </a:rPr>
            <a:t>　今後も、経常的なものについては、引き続き内容の見直し・適正化に努める。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107950</xdr:rowOff>
    </xdr:to>
    <xdr:cxnSp macro="">
      <xdr:nvCxnSpPr>
        <xdr:cNvPr id="303" name="直線コネクタ 302"/>
        <xdr:cNvCxnSpPr/>
      </xdr:nvCxnSpPr>
      <xdr:spPr>
        <a:xfrm flipV="1">
          <a:off x="16510000" y="5765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80027</xdr:rowOff>
    </xdr:from>
    <xdr:ext cx="762000" cy="259045"/>
    <xdr:sp macro="" textlink="">
      <xdr:nvSpPr>
        <xdr:cNvPr id="304"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628650</xdr:colOff>
      <xdr:row>40</xdr:row>
      <xdr:rowOff>107950</xdr:rowOff>
    </xdr:from>
    <xdr:to>
      <xdr:col>24</xdr:col>
      <xdr:colOff>120650</xdr:colOff>
      <xdr:row>40</xdr:row>
      <xdr:rowOff>107950</xdr:rowOff>
    </xdr:to>
    <xdr:cxnSp macro="">
      <xdr:nvCxnSpPr>
        <xdr:cNvPr id="305" name="直線コネクタ 304"/>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0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07" name="直線コネクタ 30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31750</xdr:rowOff>
    </xdr:from>
    <xdr:to>
      <xdr:col>24</xdr:col>
      <xdr:colOff>31750</xdr:colOff>
      <xdr:row>33</xdr:row>
      <xdr:rowOff>107950</xdr:rowOff>
    </xdr:to>
    <xdr:cxnSp macro="">
      <xdr:nvCxnSpPr>
        <xdr:cNvPr id="308" name="直線コネクタ 307"/>
        <xdr:cNvCxnSpPr/>
      </xdr:nvCxnSpPr>
      <xdr:spPr>
        <a:xfrm>
          <a:off x="15671800" y="568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09"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0" name="フローチャート : 判断 309"/>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69850</xdr:rowOff>
    </xdr:to>
    <xdr:cxnSp macro="">
      <xdr:nvCxnSpPr>
        <xdr:cNvPr id="311" name="直線コネクタ 310"/>
        <xdr:cNvCxnSpPr/>
      </xdr:nvCxnSpPr>
      <xdr:spPr>
        <a:xfrm flipV="1">
          <a:off x="14782800" y="568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19050</xdr:rowOff>
    </xdr:from>
    <xdr:to>
      <xdr:col>22</xdr:col>
      <xdr:colOff>615950</xdr:colOff>
      <xdr:row>36</xdr:row>
      <xdr:rowOff>120650</xdr:rowOff>
    </xdr:to>
    <xdr:sp macro="" textlink="">
      <xdr:nvSpPr>
        <xdr:cNvPr id="312" name="フローチャート : 判断 311"/>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105427</xdr:rowOff>
    </xdr:from>
    <xdr:ext cx="736600" cy="259045"/>
    <xdr:sp macro="" textlink="">
      <xdr:nvSpPr>
        <xdr:cNvPr id="313" name="テキスト ボックス 312"/>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33</xdr:row>
      <xdr:rowOff>88900</xdr:rowOff>
    </xdr:to>
    <xdr:cxnSp macro="">
      <xdr:nvCxnSpPr>
        <xdr:cNvPr id="314" name="直線コネクタ 313"/>
        <xdr:cNvCxnSpPr/>
      </xdr:nvCxnSpPr>
      <xdr:spPr>
        <a:xfrm flipV="1">
          <a:off x="13893800" y="572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19050</xdr:rowOff>
    </xdr:from>
    <xdr:to>
      <xdr:col>21</xdr:col>
      <xdr:colOff>412750</xdr:colOff>
      <xdr:row>36</xdr:row>
      <xdr:rowOff>120650</xdr:rowOff>
    </xdr:to>
    <xdr:sp macro="" textlink="">
      <xdr:nvSpPr>
        <xdr:cNvPr id="315" name="フローチャート : 判断 314"/>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105427</xdr:rowOff>
    </xdr:from>
    <xdr:ext cx="762000" cy="259045"/>
    <xdr:sp macro="" textlink="">
      <xdr:nvSpPr>
        <xdr:cNvPr id="316" name="テキスト ボックス 315"/>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88900</xdr:rowOff>
    </xdr:from>
    <xdr:to>
      <xdr:col>20</xdr:col>
      <xdr:colOff>158750</xdr:colOff>
      <xdr:row>33</xdr:row>
      <xdr:rowOff>146050</xdr:rowOff>
    </xdr:to>
    <xdr:cxnSp macro="">
      <xdr:nvCxnSpPr>
        <xdr:cNvPr id="317" name="直線コネクタ 316"/>
        <xdr:cNvCxnSpPr/>
      </xdr:nvCxnSpPr>
      <xdr:spPr>
        <a:xfrm flipV="1">
          <a:off x="13004800" y="574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18" name="フローチャート : 判断 31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19" name="テキスト ボックス 31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152400</xdr:rowOff>
    </xdr:from>
    <xdr:to>
      <xdr:col>19</xdr:col>
      <xdr:colOff>6350</xdr:colOff>
      <xdr:row>36</xdr:row>
      <xdr:rowOff>82550</xdr:rowOff>
    </xdr:to>
    <xdr:sp macro="" textlink="">
      <xdr:nvSpPr>
        <xdr:cNvPr id="320" name="フローチャート : 判断 319"/>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67327</xdr:rowOff>
    </xdr:from>
    <xdr:ext cx="762000" cy="259045"/>
    <xdr:sp macro="" textlink="">
      <xdr:nvSpPr>
        <xdr:cNvPr id="321" name="テキスト ボックス 320"/>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27" name="円/楕円 326"/>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137177</xdr:rowOff>
    </xdr:from>
    <xdr:ext cx="762000" cy="259045"/>
    <xdr:sp macro="" textlink="">
      <xdr:nvSpPr>
        <xdr:cNvPr id="328"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152400</xdr:rowOff>
    </xdr:from>
    <xdr:to>
      <xdr:col>22</xdr:col>
      <xdr:colOff>615950</xdr:colOff>
      <xdr:row>33</xdr:row>
      <xdr:rowOff>82550</xdr:rowOff>
    </xdr:to>
    <xdr:sp macro="" textlink="">
      <xdr:nvSpPr>
        <xdr:cNvPr id="329" name="円/楕円 328"/>
        <xdr:cNvSpPr/>
      </xdr:nvSpPr>
      <xdr:spPr>
        <a:xfrm>
          <a:off x="15621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92727</xdr:rowOff>
    </xdr:from>
    <xdr:ext cx="736600" cy="259045"/>
    <xdr:sp macro="" textlink="">
      <xdr:nvSpPr>
        <xdr:cNvPr id="330" name="テキスト ボックス 329"/>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38100</xdr:rowOff>
    </xdr:from>
    <xdr:to>
      <xdr:col>20</xdr:col>
      <xdr:colOff>209550</xdr:colOff>
      <xdr:row>33</xdr:row>
      <xdr:rowOff>139700</xdr:rowOff>
    </xdr:to>
    <xdr:sp macro="" textlink="">
      <xdr:nvSpPr>
        <xdr:cNvPr id="333" name="円/楕円 332"/>
        <xdr:cNvSpPr/>
      </xdr:nvSpPr>
      <xdr:spPr>
        <a:xfrm>
          <a:off x="13843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149877</xdr:rowOff>
    </xdr:from>
    <xdr:ext cx="762000" cy="259045"/>
    <xdr:sp macro="" textlink="">
      <xdr:nvSpPr>
        <xdr:cNvPr id="334" name="テキスト ボックス 333"/>
        <xdr:cNvSpPr txBox="1"/>
      </xdr:nvSpPr>
      <xdr:spPr>
        <a:xfrm>
          <a:off x="13512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5" name="円/楕円 334"/>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6" name="テキスト ボックス 335"/>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合併特例債や臨時財政対策債の元金償還が高い水準で推移していることから、公債費は類似団体内平均、全国平均、県平均を下回って推移している。</a:t>
          </a:r>
          <a:endParaRPr kumimoji="1" lang="en-US" altLang="ja-JP" sz="1300">
            <a:latin typeface="ＭＳ Ｐゴシック"/>
          </a:endParaRPr>
        </a:p>
        <a:p>
          <a:r>
            <a:rPr kumimoji="1" lang="ja-JP" altLang="en-US" sz="1300">
              <a:latin typeface="ＭＳ Ｐゴシック"/>
            </a:rPr>
            <a:t>　起債残高については、繰上げ償還の実施や新規の起債を抑制していることにより減少してきていることから、今後は減少に転じることが見込まれる。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80</xdr:row>
      <xdr:rowOff>165100</xdr:rowOff>
    </xdr:to>
    <xdr:cxnSp macro="">
      <xdr:nvCxnSpPr>
        <xdr:cNvPr id="366" name="直線コネクタ 365"/>
        <xdr:cNvCxnSpPr/>
      </xdr:nvCxnSpPr>
      <xdr:spPr>
        <a:xfrm flipV="1">
          <a:off x="4826000" y="12487728"/>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7"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8" name="直線コネクタ 367"/>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69"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0" name="直線コネクタ 369"/>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165100</xdr:rowOff>
    </xdr:from>
    <xdr:to>
      <xdr:col>7</xdr:col>
      <xdr:colOff>15875</xdr:colOff>
      <xdr:row>81</xdr:row>
      <xdr:rowOff>4536</xdr:rowOff>
    </xdr:to>
    <xdr:cxnSp macro="">
      <xdr:nvCxnSpPr>
        <xdr:cNvPr id="371" name="直線コネクタ 370"/>
        <xdr:cNvCxnSpPr/>
      </xdr:nvCxnSpPr>
      <xdr:spPr>
        <a:xfrm flipV="1">
          <a:off x="3987800" y="13881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24691</xdr:rowOff>
    </xdr:from>
    <xdr:ext cx="762000" cy="259045"/>
    <xdr:sp macro="" textlink="">
      <xdr:nvSpPr>
        <xdr:cNvPr id="372" name="公債費平均値テキスト"/>
        <xdr:cNvSpPr txBox="1"/>
      </xdr:nvSpPr>
      <xdr:spPr>
        <a:xfrm>
          <a:off x="4914900" y="1305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8164</xdr:rowOff>
    </xdr:from>
    <xdr:to>
      <xdr:col>7</xdr:col>
      <xdr:colOff>66675</xdr:colOff>
      <xdr:row>77</xdr:row>
      <xdr:rowOff>109764</xdr:rowOff>
    </xdr:to>
    <xdr:sp macro="" textlink="">
      <xdr:nvSpPr>
        <xdr:cNvPr id="373" name="フローチャート : 判断 372"/>
        <xdr:cNvSpPr/>
      </xdr:nvSpPr>
      <xdr:spPr>
        <a:xfrm>
          <a:off x="47752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4536</xdr:rowOff>
    </xdr:from>
    <xdr:to>
      <xdr:col>5</xdr:col>
      <xdr:colOff>549275</xdr:colOff>
      <xdr:row>81</xdr:row>
      <xdr:rowOff>102507</xdr:rowOff>
    </xdr:to>
    <xdr:cxnSp macro="">
      <xdr:nvCxnSpPr>
        <xdr:cNvPr id="374" name="直線コネクタ 373"/>
        <xdr:cNvCxnSpPr/>
      </xdr:nvCxnSpPr>
      <xdr:spPr>
        <a:xfrm flipV="1">
          <a:off x="3098800" y="1389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75" name="フローチャート : 判断 37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24691</xdr:rowOff>
    </xdr:from>
    <xdr:ext cx="736600" cy="259045"/>
    <xdr:sp macro="" textlink="">
      <xdr:nvSpPr>
        <xdr:cNvPr id="376" name="テキスト ボックス 37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102507</xdr:rowOff>
    </xdr:from>
    <xdr:to>
      <xdr:col>4</xdr:col>
      <xdr:colOff>346075</xdr:colOff>
      <xdr:row>81</xdr:row>
      <xdr:rowOff>102507</xdr:rowOff>
    </xdr:to>
    <xdr:cxnSp macro="">
      <xdr:nvCxnSpPr>
        <xdr:cNvPr id="377" name="直線コネクタ 376"/>
        <xdr:cNvCxnSpPr/>
      </xdr:nvCxnSpPr>
      <xdr:spPr>
        <a:xfrm>
          <a:off x="2209800" y="1398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8" name="フローチャート :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102507</xdr:rowOff>
    </xdr:from>
    <xdr:to>
      <xdr:col>3</xdr:col>
      <xdr:colOff>142875</xdr:colOff>
      <xdr:row>81</xdr:row>
      <xdr:rowOff>156936</xdr:rowOff>
    </xdr:to>
    <xdr:cxnSp macro="">
      <xdr:nvCxnSpPr>
        <xdr:cNvPr id="380" name="直線コネクタ 379"/>
        <xdr:cNvCxnSpPr/>
      </xdr:nvCxnSpPr>
      <xdr:spPr>
        <a:xfrm flipV="1">
          <a:off x="1320800" y="1398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21771</xdr:rowOff>
    </xdr:from>
    <xdr:to>
      <xdr:col>3</xdr:col>
      <xdr:colOff>193675</xdr:colOff>
      <xdr:row>78</xdr:row>
      <xdr:rowOff>123371</xdr:rowOff>
    </xdr:to>
    <xdr:sp macro="" textlink="">
      <xdr:nvSpPr>
        <xdr:cNvPr id="381" name="フローチャート : 判断 380"/>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133548</xdr:rowOff>
    </xdr:from>
    <xdr:ext cx="762000" cy="259045"/>
    <xdr:sp macro="" textlink="">
      <xdr:nvSpPr>
        <xdr:cNvPr id="382" name="テキスト ボックス 381"/>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574675</xdr:colOff>
      <xdr:row>81</xdr:row>
      <xdr:rowOff>51707</xdr:rowOff>
    </xdr:from>
    <xdr:to>
      <xdr:col>1</xdr:col>
      <xdr:colOff>676275</xdr:colOff>
      <xdr:row>81</xdr:row>
      <xdr:rowOff>153307</xdr:rowOff>
    </xdr:to>
    <xdr:sp macro="" textlink="">
      <xdr:nvSpPr>
        <xdr:cNvPr id="383" name="フローチャート : 判断 382"/>
        <xdr:cNvSpPr/>
      </xdr:nvSpPr>
      <xdr:spPr>
        <a:xfrm>
          <a:off x="1270000" y="139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163484</xdr:rowOff>
    </xdr:from>
    <xdr:ext cx="762000" cy="259045"/>
    <xdr:sp macro="" textlink="">
      <xdr:nvSpPr>
        <xdr:cNvPr id="384" name="テキスト ボックス 383"/>
        <xdr:cNvSpPr txBox="1"/>
      </xdr:nvSpPr>
      <xdr:spPr>
        <a:xfrm>
          <a:off x="939800" y="1370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114300</xdr:rowOff>
    </xdr:from>
    <xdr:to>
      <xdr:col>7</xdr:col>
      <xdr:colOff>66675</xdr:colOff>
      <xdr:row>81</xdr:row>
      <xdr:rowOff>44450</xdr:rowOff>
    </xdr:to>
    <xdr:sp macro="" textlink="">
      <xdr:nvSpPr>
        <xdr:cNvPr id="390" name="円/楕円 389"/>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22877</xdr:rowOff>
    </xdr:from>
    <xdr:ext cx="762000" cy="259045"/>
    <xdr:sp macro="" textlink="">
      <xdr:nvSpPr>
        <xdr:cNvPr id="391"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125186</xdr:rowOff>
    </xdr:from>
    <xdr:to>
      <xdr:col>5</xdr:col>
      <xdr:colOff>600075</xdr:colOff>
      <xdr:row>81</xdr:row>
      <xdr:rowOff>55336</xdr:rowOff>
    </xdr:to>
    <xdr:sp macro="" textlink="">
      <xdr:nvSpPr>
        <xdr:cNvPr id="392" name="円/楕円 391"/>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40113</xdr:rowOff>
    </xdr:from>
    <xdr:ext cx="736600" cy="259045"/>
    <xdr:sp macro="" textlink="">
      <xdr:nvSpPr>
        <xdr:cNvPr id="393" name="テキスト ボックス 392"/>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51707</xdr:rowOff>
    </xdr:from>
    <xdr:to>
      <xdr:col>4</xdr:col>
      <xdr:colOff>396875</xdr:colOff>
      <xdr:row>81</xdr:row>
      <xdr:rowOff>153307</xdr:rowOff>
    </xdr:to>
    <xdr:sp macro="" textlink="">
      <xdr:nvSpPr>
        <xdr:cNvPr id="394" name="円/楕円 393"/>
        <xdr:cNvSpPr/>
      </xdr:nvSpPr>
      <xdr:spPr>
        <a:xfrm>
          <a:off x="3048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138084</xdr:rowOff>
    </xdr:from>
    <xdr:ext cx="762000" cy="259045"/>
    <xdr:sp macro="" textlink="">
      <xdr:nvSpPr>
        <xdr:cNvPr id="395" name="テキスト ボックス 394"/>
        <xdr:cNvSpPr txBox="1"/>
      </xdr:nvSpPr>
      <xdr:spPr>
        <a:xfrm>
          <a:off x="2717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51707</xdr:rowOff>
    </xdr:from>
    <xdr:to>
      <xdr:col>3</xdr:col>
      <xdr:colOff>193675</xdr:colOff>
      <xdr:row>81</xdr:row>
      <xdr:rowOff>153307</xdr:rowOff>
    </xdr:to>
    <xdr:sp macro="" textlink="">
      <xdr:nvSpPr>
        <xdr:cNvPr id="396" name="円/楕円 395"/>
        <xdr:cNvSpPr/>
      </xdr:nvSpPr>
      <xdr:spPr>
        <a:xfrm>
          <a:off x="2159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138084</xdr:rowOff>
    </xdr:from>
    <xdr:ext cx="762000" cy="259045"/>
    <xdr:sp macro="" textlink="">
      <xdr:nvSpPr>
        <xdr:cNvPr id="397" name="テキスト ボックス 396"/>
        <xdr:cNvSpPr txBox="1"/>
      </xdr:nvSpPr>
      <xdr:spPr>
        <a:xfrm>
          <a:off x="1828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106136</xdr:rowOff>
    </xdr:from>
    <xdr:to>
      <xdr:col>1</xdr:col>
      <xdr:colOff>676275</xdr:colOff>
      <xdr:row>82</xdr:row>
      <xdr:rowOff>36286</xdr:rowOff>
    </xdr:to>
    <xdr:sp macro="" textlink="">
      <xdr:nvSpPr>
        <xdr:cNvPr id="398" name="円/楕円 397"/>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21063</xdr:rowOff>
    </xdr:from>
    <xdr:ext cx="762000" cy="259045"/>
    <xdr:sp macro="" textlink="">
      <xdr:nvSpPr>
        <xdr:cNvPr id="399" name="テキスト ボックス 398"/>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類似団体内平均、全国平均、県平均を上回っている。</a:t>
          </a:r>
          <a:endParaRPr kumimoji="1" lang="en-US" altLang="ja-JP" sz="1300">
            <a:latin typeface="ＭＳ Ｐゴシック"/>
          </a:endParaRPr>
        </a:p>
        <a:p>
          <a:r>
            <a:rPr kumimoji="1" lang="ja-JP" altLang="en-US" sz="1300">
              <a:latin typeface="ＭＳ Ｐゴシック"/>
            </a:rPr>
            <a:t>　公債費の占める割合が相対的に高いことを示しているため、起債の償還期間が適切であるかなど改善の余地がある。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63500</xdr:rowOff>
    </xdr:from>
    <xdr:to>
      <xdr:col>24</xdr:col>
      <xdr:colOff>31750</xdr:colOff>
      <xdr:row>82</xdr:row>
      <xdr:rowOff>38100</xdr:rowOff>
    </xdr:to>
    <xdr:cxnSp macro="">
      <xdr:nvCxnSpPr>
        <xdr:cNvPr id="427" name="直線コネクタ 426"/>
        <xdr:cNvCxnSpPr/>
      </xdr:nvCxnSpPr>
      <xdr:spPr>
        <a:xfrm flipV="1">
          <a:off x="16510000" y="130937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28"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29" name="直線コネクタ 428"/>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最大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23</xdr:col>
      <xdr:colOff>628650</xdr:colOff>
      <xdr:row>76</xdr:row>
      <xdr:rowOff>63500</xdr:rowOff>
    </xdr:from>
    <xdr:to>
      <xdr:col>24</xdr:col>
      <xdr:colOff>120650</xdr:colOff>
      <xdr:row>76</xdr:row>
      <xdr:rowOff>63500</xdr:rowOff>
    </xdr:to>
    <xdr:cxnSp macro="">
      <xdr:nvCxnSpPr>
        <xdr:cNvPr id="431" name="直線コネクタ 430"/>
        <xdr:cNvCxnSpPr/>
      </xdr:nvCxnSpPr>
      <xdr:spPr>
        <a:xfrm>
          <a:off x="16421100" y="1309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152400</xdr:rowOff>
    </xdr:from>
    <xdr:to>
      <xdr:col>24</xdr:col>
      <xdr:colOff>31750</xdr:colOff>
      <xdr:row>76</xdr:row>
      <xdr:rowOff>127000</xdr:rowOff>
    </xdr:to>
    <xdr:cxnSp macro="">
      <xdr:nvCxnSpPr>
        <xdr:cNvPr id="432" name="直線コネクタ 431"/>
        <xdr:cNvCxnSpPr/>
      </xdr:nvCxnSpPr>
      <xdr:spPr>
        <a:xfrm>
          <a:off x="15671800" y="12839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22877</xdr:rowOff>
    </xdr:from>
    <xdr:ext cx="762000" cy="259045"/>
    <xdr:sp macro="" textlink="">
      <xdr:nvSpPr>
        <xdr:cNvPr id="433" name="公債費以外平均値テキスト"/>
        <xdr:cNvSpPr txBox="1"/>
      </xdr:nvSpPr>
      <xdr:spPr>
        <a:xfrm>
          <a:off x="16598900" y="1339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50800</xdr:rowOff>
    </xdr:from>
    <xdr:to>
      <xdr:col>24</xdr:col>
      <xdr:colOff>82550</xdr:colOff>
      <xdr:row>78</xdr:row>
      <xdr:rowOff>152400</xdr:rowOff>
    </xdr:to>
    <xdr:sp macro="" textlink="">
      <xdr:nvSpPr>
        <xdr:cNvPr id="434" name="フローチャート : 判断 433"/>
        <xdr:cNvSpPr/>
      </xdr:nvSpPr>
      <xdr:spPr>
        <a:xfrm>
          <a:off x="164592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152400</xdr:rowOff>
    </xdr:from>
    <xdr:to>
      <xdr:col>22</xdr:col>
      <xdr:colOff>565150</xdr:colOff>
      <xdr:row>74</xdr:row>
      <xdr:rowOff>152400</xdr:rowOff>
    </xdr:to>
    <xdr:cxnSp macro="">
      <xdr:nvCxnSpPr>
        <xdr:cNvPr id="435" name="直線コネクタ 434"/>
        <xdr:cNvCxnSpPr/>
      </xdr:nvCxnSpPr>
      <xdr:spPr>
        <a:xfrm>
          <a:off x="14782800" y="1283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615950</xdr:colOff>
      <xdr:row>77</xdr:row>
      <xdr:rowOff>82550</xdr:rowOff>
    </xdr:to>
    <xdr:sp macro="" textlink="">
      <xdr:nvSpPr>
        <xdr:cNvPr id="436" name="フローチャート : 判断 435"/>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67327</xdr:rowOff>
    </xdr:from>
    <xdr:ext cx="736600" cy="259045"/>
    <xdr:sp macro="" textlink="">
      <xdr:nvSpPr>
        <xdr:cNvPr id="437" name="テキスト ボックス 436"/>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38100</xdr:rowOff>
    </xdr:from>
    <xdr:to>
      <xdr:col>21</xdr:col>
      <xdr:colOff>361950</xdr:colOff>
      <xdr:row>74</xdr:row>
      <xdr:rowOff>152400</xdr:rowOff>
    </xdr:to>
    <xdr:cxnSp macro="">
      <xdr:nvCxnSpPr>
        <xdr:cNvPr id="438" name="直線コネクタ 437"/>
        <xdr:cNvCxnSpPr/>
      </xdr:nvCxnSpPr>
      <xdr:spPr>
        <a:xfrm>
          <a:off x="13893800" y="1272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12700</xdr:rowOff>
    </xdr:from>
    <xdr:to>
      <xdr:col>21</xdr:col>
      <xdr:colOff>412750</xdr:colOff>
      <xdr:row>78</xdr:row>
      <xdr:rowOff>114300</xdr:rowOff>
    </xdr:to>
    <xdr:sp macro="" textlink="">
      <xdr:nvSpPr>
        <xdr:cNvPr id="439" name="フローチャート : 判断 438"/>
        <xdr:cNvSpPr/>
      </xdr:nvSpPr>
      <xdr:spPr>
        <a:xfrm>
          <a:off x="14732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99077</xdr:rowOff>
    </xdr:from>
    <xdr:ext cx="762000" cy="259045"/>
    <xdr:sp macro="" textlink="">
      <xdr:nvSpPr>
        <xdr:cNvPr id="440" name="テキスト ボックス 439"/>
        <xdr:cNvSpPr txBox="1"/>
      </xdr:nvSpPr>
      <xdr:spPr>
        <a:xfrm>
          <a:off x="14401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0</xdr:rowOff>
    </xdr:from>
    <xdr:to>
      <xdr:col>20</xdr:col>
      <xdr:colOff>158750</xdr:colOff>
      <xdr:row>74</xdr:row>
      <xdr:rowOff>38100</xdr:rowOff>
    </xdr:to>
    <xdr:cxnSp macro="">
      <xdr:nvCxnSpPr>
        <xdr:cNvPr id="441" name="直線コネクタ 440"/>
        <xdr:cNvCxnSpPr/>
      </xdr:nvCxnSpPr>
      <xdr:spPr>
        <a:xfrm>
          <a:off x="13004800" y="1268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165100</xdr:rowOff>
    </xdr:from>
    <xdr:to>
      <xdr:col>20</xdr:col>
      <xdr:colOff>209550</xdr:colOff>
      <xdr:row>77</xdr:row>
      <xdr:rowOff>95250</xdr:rowOff>
    </xdr:to>
    <xdr:sp macro="" textlink="">
      <xdr:nvSpPr>
        <xdr:cNvPr id="442" name="フローチャート : 判断 441"/>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80027</xdr:rowOff>
    </xdr:from>
    <xdr:ext cx="762000" cy="259045"/>
    <xdr:sp macro="" textlink="">
      <xdr:nvSpPr>
        <xdr:cNvPr id="443" name="テキスト ボックス 442"/>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69850</xdr:rowOff>
    </xdr:from>
    <xdr:to>
      <xdr:col>19</xdr:col>
      <xdr:colOff>6350</xdr:colOff>
      <xdr:row>76</xdr:row>
      <xdr:rowOff>0</xdr:rowOff>
    </xdr:to>
    <xdr:sp macro="" textlink="">
      <xdr:nvSpPr>
        <xdr:cNvPr id="444" name="フローチャート : 判断 443"/>
        <xdr:cNvSpPr/>
      </xdr:nvSpPr>
      <xdr:spPr>
        <a:xfrm>
          <a:off x="129540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156227</xdr:rowOff>
    </xdr:from>
    <xdr:ext cx="762000" cy="259045"/>
    <xdr:sp macro="" textlink="">
      <xdr:nvSpPr>
        <xdr:cNvPr id="445" name="テキスト ボックス 444"/>
        <xdr:cNvSpPr txBox="1"/>
      </xdr:nvSpPr>
      <xdr:spPr>
        <a:xfrm>
          <a:off x="12623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1" name="円/楕円 450"/>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156227</xdr:rowOff>
    </xdr:from>
    <xdr:ext cx="762000" cy="259045"/>
    <xdr:sp macro="" textlink="">
      <xdr:nvSpPr>
        <xdr:cNvPr id="452" name="公債費以外該当値テキスト"/>
        <xdr:cNvSpPr txBox="1"/>
      </xdr:nvSpPr>
      <xdr:spPr>
        <a:xfrm>
          <a:off x="16598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101600</xdr:rowOff>
    </xdr:from>
    <xdr:to>
      <xdr:col>22</xdr:col>
      <xdr:colOff>615950</xdr:colOff>
      <xdr:row>75</xdr:row>
      <xdr:rowOff>31750</xdr:rowOff>
    </xdr:to>
    <xdr:sp macro="" textlink="">
      <xdr:nvSpPr>
        <xdr:cNvPr id="453" name="円/楕円 452"/>
        <xdr:cNvSpPr/>
      </xdr:nvSpPr>
      <xdr:spPr>
        <a:xfrm>
          <a:off x="15621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41927</xdr:rowOff>
    </xdr:from>
    <xdr:ext cx="736600" cy="259045"/>
    <xdr:sp macro="" textlink="">
      <xdr:nvSpPr>
        <xdr:cNvPr id="454" name="テキスト ボックス 453"/>
        <xdr:cNvSpPr txBox="1"/>
      </xdr:nvSpPr>
      <xdr:spPr>
        <a:xfrm>
          <a:off x="15290800" y="1255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101600</xdr:rowOff>
    </xdr:from>
    <xdr:to>
      <xdr:col>21</xdr:col>
      <xdr:colOff>412750</xdr:colOff>
      <xdr:row>75</xdr:row>
      <xdr:rowOff>31750</xdr:rowOff>
    </xdr:to>
    <xdr:sp macro="" textlink="">
      <xdr:nvSpPr>
        <xdr:cNvPr id="455" name="円/楕円 454"/>
        <xdr:cNvSpPr/>
      </xdr:nvSpPr>
      <xdr:spPr>
        <a:xfrm>
          <a:off x="14732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41927</xdr:rowOff>
    </xdr:from>
    <xdr:ext cx="762000" cy="259045"/>
    <xdr:sp macro="" textlink="">
      <xdr:nvSpPr>
        <xdr:cNvPr id="456" name="テキスト ボックス 455"/>
        <xdr:cNvSpPr txBox="1"/>
      </xdr:nvSpPr>
      <xdr:spPr>
        <a:xfrm>
          <a:off x="14401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158750</xdr:rowOff>
    </xdr:from>
    <xdr:to>
      <xdr:col>20</xdr:col>
      <xdr:colOff>209550</xdr:colOff>
      <xdr:row>74</xdr:row>
      <xdr:rowOff>88900</xdr:rowOff>
    </xdr:to>
    <xdr:sp macro="" textlink="">
      <xdr:nvSpPr>
        <xdr:cNvPr id="457" name="円/楕円 456"/>
        <xdr:cNvSpPr/>
      </xdr:nvSpPr>
      <xdr:spPr>
        <a:xfrm>
          <a:off x="13843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99077</xdr:rowOff>
    </xdr:from>
    <xdr:ext cx="762000" cy="259045"/>
    <xdr:sp macro="" textlink="">
      <xdr:nvSpPr>
        <xdr:cNvPr id="458" name="テキスト ボックス 457"/>
        <xdr:cNvSpPr txBox="1"/>
      </xdr:nvSpPr>
      <xdr:spPr>
        <a:xfrm>
          <a:off x="13512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120650</xdr:rowOff>
    </xdr:from>
    <xdr:to>
      <xdr:col>19</xdr:col>
      <xdr:colOff>6350</xdr:colOff>
      <xdr:row>74</xdr:row>
      <xdr:rowOff>50800</xdr:rowOff>
    </xdr:to>
    <xdr:sp macro="" textlink="">
      <xdr:nvSpPr>
        <xdr:cNvPr id="459" name="円/楕円 458"/>
        <xdr:cNvSpPr/>
      </xdr:nvSpPr>
      <xdr:spPr>
        <a:xfrm>
          <a:off x="12954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60977</xdr:rowOff>
    </xdr:from>
    <xdr:ext cx="762000" cy="259045"/>
    <xdr:sp macro="" textlink="">
      <xdr:nvSpPr>
        <xdr:cNvPr id="460" name="テキスト ボックス 459"/>
        <xdr:cNvSpPr txBox="1"/>
      </xdr:nvSpPr>
      <xdr:spPr>
        <a:xfrm>
          <a:off x="12623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14</xdr:row>
      <xdr:rowOff>88443</xdr:rowOff>
    </xdr:from>
    <xdr:to>
      <xdr:col>4</xdr:col>
      <xdr:colOff>1117600</xdr:colOff>
      <xdr:row>20</xdr:row>
      <xdr:rowOff>158699</xdr:rowOff>
    </xdr:to>
    <xdr:cxnSp macro="">
      <xdr:nvCxnSpPr>
        <xdr:cNvPr id="45" name="直線コネクタ 44"/>
        <xdr:cNvCxnSpPr/>
      </xdr:nvCxnSpPr>
      <xdr:spPr bwMode="auto">
        <a:xfrm flipV="1">
          <a:off x="5651500" y="2536368"/>
          <a:ext cx="0" cy="10989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130776</xdr:rowOff>
    </xdr:from>
    <xdr:ext cx="762000" cy="259045"/>
    <xdr:sp macro="" textlink="">
      <xdr:nvSpPr>
        <xdr:cNvPr id="46" name="人口1人当たり決算額の推移最小値テキスト130"/>
        <xdr:cNvSpPr txBox="1"/>
      </xdr:nvSpPr>
      <xdr:spPr>
        <a:xfrm>
          <a:off x="5740400" y="360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48,959</a:t>
          </a:r>
          <a:endParaRPr kumimoji="1" lang="ja-JP" altLang="en-US" sz="1000" b="1">
            <a:latin typeface="ＭＳ Ｐゴシック"/>
          </a:endParaRPr>
        </a:p>
      </xdr:txBody>
    </xdr:sp>
    <xdr:clientData/>
  </xdr:oneCellAnchor>
  <xdr:twoCellAnchor>
    <xdr:from>
      <xdr:col>4</xdr:col>
      <xdr:colOff>1028700</xdr:colOff>
      <xdr:row>20</xdr:row>
      <xdr:rowOff>158699</xdr:rowOff>
    </xdr:from>
    <xdr:to>
      <xdr:col>5</xdr:col>
      <xdr:colOff>73025</xdr:colOff>
      <xdr:row>20</xdr:row>
      <xdr:rowOff>158699</xdr:rowOff>
    </xdr:to>
    <xdr:cxnSp macro="">
      <xdr:nvCxnSpPr>
        <xdr:cNvPr id="47" name="直線コネクタ 46"/>
        <xdr:cNvCxnSpPr/>
      </xdr:nvCxnSpPr>
      <xdr:spPr bwMode="auto">
        <a:xfrm>
          <a:off x="5562600" y="3635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13</xdr:row>
      <xdr:rowOff>3370</xdr:rowOff>
    </xdr:from>
    <xdr:ext cx="762000" cy="259045"/>
    <xdr:sp macro="" textlink="">
      <xdr:nvSpPr>
        <xdr:cNvPr id="48" name="人口1人当たり決算額の推移最大値テキスト130"/>
        <xdr:cNvSpPr txBox="1"/>
      </xdr:nvSpPr>
      <xdr:spPr>
        <a:xfrm>
          <a:off x="5740400" y="22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63,381</a:t>
          </a:r>
          <a:endParaRPr kumimoji="1" lang="ja-JP" altLang="en-US" sz="1000" b="1">
            <a:latin typeface="ＭＳ Ｐゴシック"/>
          </a:endParaRPr>
        </a:p>
      </xdr:txBody>
    </xdr:sp>
    <xdr:clientData/>
  </xdr:oneCellAnchor>
  <xdr:twoCellAnchor>
    <xdr:from>
      <xdr:col>4</xdr:col>
      <xdr:colOff>1028700</xdr:colOff>
      <xdr:row>14</xdr:row>
      <xdr:rowOff>88443</xdr:rowOff>
    </xdr:from>
    <xdr:to>
      <xdr:col>5</xdr:col>
      <xdr:colOff>73025</xdr:colOff>
      <xdr:row>14</xdr:row>
      <xdr:rowOff>88443</xdr:rowOff>
    </xdr:to>
    <xdr:cxnSp macro="">
      <xdr:nvCxnSpPr>
        <xdr:cNvPr id="49" name="直線コネクタ 48"/>
        <xdr:cNvCxnSpPr/>
      </xdr:nvCxnSpPr>
      <xdr:spPr bwMode="auto">
        <a:xfrm>
          <a:off x="5562600" y="2536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88443</xdr:rowOff>
    </xdr:from>
    <xdr:to>
      <xdr:col>4</xdr:col>
      <xdr:colOff>1117600</xdr:colOff>
      <xdr:row>14</xdr:row>
      <xdr:rowOff>160833</xdr:rowOff>
    </xdr:to>
    <xdr:cxnSp macro="">
      <xdr:nvCxnSpPr>
        <xdr:cNvPr id="50" name="直線コネクタ 49"/>
        <xdr:cNvCxnSpPr/>
      </xdr:nvCxnSpPr>
      <xdr:spPr bwMode="auto">
        <a:xfrm flipV="1">
          <a:off x="5003800" y="2536368"/>
          <a:ext cx="6477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85005</xdr:rowOff>
    </xdr:from>
    <xdr:ext cx="762000" cy="259045"/>
    <xdr:sp macro="" textlink="">
      <xdr:nvSpPr>
        <xdr:cNvPr id="51" name="人口1人当たり決算額の推移平均値テキスト130"/>
        <xdr:cNvSpPr txBox="1"/>
      </xdr:nvSpPr>
      <xdr:spPr>
        <a:xfrm>
          <a:off x="5740400" y="287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57,893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112928</xdr:rowOff>
    </xdr:from>
    <xdr:to>
      <xdr:col>5</xdr:col>
      <xdr:colOff>34925</xdr:colOff>
      <xdr:row>17</xdr:row>
      <xdr:rowOff>43078</xdr:rowOff>
    </xdr:to>
    <xdr:sp macro="" textlink="">
      <xdr:nvSpPr>
        <xdr:cNvPr id="52" name="フローチャート : 判断 51"/>
        <xdr:cNvSpPr/>
      </xdr:nvSpPr>
      <xdr:spPr bwMode="auto">
        <a:xfrm>
          <a:off x="5600700" y="2903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133096</xdr:rowOff>
    </xdr:from>
    <xdr:to>
      <xdr:col>4</xdr:col>
      <xdr:colOff>469900</xdr:colOff>
      <xdr:row>14</xdr:row>
      <xdr:rowOff>160833</xdr:rowOff>
    </xdr:to>
    <xdr:cxnSp macro="">
      <xdr:nvCxnSpPr>
        <xdr:cNvPr id="53" name="直線コネクタ 52"/>
        <xdr:cNvCxnSpPr/>
      </xdr:nvCxnSpPr>
      <xdr:spPr bwMode="auto">
        <a:xfrm>
          <a:off x="4305300" y="2581021"/>
          <a:ext cx="698500" cy="27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166573</xdr:rowOff>
    </xdr:from>
    <xdr:to>
      <xdr:col>4</xdr:col>
      <xdr:colOff>520700</xdr:colOff>
      <xdr:row>17</xdr:row>
      <xdr:rowOff>96723</xdr:rowOff>
    </xdr:to>
    <xdr:sp macro="" textlink="">
      <xdr:nvSpPr>
        <xdr:cNvPr id="54" name="フローチャート : 判断 53"/>
        <xdr:cNvSpPr/>
      </xdr:nvSpPr>
      <xdr:spPr bwMode="auto">
        <a:xfrm>
          <a:off x="4953000" y="295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81500</xdr:rowOff>
    </xdr:from>
    <xdr:ext cx="736600" cy="259045"/>
    <xdr:sp macro="" textlink="">
      <xdr:nvSpPr>
        <xdr:cNvPr id="55" name="テキスト ボックス 54"/>
        <xdr:cNvSpPr txBox="1"/>
      </xdr:nvSpPr>
      <xdr:spPr>
        <a:xfrm>
          <a:off x="4622800" y="304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22911</xdr:rowOff>
    </xdr:from>
    <xdr:to>
      <xdr:col>3</xdr:col>
      <xdr:colOff>904875</xdr:colOff>
      <xdr:row>14</xdr:row>
      <xdr:rowOff>133096</xdr:rowOff>
    </xdr:to>
    <xdr:cxnSp macro="">
      <xdr:nvCxnSpPr>
        <xdr:cNvPr id="56" name="直線コネクタ 55"/>
        <xdr:cNvCxnSpPr/>
      </xdr:nvCxnSpPr>
      <xdr:spPr bwMode="auto">
        <a:xfrm>
          <a:off x="3606800" y="2299386"/>
          <a:ext cx="698500" cy="281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118415</xdr:rowOff>
    </xdr:from>
    <xdr:to>
      <xdr:col>3</xdr:col>
      <xdr:colOff>955675</xdr:colOff>
      <xdr:row>17</xdr:row>
      <xdr:rowOff>48565</xdr:rowOff>
    </xdr:to>
    <xdr:sp macro="" textlink="">
      <xdr:nvSpPr>
        <xdr:cNvPr id="57" name="フローチャート : 判断 56"/>
        <xdr:cNvSpPr/>
      </xdr:nvSpPr>
      <xdr:spPr bwMode="auto">
        <a:xfrm>
          <a:off x="4254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33342</xdr:rowOff>
    </xdr:from>
    <xdr:ext cx="762000" cy="259045"/>
    <xdr:sp macro="" textlink="">
      <xdr:nvSpPr>
        <xdr:cNvPr id="58" name="テキスト ボックス 57"/>
        <xdr:cNvSpPr txBox="1"/>
      </xdr:nvSpPr>
      <xdr:spPr>
        <a:xfrm>
          <a:off x="3924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21768</xdr:rowOff>
    </xdr:from>
    <xdr:to>
      <xdr:col>3</xdr:col>
      <xdr:colOff>206375</xdr:colOff>
      <xdr:row>13</xdr:row>
      <xdr:rowOff>22911</xdr:rowOff>
    </xdr:to>
    <xdr:cxnSp macro="">
      <xdr:nvCxnSpPr>
        <xdr:cNvPr id="59" name="直線コネクタ 58"/>
        <xdr:cNvCxnSpPr/>
      </xdr:nvCxnSpPr>
      <xdr:spPr bwMode="auto">
        <a:xfrm>
          <a:off x="2908300" y="2298243"/>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47092</xdr:rowOff>
    </xdr:from>
    <xdr:to>
      <xdr:col>3</xdr:col>
      <xdr:colOff>257175</xdr:colOff>
      <xdr:row>15</xdr:row>
      <xdr:rowOff>148692</xdr:rowOff>
    </xdr:to>
    <xdr:sp macro="" textlink="">
      <xdr:nvSpPr>
        <xdr:cNvPr id="60" name="フローチャート : 判断 59"/>
        <xdr:cNvSpPr/>
      </xdr:nvSpPr>
      <xdr:spPr bwMode="auto">
        <a:xfrm>
          <a:off x="3556000" y="2666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133469</xdr:rowOff>
    </xdr:from>
    <xdr:ext cx="762000" cy="259045"/>
    <xdr:sp macro="" textlink="">
      <xdr:nvSpPr>
        <xdr:cNvPr id="61" name="テキスト ボックス 60"/>
        <xdr:cNvSpPr txBox="1"/>
      </xdr:nvSpPr>
      <xdr:spPr>
        <a:xfrm>
          <a:off x="3225800" y="27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9830</xdr:rowOff>
    </xdr:from>
    <xdr:to>
      <xdr:col>2</xdr:col>
      <xdr:colOff>692150</xdr:colOff>
      <xdr:row>16</xdr:row>
      <xdr:rowOff>111430</xdr:rowOff>
    </xdr:to>
    <xdr:sp macro="" textlink="">
      <xdr:nvSpPr>
        <xdr:cNvPr id="62" name="フローチャート : 判断 61"/>
        <xdr:cNvSpPr/>
      </xdr:nvSpPr>
      <xdr:spPr bwMode="auto">
        <a:xfrm>
          <a:off x="2857500" y="280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96207</xdr:rowOff>
    </xdr:from>
    <xdr:ext cx="762000" cy="259045"/>
    <xdr:sp macro="" textlink="">
      <xdr:nvSpPr>
        <xdr:cNvPr id="63" name="テキスト ボックス 62"/>
        <xdr:cNvSpPr txBox="1"/>
      </xdr:nvSpPr>
      <xdr:spPr>
        <a:xfrm>
          <a:off x="2527300" y="288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37643</xdr:rowOff>
    </xdr:from>
    <xdr:to>
      <xdr:col>5</xdr:col>
      <xdr:colOff>34925</xdr:colOff>
      <xdr:row>14</xdr:row>
      <xdr:rowOff>139243</xdr:rowOff>
    </xdr:to>
    <xdr:sp macro="" textlink="">
      <xdr:nvSpPr>
        <xdr:cNvPr id="69" name="円/楕円 68"/>
        <xdr:cNvSpPr/>
      </xdr:nvSpPr>
      <xdr:spPr bwMode="auto">
        <a:xfrm>
          <a:off x="5600700" y="248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155770</xdr:rowOff>
    </xdr:from>
    <xdr:ext cx="762000" cy="259045"/>
    <xdr:sp macro="" textlink="">
      <xdr:nvSpPr>
        <xdr:cNvPr id="70" name="人口1人当たり決算額の推移該当値テキスト130"/>
        <xdr:cNvSpPr txBox="1"/>
      </xdr:nvSpPr>
      <xdr:spPr>
        <a:xfrm>
          <a:off x="5740400" y="24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110033</xdr:rowOff>
    </xdr:from>
    <xdr:to>
      <xdr:col>4</xdr:col>
      <xdr:colOff>520700</xdr:colOff>
      <xdr:row>15</xdr:row>
      <xdr:rowOff>40183</xdr:rowOff>
    </xdr:to>
    <xdr:sp macro="" textlink="">
      <xdr:nvSpPr>
        <xdr:cNvPr id="71" name="円/楕円 70"/>
        <xdr:cNvSpPr/>
      </xdr:nvSpPr>
      <xdr:spPr bwMode="auto">
        <a:xfrm>
          <a:off x="4953000" y="255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50360</xdr:rowOff>
    </xdr:from>
    <xdr:ext cx="736600" cy="259045"/>
    <xdr:sp macro="" textlink="">
      <xdr:nvSpPr>
        <xdr:cNvPr id="72" name="テキスト ボックス 71"/>
        <xdr:cNvSpPr txBox="1"/>
      </xdr:nvSpPr>
      <xdr:spPr>
        <a:xfrm>
          <a:off x="4622800" y="232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82296</xdr:rowOff>
    </xdr:from>
    <xdr:to>
      <xdr:col>3</xdr:col>
      <xdr:colOff>955675</xdr:colOff>
      <xdr:row>15</xdr:row>
      <xdr:rowOff>12446</xdr:rowOff>
    </xdr:to>
    <xdr:sp macro="" textlink="">
      <xdr:nvSpPr>
        <xdr:cNvPr id="73" name="円/楕円 72"/>
        <xdr:cNvSpPr/>
      </xdr:nvSpPr>
      <xdr:spPr bwMode="auto">
        <a:xfrm>
          <a:off x="4254500" y="253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22623</xdr:rowOff>
    </xdr:from>
    <xdr:ext cx="762000" cy="259045"/>
    <xdr:sp macro="" textlink="">
      <xdr:nvSpPr>
        <xdr:cNvPr id="74" name="テキスト ボックス 73"/>
        <xdr:cNvSpPr txBox="1"/>
      </xdr:nvSpPr>
      <xdr:spPr>
        <a:xfrm>
          <a:off x="3924300" y="22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62,795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143561</xdr:rowOff>
    </xdr:from>
    <xdr:to>
      <xdr:col>3</xdr:col>
      <xdr:colOff>257175</xdr:colOff>
      <xdr:row>13</xdr:row>
      <xdr:rowOff>73711</xdr:rowOff>
    </xdr:to>
    <xdr:sp macro="" textlink="">
      <xdr:nvSpPr>
        <xdr:cNvPr id="75" name="円/楕円 74"/>
        <xdr:cNvSpPr/>
      </xdr:nvSpPr>
      <xdr:spPr bwMode="auto">
        <a:xfrm>
          <a:off x="3556000" y="224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83888</xdr:rowOff>
    </xdr:from>
    <xdr:ext cx="762000" cy="259045"/>
    <xdr:sp macro="" textlink="">
      <xdr:nvSpPr>
        <xdr:cNvPr id="76" name="テキスト ボックス 75"/>
        <xdr:cNvSpPr txBox="1"/>
      </xdr:nvSpPr>
      <xdr:spPr>
        <a:xfrm>
          <a:off x="3225800" y="201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66,491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142418</xdr:rowOff>
    </xdr:from>
    <xdr:to>
      <xdr:col>2</xdr:col>
      <xdr:colOff>692150</xdr:colOff>
      <xdr:row>13</xdr:row>
      <xdr:rowOff>72568</xdr:rowOff>
    </xdr:to>
    <xdr:sp macro="" textlink="">
      <xdr:nvSpPr>
        <xdr:cNvPr id="77" name="円/楕円 76"/>
        <xdr:cNvSpPr/>
      </xdr:nvSpPr>
      <xdr:spPr bwMode="auto">
        <a:xfrm>
          <a:off x="2857500" y="224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82745</xdr:rowOff>
    </xdr:from>
    <xdr:ext cx="762000" cy="259045"/>
    <xdr:sp macro="" textlink="">
      <xdr:nvSpPr>
        <xdr:cNvPr id="78" name="テキスト ボックス 77"/>
        <xdr:cNvSpPr txBox="1"/>
      </xdr:nvSpPr>
      <xdr:spPr>
        <a:xfrm>
          <a:off x="2527300" y="201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292369</xdr:rowOff>
    </xdr:from>
    <xdr:to>
      <xdr:col>4</xdr:col>
      <xdr:colOff>1117600</xdr:colOff>
      <xdr:row>37</xdr:row>
      <xdr:rowOff>309240</xdr:rowOff>
    </xdr:to>
    <xdr:cxnSp macro="">
      <xdr:nvCxnSpPr>
        <xdr:cNvPr id="105" name="直線コネクタ 104"/>
        <xdr:cNvCxnSpPr/>
      </xdr:nvCxnSpPr>
      <xdr:spPr bwMode="auto">
        <a:xfrm flipV="1">
          <a:off x="5651500" y="6902719"/>
          <a:ext cx="0" cy="531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281317</xdr:rowOff>
    </xdr:from>
    <xdr:ext cx="762000" cy="259045"/>
    <xdr:sp macro="" textlink="">
      <xdr:nvSpPr>
        <xdr:cNvPr id="106" name="人口1人当たり決算額の推移最小値テキスト445"/>
        <xdr:cNvSpPr txBox="1"/>
      </xdr:nvSpPr>
      <xdr:spPr>
        <a:xfrm>
          <a:off x="5740400" y="74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4</xdr:col>
      <xdr:colOff>1028700</xdr:colOff>
      <xdr:row>37</xdr:row>
      <xdr:rowOff>309240</xdr:rowOff>
    </xdr:from>
    <xdr:to>
      <xdr:col>5</xdr:col>
      <xdr:colOff>73025</xdr:colOff>
      <xdr:row>37</xdr:row>
      <xdr:rowOff>309240</xdr:rowOff>
    </xdr:to>
    <xdr:cxnSp macro="">
      <xdr:nvCxnSpPr>
        <xdr:cNvPr id="107" name="直線コネクタ 106"/>
        <xdr:cNvCxnSpPr/>
      </xdr:nvCxnSpPr>
      <xdr:spPr bwMode="auto">
        <a:xfrm>
          <a:off x="5562600" y="7433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35</xdr:row>
      <xdr:rowOff>35846</xdr:rowOff>
    </xdr:from>
    <xdr:ext cx="762000" cy="259045"/>
    <xdr:sp macro="" textlink="">
      <xdr:nvSpPr>
        <xdr:cNvPr id="108" name="人口1人当たり決算額の推移最大値テキスト445"/>
        <xdr:cNvSpPr txBox="1"/>
      </xdr:nvSpPr>
      <xdr:spPr>
        <a:xfrm>
          <a:off x="5740400" y="664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12,633</a:t>
          </a:r>
          <a:endParaRPr kumimoji="1" lang="ja-JP" altLang="en-US" sz="1000" b="1">
            <a:latin typeface="ＭＳ Ｐゴシック"/>
          </a:endParaRPr>
        </a:p>
      </xdr:txBody>
    </xdr:sp>
    <xdr:clientData/>
  </xdr:oneCellAnchor>
  <xdr:twoCellAnchor>
    <xdr:from>
      <xdr:col>4</xdr:col>
      <xdr:colOff>1028700</xdr:colOff>
      <xdr:row>35</xdr:row>
      <xdr:rowOff>292369</xdr:rowOff>
    </xdr:from>
    <xdr:to>
      <xdr:col>5</xdr:col>
      <xdr:colOff>73025</xdr:colOff>
      <xdr:row>35</xdr:row>
      <xdr:rowOff>292369</xdr:rowOff>
    </xdr:to>
    <xdr:cxnSp macro="">
      <xdr:nvCxnSpPr>
        <xdr:cNvPr id="109" name="直線コネクタ 108"/>
        <xdr:cNvCxnSpPr/>
      </xdr:nvCxnSpPr>
      <xdr:spPr bwMode="auto">
        <a:xfrm>
          <a:off x="5562600" y="6902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94904</xdr:rowOff>
    </xdr:from>
    <xdr:to>
      <xdr:col>4</xdr:col>
      <xdr:colOff>1117600</xdr:colOff>
      <xdr:row>35</xdr:row>
      <xdr:rowOff>292369</xdr:rowOff>
    </xdr:to>
    <xdr:cxnSp macro="">
      <xdr:nvCxnSpPr>
        <xdr:cNvPr id="110" name="直線コネクタ 109"/>
        <xdr:cNvCxnSpPr/>
      </xdr:nvCxnSpPr>
      <xdr:spPr bwMode="auto">
        <a:xfrm>
          <a:off x="5003800" y="6705254"/>
          <a:ext cx="647700" cy="19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17919</xdr:rowOff>
    </xdr:from>
    <xdr:ext cx="762000" cy="259045"/>
    <xdr:sp macro="" textlink="">
      <xdr:nvSpPr>
        <xdr:cNvPr id="111" name="人口1人当たり決算額の推移平均値テキスト445"/>
        <xdr:cNvSpPr txBox="1"/>
      </xdr:nvSpPr>
      <xdr:spPr>
        <a:xfrm>
          <a:off x="5740400" y="7142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5,664</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45842</xdr:rowOff>
    </xdr:from>
    <xdr:to>
      <xdr:col>5</xdr:col>
      <xdr:colOff>34925</xdr:colOff>
      <xdr:row>37</xdr:row>
      <xdr:rowOff>147442</xdr:rowOff>
    </xdr:to>
    <xdr:sp macro="" textlink="">
      <xdr:nvSpPr>
        <xdr:cNvPr id="112" name="フローチャート : 判断 111"/>
        <xdr:cNvSpPr/>
      </xdr:nvSpPr>
      <xdr:spPr bwMode="auto">
        <a:xfrm>
          <a:off x="5600700" y="7170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10643</xdr:rowOff>
    </xdr:from>
    <xdr:to>
      <xdr:col>4</xdr:col>
      <xdr:colOff>469900</xdr:colOff>
      <xdr:row>35</xdr:row>
      <xdr:rowOff>94904</xdr:rowOff>
    </xdr:to>
    <xdr:cxnSp macro="">
      <xdr:nvCxnSpPr>
        <xdr:cNvPr id="113" name="直線コネクタ 112"/>
        <xdr:cNvCxnSpPr/>
      </xdr:nvCxnSpPr>
      <xdr:spPr bwMode="auto">
        <a:xfrm>
          <a:off x="4305300" y="6278093"/>
          <a:ext cx="698500" cy="42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32172</xdr:rowOff>
    </xdr:from>
    <xdr:to>
      <xdr:col>4</xdr:col>
      <xdr:colOff>520700</xdr:colOff>
      <xdr:row>36</xdr:row>
      <xdr:rowOff>133772</xdr:rowOff>
    </xdr:to>
    <xdr:sp macro="" textlink="">
      <xdr:nvSpPr>
        <xdr:cNvPr id="114" name="フローチャート : 判断 113"/>
        <xdr:cNvSpPr/>
      </xdr:nvSpPr>
      <xdr:spPr bwMode="auto">
        <a:xfrm>
          <a:off x="4953000" y="6985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118549</xdr:rowOff>
    </xdr:from>
    <xdr:ext cx="736600" cy="259045"/>
    <xdr:sp macro="" textlink="">
      <xdr:nvSpPr>
        <xdr:cNvPr id="115" name="テキスト ボックス 114"/>
        <xdr:cNvSpPr txBox="1"/>
      </xdr:nvSpPr>
      <xdr:spPr>
        <a:xfrm>
          <a:off x="4622800" y="707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10643</xdr:rowOff>
    </xdr:from>
    <xdr:to>
      <xdr:col>3</xdr:col>
      <xdr:colOff>904875</xdr:colOff>
      <xdr:row>34</xdr:row>
      <xdr:rowOff>48499</xdr:rowOff>
    </xdr:to>
    <xdr:cxnSp macro="">
      <xdr:nvCxnSpPr>
        <xdr:cNvPr id="116" name="直線コネクタ 115"/>
        <xdr:cNvCxnSpPr/>
      </xdr:nvCxnSpPr>
      <xdr:spPr bwMode="auto">
        <a:xfrm flipV="1">
          <a:off x="3606800" y="6278093"/>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251537</xdr:rowOff>
    </xdr:from>
    <xdr:to>
      <xdr:col>3</xdr:col>
      <xdr:colOff>955675</xdr:colOff>
      <xdr:row>36</xdr:row>
      <xdr:rowOff>10237</xdr:rowOff>
    </xdr:to>
    <xdr:sp macro="" textlink="">
      <xdr:nvSpPr>
        <xdr:cNvPr id="117" name="フローチャート : 判断 116"/>
        <xdr:cNvSpPr/>
      </xdr:nvSpPr>
      <xdr:spPr bwMode="auto">
        <a:xfrm>
          <a:off x="42545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337914</xdr:rowOff>
    </xdr:from>
    <xdr:ext cx="762000" cy="259045"/>
    <xdr:sp macro="" textlink="">
      <xdr:nvSpPr>
        <xdr:cNvPr id="118" name="テキスト ボックス 117"/>
        <xdr:cNvSpPr txBox="1"/>
      </xdr:nvSpPr>
      <xdr:spPr>
        <a:xfrm>
          <a:off x="3924300" y="69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48499</xdr:rowOff>
    </xdr:from>
    <xdr:to>
      <xdr:col>3</xdr:col>
      <xdr:colOff>206375</xdr:colOff>
      <xdr:row>34</xdr:row>
      <xdr:rowOff>135367</xdr:rowOff>
    </xdr:to>
    <xdr:cxnSp macro="">
      <xdr:nvCxnSpPr>
        <xdr:cNvPr id="119" name="直線コネクタ 118"/>
        <xdr:cNvCxnSpPr/>
      </xdr:nvCxnSpPr>
      <xdr:spPr bwMode="auto">
        <a:xfrm flipV="1">
          <a:off x="2908300" y="6315949"/>
          <a:ext cx="698500" cy="8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188351</xdr:rowOff>
    </xdr:from>
    <xdr:to>
      <xdr:col>3</xdr:col>
      <xdr:colOff>257175</xdr:colOff>
      <xdr:row>35</xdr:row>
      <xdr:rowOff>289951</xdr:rowOff>
    </xdr:to>
    <xdr:sp macro="" textlink="">
      <xdr:nvSpPr>
        <xdr:cNvPr id="120" name="フローチャート : 判断 119"/>
        <xdr:cNvSpPr/>
      </xdr:nvSpPr>
      <xdr:spPr bwMode="auto">
        <a:xfrm>
          <a:off x="3556000" y="6798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274728</xdr:rowOff>
    </xdr:from>
    <xdr:ext cx="762000" cy="259045"/>
    <xdr:sp macro="" textlink="">
      <xdr:nvSpPr>
        <xdr:cNvPr id="121" name="テキスト ボックス 120"/>
        <xdr:cNvSpPr txBox="1"/>
      </xdr:nvSpPr>
      <xdr:spPr>
        <a:xfrm>
          <a:off x="3225800" y="688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318379</xdr:rowOff>
    </xdr:from>
    <xdr:to>
      <xdr:col>2</xdr:col>
      <xdr:colOff>692150</xdr:colOff>
      <xdr:row>35</xdr:row>
      <xdr:rowOff>77079</xdr:rowOff>
    </xdr:to>
    <xdr:sp macro="" textlink="">
      <xdr:nvSpPr>
        <xdr:cNvPr id="122" name="フローチャート : 判断 121"/>
        <xdr:cNvSpPr/>
      </xdr:nvSpPr>
      <xdr:spPr bwMode="auto">
        <a:xfrm>
          <a:off x="2857500" y="658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61856</xdr:rowOff>
    </xdr:from>
    <xdr:ext cx="762000" cy="259045"/>
    <xdr:sp macro="" textlink="">
      <xdr:nvSpPr>
        <xdr:cNvPr id="123" name="テキスト ボックス 122"/>
        <xdr:cNvSpPr txBox="1"/>
      </xdr:nvSpPr>
      <xdr:spPr>
        <a:xfrm>
          <a:off x="2527300" y="667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241569</xdr:rowOff>
    </xdr:from>
    <xdr:to>
      <xdr:col>5</xdr:col>
      <xdr:colOff>34925</xdr:colOff>
      <xdr:row>36</xdr:row>
      <xdr:rowOff>269</xdr:rowOff>
    </xdr:to>
    <xdr:sp macro="" textlink="">
      <xdr:nvSpPr>
        <xdr:cNvPr id="129" name="円/楕円 128"/>
        <xdr:cNvSpPr/>
      </xdr:nvSpPr>
      <xdr:spPr bwMode="auto">
        <a:xfrm>
          <a:off x="5600700" y="685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188246</xdr:rowOff>
    </xdr:from>
    <xdr:ext cx="762000" cy="259045"/>
    <xdr:sp macro="" textlink="">
      <xdr:nvSpPr>
        <xdr:cNvPr id="130" name="人口1人当たり決算額の推移該当値テキスト445"/>
        <xdr:cNvSpPr txBox="1"/>
      </xdr:nvSpPr>
      <xdr:spPr>
        <a:xfrm>
          <a:off x="5740400" y="6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44104</xdr:rowOff>
    </xdr:from>
    <xdr:to>
      <xdr:col>4</xdr:col>
      <xdr:colOff>520700</xdr:colOff>
      <xdr:row>35</xdr:row>
      <xdr:rowOff>145704</xdr:rowOff>
    </xdr:to>
    <xdr:sp macro="" textlink="">
      <xdr:nvSpPr>
        <xdr:cNvPr id="131" name="円/楕円 130"/>
        <xdr:cNvSpPr/>
      </xdr:nvSpPr>
      <xdr:spPr bwMode="auto">
        <a:xfrm>
          <a:off x="4953000" y="665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155882</xdr:rowOff>
    </xdr:from>
    <xdr:ext cx="736600" cy="259045"/>
    <xdr:sp macro="" textlink="">
      <xdr:nvSpPr>
        <xdr:cNvPr id="132" name="テキスト ボックス 131"/>
        <xdr:cNvSpPr txBox="1"/>
      </xdr:nvSpPr>
      <xdr:spPr>
        <a:xfrm>
          <a:off x="4622800" y="642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302743</xdr:rowOff>
    </xdr:from>
    <xdr:to>
      <xdr:col>3</xdr:col>
      <xdr:colOff>955675</xdr:colOff>
      <xdr:row>34</xdr:row>
      <xdr:rowOff>61443</xdr:rowOff>
    </xdr:to>
    <xdr:sp macro="" textlink="">
      <xdr:nvSpPr>
        <xdr:cNvPr id="133" name="円/楕円 132"/>
        <xdr:cNvSpPr/>
      </xdr:nvSpPr>
      <xdr:spPr bwMode="auto">
        <a:xfrm>
          <a:off x="4254500" y="622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71620</xdr:rowOff>
    </xdr:from>
    <xdr:ext cx="762000" cy="259045"/>
    <xdr:sp macro="" textlink="">
      <xdr:nvSpPr>
        <xdr:cNvPr id="134" name="テキスト ボックス 133"/>
        <xdr:cNvSpPr txBox="1"/>
      </xdr:nvSpPr>
      <xdr:spPr>
        <a:xfrm>
          <a:off x="3924300" y="59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340599</xdr:rowOff>
    </xdr:from>
    <xdr:to>
      <xdr:col>3</xdr:col>
      <xdr:colOff>257175</xdr:colOff>
      <xdr:row>34</xdr:row>
      <xdr:rowOff>99299</xdr:rowOff>
    </xdr:to>
    <xdr:sp macro="" textlink="">
      <xdr:nvSpPr>
        <xdr:cNvPr id="135" name="円/楕円 134"/>
        <xdr:cNvSpPr/>
      </xdr:nvSpPr>
      <xdr:spPr bwMode="auto">
        <a:xfrm>
          <a:off x="3556000" y="62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109476</xdr:rowOff>
    </xdr:from>
    <xdr:ext cx="762000" cy="259045"/>
    <xdr:sp macro="" textlink="">
      <xdr:nvSpPr>
        <xdr:cNvPr id="136" name="テキスト ボックス 135"/>
        <xdr:cNvSpPr txBox="1"/>
      </xdr:nvSpPr>
      <xdr:spPr>
        <a:xfrm>
          <a:off x="3225800" y="60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84567</xdr:rowOff>
    </xdr:from>
    <xdr:to>
      <xdr:col>2</xdr:col>
      <xdr:colOff>692150</xdr:colOff>
      <xdr:row>34</xdr:row>
      <xdr:rowOff>186167</xdr:rowOff>
    </xdr:to>
    <xdr:sp macro="" textlink="">
      <xdr:nvSpPr>
        <xdr:cNvPr id="137" name="円/楕円 136"/>
        <xdr:cNvSpPr/>
      </xdr:nvSpPr>
      <xdr:spPr bwMode="auto">
        <a:xfrm>
          <a:off x="2857500" y="6352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196344</xdr:rowOff>
    </xdr:from>
    <xdr:ext cx="762000" cy="259045"/>
    <xdr:sp macro="" textlink="">
      <xdr:nvSpPr>
        <xdr:cNvPr id="138" name="テキスト ボックス 137"/>
        <xdr:cNvSpPr txBox="1"/>
      </xdr:nvSpPr>
      <xdr:spPr>
        <a:xfrm>
          <a:off x="2527300" y="61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中期的な見通しのもと、取崩しの抑制や決算剰余金の積立てにより増加しているものの、合併</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周年に向けた取り組みとして市民の幸せと希望、子供たちの将来のために「力強く挑戦する磐田」の基本方針のもと普通建設事業費などの増加による財政需要により取崩しを行ったため減少している。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年度から精算補正を実施し、財政調整基金への積立てや取崩しの減額等行い、適正な水準の維持に努めている。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すべての会計において赤字はなく、健全な状態であることから、今後も各会計において適正な財政運営、企業経営を行っていく。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合併特例債や臨時財政対策債の償還は高い水準で推移しているが、公債費に準ずる債務負担行為に基づく支出額とされる土地開発公社の保有用地の買戻しが完了したことから全体では減少している。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交付税措置が取られている合併特例債や臨時財政対策債の借入れをすることで増加している。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年度までは増加傾向にあったが、繰上げ償還の実施や新規借入れの抑制などにより減少している。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○債務負担行為に基づく支出予定額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年度までに土地開発公社の長期保有用地の買戻しが完了したことにより減少している。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病院会計における施設整備の完了による借入れの減額及び各会計の新規借入れの抑制により減少している。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一般部門職員数</a:t>
          </a:r>
          <a:r>
            <a:rPr kumimoji="1" lang="en-US" altLang="ja-JP" sz="1200">
              <a:latin typeface="ＭＳ ゴシック" pitchFamily="49" charset="-128"/>
              <a:ea typeface="ＭＳ ゴシック" pitchFamily="49" charset="-128"/>
            </a:rPr>
            <a:t>1,000</a:t>
          </a:r>
          <a:r>
            <a:rPr kumimoji="1" lang="ja-JP" altLang="en-US" sz="1200">
              <a:latin typeface="ＭＳ ゴシック" pitchFamily="49" charset="-128"/>
              <a:ea typeface="ＭＳ ゴシック" pitchFamily="49" charset="-128"/>
            </a:rPr>
            <a:t>人体制への取組みによる職員の減員により減少している。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普通建設事業の増加に伴い財政調整基金や特定目的基金の取崩しにより減少している。</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62629577</v>
      </c>
      <c r="BO4" s="379"/>
      <c r="BP4" s="379"/>
      <c r="BQ4" s="379"/>
      <c r="BR4" s="379"/>
      <c r="BS4" s="379"/>
      <c r="BT4" s="379"/>
      <c r="BU4" s="380"/>
      <c r="BV4" s="378">
        <v>60612971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59987428</v>
      </c>
      <c r="BO5" s="384"/>
      <c r="BP5" s="384"/>
      <c r="BQ5" s="384"/>
      <c r="BR5" s="384"/>
      <c r="BS5" s="384"/>
      <c r="BT5" s="384"/>
      <c r="BU5" s="385"/>
      <c r="BV5" s="383">
        <v>58883474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84.8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2642149</v>
      </c>
      <c r="BO6" s="384"/>
      <c r="BP6" s="384"/>
      <c r="BQ6" s="384"/>
      <c r="BR6" s="384"/>
      <c r="BS6" s="384"/>
      <c r="BT6" s="384"/>
      <c r="BU6" s="385"/>
      <c r="BV6" s="383">
        <v>1729497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91.1</v>
      </c>
      <c r="CU6" s="530"/>
      <c r="CV6" s="530"/>
      <c r="CW6" s="530"/>
      <c r="CX6" s="530"/>
      <c r="CY6" s="530"/>
      <c r="CZ6" s="530"/>
      <c r="DA6" s="531"/>
      <c r="DB6" s="529">
        <v>92.7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603331</v>
      </c>
      <c r="BO7" s="384"/>
      <c r="BP7" s="384"/>
      <c r="BQ7" s="384"/>
      <c r="BR7" s="384"/>
      <c r="BS7" s="384"/>
      <c r="BT7" s="384"/>
      <c r="BU7" s="385"/>
      <c r="BV7" s="383">
        <v>348842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38800754</v>
      </c>
      <c r="CU7" s="384"/>
      <c r="CV7" s="384"/>
      <c r="CW7" s="384"/>
      <c r="CX7" s="384"/>
      <c r="CY7" s="384"/>
      <c r="CZ7" s="384"/>
      <c r="DA7" s="385"/>
      <c r="DB7" s="383">
        <v>38828543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2038818</v>
      </c>
      <c r="BO8" s="384"/>
      <c r="BP8" s="384"/>
      <c r="BQ8" s="384"/>
      <c r="BR8" s="384"/>
      <c r="BS8" s="384"/>
      <c r="BT8" s="384"/>
      <c r="BU8" s="385"/>
      <c r="BV8" s="383">
        <v>1380655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0.86</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168625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658163</v>
      </c>
      <c r="BO9" s="384"/>
      <c r="BP9" s="384"/>
      <c r="BQ9" s="384"/>
      <c r="BR9" s="384"/>
      <c r="BS9" s="384"/>
      <c r="BT9" s="384"/>
      <c r="BU9" s="385"/>
      <c r="BV9" s="383">
        <v>-487605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170899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22852</v>
      </c>
      <c r="BO10" s="384"/>
      <c r="BP10" s="384"/>
      <c r="BQ10" s="384"/>
      <c r="BR10" s="384"/>
      <c r="BS10" s="384"/>
      <c r="BT10" s="384"/>
      <c r="BU10" s="385"/>
      <c r="BV10" s="383">
        <v>1235089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11050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170612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1085837</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164661</v>
      </c>
      <c r="S13" s="485"/>
      <c r="T13" s="485"/>
      <c r="U13" s="485"/>
      <c r="V13" s="486"/>
      <c r="W13" s="472" t="s">
        <v>124</v>
      </c>
      <c r="X13" s="396"/>
      <c r="Y13" s="396"/>
      <c r="Z13" s="396"/>
      <c r="AA13" s="396"/>
      <c r="AB13" s="397"/>
      <c r="AC13" s="359">
        <v>4136</v>
      </c>
      <c r="AD13" s="360"/>
      <c r="AE13" s="360"/>
      <c r="AF13" s="360"/>
      <c r="AG13" s="361"/>
      <c r="AH13" s="359">
        <v>5543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-404822</v>
      </c>
      <c r="BO13" s="384"/>
      <c r="BP13" s="384"/>
      <c r="BQ13" s="384"/>
      <c r="BR13" s="384"/>
      <c r="BS13" s="384"/>
      <c r="BT13" s="384"/>
      <c r="BU13" s="385"/>
      <c r="BV13" s="383">
        <v>758534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170960</v>
      </c>
      <c r="S14" s="485"/>
      <c r="T14" s="485"/>
      <c r="U14" s="485"/>
      <c r="V14" s="486"/>
      <c r="W14" s="487"/>
      <c r="X14" s="399"/>
      <c r="Y14" s="399"/>
      <c r="Z14" s="399"/>
      <c r="AA14" s="399"/>
      <c r="AB14" s="400"/>
      <c r="AC14" s="477">
        <v>4.9000000000000004</v>
      </c>
      <c r="AD14" s="478"/>
      <c r="AE14" s="478"/>
      <c r="AF14" s="478"/>
      <c r="AG14" s="479"/>
      <c r="AH14" s="477">
        <v>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35.1</v>
      </c>
      <c r="CU14" s="456"/>
      <c r="CV14" s="456"/>
      <c r="CW14" s="456"/>
      <c r="CX14" s="456"/>
      <c r="CY14" s="456"/>
      <c r="CZ14" s="456"/>
      <c r="DA14" s="457"/>
      <c r="DB14" s="488">
        <v>45.4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165156</v>
      </c>
      <c r="S15" s="485"/>
      <c r="T15" s="485"/>
      <c r="U15" s="485"/>
      <c r="V15" s="486"/>
      <c r="W15" s="472" t="s">
        <v>131</v>
      </c>
      <c r="X15" s="396"/>
      <c r="Y15" s="396"/>
      <c r="Z15" s="396"/>
      <c r="AA15" s="396"/>
      <c r="AB15" s="397"/>
      <c r="AC15" s="359">
        <v>35343</v>
      </c>
      <c r="AD15" s="360"/>
      <c r="AE15" s="360"/>
      <c r="AF15" s="360"/>
      <c r="AG15" s="361"/>
      <c r="AH15" s="359">
        <v>39853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22486042</v>
      </c>
      <c r="BO15" s="379"/>
      <c r="BP15" s="379"/>
      <c r="BQ15" s="379"/>
      <c r="BR15" s="379"/>
      <c r="BS15" s="379"/>
      <c r="BT15" s="379"/>
      <c r="BU15" s="380"/>
      <c r="BV15" s="378">
        <v>21532323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41.8</v>
      </c>
      <c r="AD16" s="478"/>
      <c r="AE16" s="478"/>
      <c r="AF16" s="478"/>
      <c r="AG16" s="479"/>
      <c r="AH16" s="477">
        <v>42.8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26017548</v>
      </c>
      <c r="BO16" s="384"/>
      <c r="BP16" s="384"/>
      <c r="BQ16" s="384"/>
      <c r="BR16" s="384"/>
      <c r="BS16" s="384"/>
      <c r="BT16" s="384"/>
      <c r="BU16" s="385"/>
      <c r="BV16" s="383">
        <v>25051359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45129</v>
      </c>
      <c r="AD17" s="360"/>
      <c r="AE17" s="360"/>
      <c r="AF17" s="360"/>
      <c r="AG17" s="361"/>
      <c r="AH17" s="359">
        <v>46852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28994171</v>
      </c>
      <c r="BO17" s="384"/>
      <c r="BP17" s="384"/>
      <c r="BQ17" s="384"/>
      <c r="BR17" s="384"/>
      <c r="BS17" s="384"/>
      <c r="BT17" s="384"/>
      <c r="BU17" s="385"/>
      <c r="BV17" s="383">
        <v>27792548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163.44999999999999</v>
      </c>
      <c r="M18" s="448"/>
      <c r="N18" s="448"/>
      <c r="O18" s="448"/>
      <c r="P18" s="448"/>
      <c r="Q18" s="448"/>
      <c r="R18" s="449"/>
      <c r="S18" s="449"/>
      <c r="T18" s="449"/>
      <c r="U18" s="449"/>
      <c r="V18" s="450"/>
      <c r="W18" s="464"/>
      <c r="X18" s="465"/>
      <c r="Y18" s="465"/>
      <c r="Z18" s="465"/>
      <c r="AA18" s="465"/>
      <c r="AB18" s="473"/>
      <c r="AC18" s="347">
        <v>53.3</v>
      </c>
      <c r="AD18" s="348"/>
      <c r="AE18" s="348"/>
      <c r="AF18" s="348"/>
      <c r="AG18" s="451"/>
      <c r="AH18" s="347">
        <v>50.3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33369491</v>
      </c>
      <c r="BO18" s="384"/>
      <c r="BP18" s="384"/>
      <c r="BQ18" s="384"/>
      <c r="BR18" s="384"/>
      <c r="BS18" s="384"/>
      <c r="BT18" s="384"/>
      <c r="BU18" s="385"/>
      <c r="BV18" s="383">
        <v>33029828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1032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43281325</v>
      </c>
      <c r="BO19" s="384"/>
      <c r="BP19" s="384"/>
      <c r="BQ19" s="384"/>
      <c r="BR19" s="384"/>
      <c r="BS19" s="384"/>
      <c r="BT19" s="384"/>
      <c r="BU19" s="385"/>
      <c r="BV19" s="383">
        <v>42851747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59414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56110114</v>
      </c>
      <c r="BO23" s="384"/>
      <c r="BP23" s="384"/>
      <c r="BQ23" s="384"/>
      <c r="BR23" s="384"/>
      <c r="BS23" s="384"/>
      <c r="BT23" s="384"/>
      <c r="BU23" s="385"/>
      <c r="BV23" s="383">
        <v>58826121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9600</v>
      </c>
      <c r="R24" s="360"/>
      <c r="S24" s="360"/>
      <c r="T24" s="360"/>
      <c r="U24" s="360"/>
      <c r="V24" s="361"/>
      <c r="W24" s="425"/>
      <c r="X24" s="416"/>
      <c r="Y24" s="417"/>
      <c r="Z24" s="356" t="s">
        <v>155</v>
      </c>
      <c r="AA24" s="357"/>
      <c r="AB24" s="357"/>
      <c r="AC24" s="357"/>
      <c r="AD24" s="357"/>
      <c r="AE24" s="357"/>
      <c r="AF24" s="357"/>
      <c r="AG24" s="358"/>
      <c r="AH24" s="359">
        <v>978</v>
      </c>
      <c r="AI24" s="360"/>
      <c r="AJ24" s="360"/>
      <c r="AK24" s="360"/>
      <c r="AL24" s="361"/>
      <c r="AM24" s="359">
        <v>3165786</v>
      </c>
      <c r="AN24" s="360"/>
      <c r="AO24" s="360"/>
      <c r="AP24" s="360"/>
      <c r="AQ24" s="360"/>
      <c r="AR24" s="361"/>
      <c r="AS24" s="359">
        <v>3237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42924706</v>
      </c>
      <c r="BO24" s="384"/>
      <c r="BP24" s="384"/>
      <c r="BQ24" s="384"/>
      <c r="BR24" s="384"/>
      <c r="BS24" s="384"/>
      <c r="BT24" s="384"/>
      <c r="BU24" s="385"/>
      <c r="BV24" s="383">
        <v>44080146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7800</v>
      </c>
      <c r="R25" s="360"/>
      <c r="S25" s="360"/>
      <c r="T25" s="360"/>
      <c r="U25" s="360"/>
      <c r="V25" s="361"/>
      <c r="W25" s="425"/>
      <c r="X25" s="416"/>
      <c r="Y25" s="417"/>
      <c r="Z25" s="356" t="s">
        <v>158</v>
      </c>
      <c r="AA25" s="357"/>
      <c r="AB25" s="357"/>
      <c r="AC25" s="357"/>
      <c r="AD25" s="357"/>
      <c r="AE25" s="357"/>
      <c r="AF25" s="357"/>
      <c r="AG25" s="358"/>
      <c r="AH25" s="359">
        <v>201</v>
      </c>
      <c r="AI25" s="360"/>
      <c r="AJ25" s="360"/>
      <c r="AK25" s="360"/>
      <c r="AL25" s="361"/>
      <c r="AM25" s="359">
        <v>598980</v>
      </c>
      <c r="AN25" s="360"/>
      <c r="AO25" s="360"/>
      <c r="AP25" s="360"/>
      <c r="AQ25" s="360"/>
      <c r="AR25" s="361"/>
      <c r="AS25" s="359">
        <v>2980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12477550</v>
      </c>
      <c r="BO25" s="379"/>
      <c r="BP25" s="379"/>
      <c r="BQ25" s="379"/>
      <c r="BR25" s="379"/>
      <c r="BS25" s="379"/>
      <c r="BT25" s="379"/>
      <c r="BU25" s="380"/>
      <c r="BV25" s="378">
        <v>6580085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7100</v>
      </c>
      <c r="R26" s="360"/>
      <c r="S26" s="360"/>
      <c r="T26" s="360"/>
      <c r="U26" s="360"/>
      <c r="V26" s="361"/>
      <c r="W26" s="425"/>
      <c r="X26" s="416"/>
      <c r="Y26" s="417"/>
      <c r="Z26" s="356" t="s">
        <v>161</v>
      </c>
      <c r="AA26" s="438"/>
      <c r="AB26" s="438"/>
      <c r="AC26" s="438"/>
      <c r="AD26" s="438"/>
      <c r="AE26" s="438"/>
      <c r="AF26" s="438"/>
      <c r="AG26" s="439"/>
      <c r="AH26" s="359">
        <v>79</v>
      </c>
      <c r="AI26" s="360"/>
      <c r="AJ26" s="360"/>
      <c r="AK26" s="360"/>
      <c r="AL26" s="361"/>
      <c r="AM26" s="359">
        <v>230048</v>
      </c>
      <c r="AN26" s="360"/>
      <c r="AO26" s="360"/>
      <c r="AP26" s="360"/>
      <c r="AQ26" s="360"/>
      <c r="AR26" s="361"/>
      <c r="AS26" s="359">
        <v>2912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5200</v>
      </c>
      <c r="R27" s="360"/>
      <c r="S27" s="360"/>
      <c r="T27" s="360"/>
      <c r="U27" s="360"/>
      <c r="V27" s="361"/>
      <c r="W27" s="425"/>
      <c r="X27" s="416"/>
      <c r="Y27" s="417"/>
      <c r="Z27" s="356" t="s">
        <v>164</v>
      </c>
      <c r="AA27" s="357"/>
      <c r="AB27" s="357"/>
      <c r="AC27" s="357"/>
      <c r="AD27" s="357"/>
      <c r="AE27" s="357"/>
      <c r="AF27" s="357"/>
      <c r="AG27" s="358"/>
      <c r="AH27" s="359">
        <v>113</v>
      </c>
      <c r="AI27" s="360"/>
      <c r="AJ27" s="360"/>
      <c r="AK27" s="360"/>
      <c r="AL27" s="361"/>
      <c r="AM27" s="359">
        <v>353399</v>
      </c>
      <c r="AN27" s="360"/>
      <c r="AO27" s="360"/>
      <c r="AP27" s="360"/>
      <c r="AQ27" s="360"/>
      <c r="AR27" s="361"/>
      <c r="AS27" s="359">
        <v>3127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4700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8565562</v>
      </c>
      <c r="BO28" s="379"/>
      <c r="BP28" s="379"/>
      <c r="BQ28" s="379"/>
      <c r="BR28" s="379"/>
      <c r="BS28" s="379"/>
      <c r="BT28" s="379"/>
      <c r="BU28" s="380"/>
      <c r="BV28" s="378">
        <v>8928547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24</v>
      </c>
      <c r="M29" s="360"/>
      <c r="N29" s="360"/>
      <c r="O29" s="360"/>
      <c r="P29" s="361"/>
      <c r="Q29" s="359">
        <v>4300</v>
      </c>
      <c r="R29" s="360"/>
      <c r="S29" s="360"/>
      <c r="T29" s="360"/>
      <c r="U29" s="360"/>
      <c r="V29" s="361"/>
      <c r="W29" s="426"/>
      <c r="X29" s="427"/>
      <c r="Y29" s="428"/>
      <c r="Z29" s="356" t="s">
        <v>171</v>
      </c>
      <c r="AA29" s="357"/>
      <c r="AB29" s="357"/>
      <c r="AC29" s="357"/>
      <c r="AD29" s="357"/>
      <c r="AE29" s="357"/>
      <c r="AF29" s="357"/>
      <c r="AG29" s="358"/>
      <c r="AH29" s="359">
        <v>1091</v>
      </c>
      <c r="AI29" s="360"/>
      <c r="AJ29" s="360"/>
      <c r="AK29" s="360"/>
      <c r="AL29" s="361"/>
      <c r="AM29" s="359">
        <v>3519185</v>
      </c>
      <c r="AN29" s="360"/>
      <c r="AO29" s="360"/>
      <c r="AP29" s="360"/>
      <c r="AQ29" s="360"/>
      <c r="AR29" s="361"/>
      <c r="AS29" s="359">
        <v>3226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18361</v>
      </c>
      <c r="BO29" s="384"/>
      <c r="BP29" s="384"/>
      <c r="BQ29" s="384"/>
      <c r="BR29" s="384"/>
      <c r="BS29" s="384"/>
      <c r="BT29" s="384"/>
      <c r="BU29" s="385"/>
      <c r="BV29" s="383">
        <v>18281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4573302</v>
      </c>
      <c r="BO30" s="387"/>
      <c r="BP30" s="387"/>
      <c r="BQ30" s="387"/>
      <c r="BR30" s="387"/>
      <c r="BS30" s="387"/>
      <c r="BT30" s="387"/>
      <c r="BU30" s="388"/>
      <c r="BV30" s="386">
        <v>5092162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中遠広域事務組合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磐田市振興公社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磐田市外1組合公平委員会特別会計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養護老人ホームとよおか管理組合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磐田市勤労者福祉サービスセンター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太田川原野谷川治水水防組合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磐田原総合開発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中東遠看護専門学校組合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磐田市土地開発公社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浅羽地域湛水防除施設組合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竜洋環境創造</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とよおか採れたて元気むら</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64528</v>
      </c>
      <c r="J41" s="83">
        <v>62825</v>
      </c>
      <c r="K41" s="83">
        <v>60462</v>
      </c>
      <c r="L41" s="83">
        <v>58826</v>
      </c>
      <c r="M41" s="84">
        <v>56110</v>
      </c>
    </row>
    <row r="42" spans="2:13" ht="27.75" customHeight="1">
      <c r="B42" s="1171"/>
      <c r="C42" s="1172"/>
      <c r="D42" s="85"/>
      <c r="E42" s="1175" t="s">
        <v>26</v>
      </c>
      <c r="F42" s="1175"/>
      <c r="G42" s="1175"/>
      <c r="H42" s="1176"/>
      <c r="I42" s="86">
        <v>3194</v>
      </c>
      <c r="J42" s="87">
        <v>2355</v>
      </c>
      <c r="K42" s="87">
        <v>1230</v>
      </c>
      <c r="L42" s="87">
        <v>1112</v>
      </c>
      <c r="M42" s="88">
        <v>997</v>
      </c>
    </row>
    <row r="43" spans="2:13" ht="27.75" customHeight="1">
      <c r="B43" s="1171"/>
      <c r="C43" s="1172"/>
      <c r="D43" s="85"/>
      <c r="E43" s="1175" t="s">
        <v>27</v>
      </c>
      <c r="F43" s="1175"/>
      <c r="G43" s="1175"/>
      <c r="H43" s="1176"/>
      <c r="I43" s="86">
        <v>44015</v>
      </c>
      <c r="J43" s="87">
        <v>42452</v>
      </c>
      <c r="K43" s="87">
        <v>40052</v>
      </c>
      <c r="L43" s="87">
        <v>38819</v>
      </c>
      <c r="M43" s="88">
        <v>37295</v>
      </c>
    </row>
    <row r="44" spans="2:13" ht="27.75" customHeight="1">
      <c r="B44" s="1171"/>
      <c r="C44" s="1172"/>
      <c r="D44" s="85"/>
      <c r="E44" s="1175" t="s">
        <v>28</v>
      </c>
      <c r="F44" s="1175"/>
      <c r="G44" s="1175"/>
      <c r="H44" s="1176"/>
      <c r="I44" s="86">
        <v>1431</v>
      </c>
      <c r="J44" s="87">
        <v>1281</v>
      </c>
      <c r="K44" s="87">
        <v>1349</v>
      </c>
      <c r="L44" s="87">
        <v>1182</v>
      </c>
      <c r="M44" s="88">
        <v>1009</v>
      </c>
    </row>
    <row r="45" spans="2:13" ht="27.75" customHeight="1">
      <c r="B45" s="1171"/>
      <c r="C45" s="1172"/>
      <c r="D45" s="85"/>
      <c r="E45" s="1175" t="s">
        <v>29</v>
      </c>
      <c r="F45" s="1175"/>
      <c r="G45" s="1175"/>
      <c r="H45" s="1176"/>
      <c r="I45" s="86">
        <v>12168</v>
      </c>
      <c r="J45" s="87">
        <v>11894</v>
      </c>
      <c r="K45" s="87">
        <v>12013</v>
      </c>
      <c r="L45" s="87">
        <v>11359</v>
      </c>
      <c r="M45" s="88">
        <v>10534</v>
      </c>
    </row>
    <row r="46" spans="2:13" ht="27.75" customHeight="1">
      <c r="B46" s="1171"/>
      <c r="C46" s="1172"/>
      <c r="D46" s="85"/>
      <c r="E46" s="1175" t="s">
        <v>30</v>
      </c>
      <c r="F46" s="1175"/>
      <c r="G46" s="1175"/>
      <c r="H46" s="1176"/>
      <c r="I46" s="86" t="s">
        <v>482</v>
      </c>
      <c r="J46" s="87">
        <v>117</v>
      </c>
      <c r="K46" s="87">
        <v>117</v>
      </c>
      <c r="L46" s="87">
        <v>117</v>
      </c>
      <c r="M46" s="88">
        <v>117</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7304</v>
      </c>
      <c r="J49" s="87">
        <v>11347</v>
      </c>
      <c r="K49" s="87">
        <v>11282</v>
      </c>
      <c r="L49" s="87">
        <v>13146</v>
      </c>
      <c r="M49" s="88">
        <v>11793</v>
      </c>
    </row>
    <row r="50" spans="2:13" ht="27.75" customHeight="1">
      <c r="B50" s="1171"/>
      <c r="C50" s="1172"/>
      <c r="D50" s="85"/>
      <c r="E50" s="1175" t="s">
        <v>35</v>
      </c>
      <c r="F50" s="1175"/>
      <c r="G50" s="1175"/>
      <c r="H50" s="1176"/>
      <c r="I50" s="86">
        <v>11888</v>
      </c>
      <c r="J50" s="87">
        <v>12241</v>
      </c>
      <c r="K50" s="87">
        <v>11075</v>
      </c>
      <c r="L50" s="87">
        <v>11128</v>
      </c>
      <c r="M50" s="88">
        <v>11174</v>
      </c>
    </row>
    <row r="51" spans="2:13" ht="27.75" customHeight="1">
      <c r="B51" s="1173"/>
      <c r="C51" s="1174"/>
      <c r="D51" s="85"/>
      <c r="E51" s="1175" t="s">
        <v>36</v>
      </c>
      <c r="F51" s="1175"/>
      <c r="G51" s="1175"/>
      <c r="H51" s="1176"/>
      <c r="I51" s="86">
        <v>71338</v>
      </c>
      <c r="J51" s="87">
        <v>71472</v>
      </c>
      <c r="K51" s="87">
        <v>72371</v>
      </c>
      <c r="L51" s="87">
        <v>72551</v>
      </c>
      <c r="M51" s="88">
        <v>71980</v>
      </c>
    </row>
    <row r="52" spans="2:13" ht="27.75" customHeight="1" thickBot="1">
      <c r="B52" s="1177" t="s">
        <v>37</v>
      </c>
      <c r="C52" s="1178"/>
      <c r="D52" s="90"/>
      <c r="E52" s="1179" t="s">
        <v>38</v>
      </c>
      <c r="F52" s="1179"/>
      <c r="G52" s="1179"/>
      <c r="H52" s="1180"/>
      <c r="I52" s="91">
        <v>34804</v>
      </c>
      <c r="J52" s="92">
        <v>25862</v>
      </c>
      <c r="K52" s="92">
        <v>20495</v>
      </c>
      <c r="L52" s="92">
        <v>14590</v>
      </c>
      <c r="M52" s="93">
        <v>11117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47582</v>
      </c>
      <c r="E3" s="116"/>
      <c r="F3" s="117">
        <v>44734</v>
      </c>
      <c r="G3" s="118"/>
      <c r="H3" s="119"/>
    </row>
    <row r="4" spans="1:8">
      <c r="A4" s="120"/>
      <c r="B4" s="121"/>
      <c r="C4" s="122"/>
      <c r="D4" s="123">
        <v>22045</v>
      </c>
      <c r="E4" s="124"/>
      <c r="F4" s="125">
        <v>20973</v>
      </c>
      <c r="G4" s="126"/>
      <c r="H4" s="127"/>
    </row>
    <row r="5" spans="1:8">
      <c r="A5" s="108" t="s">
        <v>514</v>
      </c>
      <c r="B5" s="113"/>
      <c r="C5" s="114"/>
      <c r="D5" s="115">
        <v>46166</v>
      </c>
      <c r="E5" s="116"/>
      <c r="F5" s="117">
        <v>40111</v>
      </c>
      <c r="G5" s="118"/>
      <c r="H5" s="119"/>
    </row>
    <row r="6" spans="1:8">
      <c r="A6" s="120"/>
      <c r="B6" s="121"/>
      <c r="C6" s="122"/>
      <c r="D6" s="123">
        <v>16291</v>
      </c>
      <c r="E6" s="124"/>
      <c r="F6" s="125">
        <v>23170</v>
      </c>
      <c r="G6" s="126"/>
      <c r="H6" s="127"/>
    </row>
    <row r="7" spans="1:8">
      <c r="A7" s="108" t="s">
        <v>515</v>
      </c>
      <c r="B7" s="113"/>
      <c r="C7" s="114"/>
      <c r="D7" s="115">
        <v>42708</v>
      </c>
      <c r="E7" s="116"/>
      <c r="F7" s="117">
        <v>40826</v>
      </c>
      <c r="G7" s="118"/>
      <c r="H7" s="119"/>
    </row>
    <row r="8" spans="1:8">
      <c r="A8" s="120"/>
      <c r="B8" s="121"/>
      <c r="C8" s="122"/>
      <c r="D8" s="123">
        <v>23894</v>
      </c>
      <c r="E8" s="124"/>
      <c r="F8" s="125">
        <v>25381</v>
      </c>
      <c r="G8" s="126"/>
      <c r="H8" s="127"/>
    </row>
    <row r="9" spans="1:8">
      <c r="A9" s="108" t="s">
        <v>516</v>
      </c>
      <c r="B9" s="113"/>
      <c r="C9" s="114"/>
      <c r="D9" s="115">
        <v>35317</v>
      </c>
      <c r="E9" s="116"/>
      <c r="F9" s="117">
        <v>38033</v>
      </c>
      <c r="G9" s="118"/>
      <c r="H9" s="119"/>
    </row>
    <row r="10" spans="1:8">
      <c r="A10" s="120"/>
      <c r="B10" s="121"/>
      <c r="C10" s="122"/>
      <c r="D10" s="123">
        <v>16900</v>
      </c>
      <c r="E10" s="124"/>
      <c r="F10" s="125">
        <v>21537</v>
      </c>
      <c r="G10" s="126"/>
      <c r="H10" s="127"/>
    </row>
    <row r="11" spans="1:8">
      <c r="A11" s="108" t="s">
        <v>517</v>
      </c>
      <c r="B11" s="113"/>
      <c r="C11" s="114"/>
      <c r="D11" s="115">
        <v>52371</v>
      </c>
      <c r="E11" s="116"/>
      <c r="F11" s="117">
        <v>44972</v>
      </c>
      <c r="G11" s="118"/>
      <c r="H11" s="119"/>
    </row>
    <row r="12" spans="1:8">
      <c r="A12" s="120"/>
      <c r="B12" s="121"/>
      <c r="C12" s="128"/>
      <c r="D12" s="123">
        <v>30659</v>
      </c>
      <c r="E12" s="124"/>
      <c r="F12" s="125">
        <v>26410</v>
      </c>
      <c r="G12" s="126"/>
      <c r="H12" s="127"/>
    </row>
    <row r="13" spans="1:8">
      <c r="A13" s="108"/>
      <c r="B13" s="113"/>
      <c r="C13" s="129"/>
      <c r="D13" s="130">
        <v>44829</v>
      </c>
      <c r="E13" s="131"/>
      <c r="F13" s="132">
        <v>41735</v>
      </c>
      <c r="G13" s="133"/>
      <c r="H13" s="119"/>
    </row>
    <row r="14" spans="1:8">
      <c r="A14" s="120"/>
      <c r="B14" s="121"/>
      <c r="C14" s="122"/>
      <c r="D14" s="123">
        <v>21958</v>
      </c>
      <c r="E14" s="124"/>
      <c r="F14" s="125">
        <v>23494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10.51</v>
      </c>
      <c r="C19" s="134">
        <f>ROUND(VALUE(SUBSTITUTE(実質収支比率等に係る経年分析!G$48,"▲","-")),2)</f>
        <v>4.3</v>
      </c>
      <c r="D19" s="134">
        <f>ROUND(VALUE(SUBSTITUTE(実質収支比率等に係る経年分析!H$48,"▲","-")),2)</f>
        <v>4.8499999999999996</v>
      </c>
      <c r="E19" s="134">
        <f>ROUND(VALUE(SUBSTITUTE(実質収支比率等に係る経年分析!I$48,"▲","-")),2)</f>
        <v>3.56</v>
      </c>
      <c r="F19" s="134">
        <f>ROUND(VALUE(SUBSTITUTE(実質収支比率等に係る経年分析!J$48,"▲","-")),2)</f>
        <v>5.25</v>
      </c>
    </row>
    <row r="20" spans="1:11">
      <c r="A20" s="134" t="s">
        <v>43</v>
      </c>
      <c r="B20" s="134">
        <f>ROUND(VALUE(SUBSTITUTE(実質収支比率等に係る経年分析!F$47,"▲","-")),2)</f>
        <v>9.83</v>
      </c>
      <c r="C20" s="134">
        <f>ROUND(VALUE(SUBSTITUTE(実質収支比率等に係る経年分析!G$47,"▲","-")),2)</f>
        <v>20.09</v>
      </c>
      <c r="D20" s="134">
        <f>ROUND(VALUE(SUBSTITUTE(実質収支比率等に係る経年分析!H$47,"▲","-")),2)</f>
        <v>17.55</v>
      </c>
      <c r="E20" s="134">
        <f>ROUND(VALUE(SUBSTITUTE(実質収支比率等に係る経年分析!I$47,"▲","-")),2)</f>
        <v>22.99</v>
      </c>
      <c r="F20" s="134">
        <f>ROUND(VALUE(SUBSTITUTE(実質収支比率等に係る経年分析!J$47,"▲","-")),2)</f>
        <v>22.08</v>
      </c>
    </row>
    <row r="21" spans="1:11">
      <c r="A21" s="134" t="s">
        <v>44</v>
      </c>
      <c r="B21" s="134">
        <f>IF(ISNUMBER(VALUE(SUBSTITUTE(実質収支比率等に係る経年分析!F$49,"▲","-"))),ROUND(VALUE(SUBSTITUTE(実質収支比率等に係る経年分析!F$49,"▲","-")),2),NA())</f>
        <v>0.27</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1.95</v>
      </c>
      <c r="F21" s="134">
        <f>IF(ISNUMBER(VALUE(SUBSTITUTE(実質収支比率等に係る経年分析!J$49,"▲","-"))),ROUND(VALUE(SUBSTITUTE(実質収支比率等に係る経年分析!J$49,"▲","-")),2),NA())</f>
        <v>-1.04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7316</v>
      </c>
      <c r="E42" s="136"/>
      <c r="F42" s="136"/>
      <c r="G42" s="136">
        <f>'実質公債費比率（分子）の構造'!L$52</f>
        <v>7480</v>
      </c>
      <c r="H42" s="136"/>
      <c r="I42" s="136"/>
      <c r="J42" s="136">
        <f>'実質公債費比率（分子）の構造'!M$52</f>
        <v>7641</v>
      </c>
      <c r="K42" s="136"/>
      <c r="L42" s="136"/>
      <c r="M42" s="136">
        <f>'実質公債費比率（分子）の構造'!N$52</f>
        <v>8102</v>
      </c>
      <c r="N42" s="136"/>
      <c r="O42" s="136"/>
      <c r="P42" s="136">
        <f>'実質公債費比率（分子）の構造'!O$52</f>
        <v>8531</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350</v>
      </c>
      <c r="C44" s="136"/>
      <c r="D44" s="136"/>
      <c r="E44" s="136">
        <f>'実質公債費比率（分子）の構造'!L$50</f>
        <v>885</v>
      </c>
      <c r="F44" s="136"/>
      <c r="G44" s="136"/>
      <c r="H44" s="136">
        <f>'実質公債費比率（分子）の構造'!M$50</f>
        <v>1313</v>
      </c>
      <c r="I44" s="136"/>
      <c r="J44" s="136"/>
      <c r="K44" s="136">
        <f>'実質公債費比率（分子）の構造'!N$50</f>
        <v>325</v>
      </c>
      <c r="L44" s="136"/>
      <c r="M44" s="136"/>
      <c r="N44" s="136">
        <f>'実質公債費比率（分子）の構造'!O$50</f>
        <v>170</v>
      </c>
      <c r="O44" s="136"/>
      <c r="P44" s="136"/>
    </row>
    <row r="45" spans="1:16">
      <c r="A45" s="136" t="s">
        <v>54</v>
      </c>
      <c r="B45" s="136">
        <f>'実質公債費比率（分子）の構造'!K$49</f>
        <v>319</v>
      </c>
      <c r="C45" s="136"/>
      <c r="D45" s="136"/>
      <c r="E45" s="136">
        <f>'実質公債費比率（分子）の構造'!L$49</f>
        <v>300</v>
      </c>
      <c r="F45" s="136"/>
      <c r="G45" s="136"/>
      <c r="H45" s="136">
        <f>'実質公債費比率（分子）の構造'!M$49</f>
        <v>184</v>
      </c>
      <c r="I45" s="136"/>
      <c r="J45" s="136"/>
      <c r="K45" s="136">
        <f>'実質公債費比率（分子）の構造'!N$49</f>
        <v>165</v>
      </c>
      <c r="L45" s="136"/>
      <c r="M45" s="136"/>
      <c r="N45" s="136">
        <f>'実質公債費比率（分子）の構造'!O$49</f>
        <v>171</v>
      </c>
      <c r="O45" s="136"/>
      <c r="P45" s="136"/>
    </row>
    <row r="46" spans="1:16">
      <c r="A46" s="136" t="s">
        <v>55</v>
      </c>
      <c r="B46" s="136">
        <f>'実質公債費比率（分子）の構造'!K$48</f>
        <v>2825</v>
      </c>
      <c r="C46" s="136"/>
      <c r="D46" s="136"/>
      <c r="E46" s="136">
        <f>'実質公債費比率（分子）の構造'!L$48</f>
        <v>2834</v>
      </c>
      <c r="F46" s="136"/>
      <c r="G46" s="136"/>
      <c r="H46" s="136">
        <f>'実質公債費比率（分子）の構造'!M$48</f>
        <v>2969</v>
      </c>
      <c r="I46" s="136"/>
      <c r="J46" s="136"/>
      <c r="K46" s="136">
        <f>'実質公債費比率（分子）の構造'!N$48</f>
        <v>2985</v>
      </c>
      <c r="L46" s="136"/>
      <c r="M46" s="136"/>
      <c r="N46" s="136">
        <f>'実質公債費比率（分子）の構造'!O$48</f>
        <v>2978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7744</v>
      </c>
      <c r="C49" s="136"/>
      <c r="D49" s="136"/>
      <c r="E49" s="136">
        <f>'実質公債費比率（分子）の構造'!L$45</f>
        <v>7692</v>
      </c>
      <c r="F49" s="136"/>
      <c r="G49" s="136"/>
      <c r="H49" s="136">
        <f>'実質公債費比率（分子）の構造'!M$45</f>
        <v>7685</v>
      </c>
      <c r="I49" s="136"/>
      <c r="J49" s="136"/>
      <c r="K49" s="136">
        <f>'実質公債費比率（分子）の構造'!N$45</f>
        <v>7525</v>
      </c>
      <c r="L49" s="136"/>
      <c r="M49" s="136"/>
      <c r="N49" s="136">
        <f>'実質公債費比率（分子）の構造'!O$45</f>
        <v>7366</v>
      </c>
      <c r="O49" s="136"/>
      <c r="P49" s="136"/>
    </row>
    <row r="50" spans="1:16">
      <c r="A50" s="136" t="s">
        <v>59</v>
      </c>
      <c r="B50" s="136" t="e">
        <f>NA()</f>
        <v>#N/A</v>
      </c>
      <c r="C50" s="136">
        <f>IF(ISNUMBER('実質公債費比率（分子）の構造'!K$53),'実質公債費比率（分子）の構造'!K$53,NA())</f>
        <v>3923</v>
      </c>
      <c r="D50" s="136" t="e">
        <f>NA()</f>
        <v>#N/A</v>
      </c>
      <c r="E50" s="136" t="e">
        <f>NA()</f>
        <v>#N/A</v>
      </c>
      <c r="F50" s="136">
        <f>IF(ISNUMBER('実質公債費比率（分子）の構造'!L$53),'実質公債費比率（分子）の構造'!L$53,NA())</f>
        <v>4231</v>
      </c>
      <c r="G50" s="136" t="e">
        <f>NA()</f>
        <v>#N/A</v>
      </c>
      <c r="H50" s="136" t="e">
        <f>NA()</f>
        <v>#N/A</v>
      </c>
      <c r="I50" s="136">
        <f>IF(ISNUMBER('実質公債費比率（分子）の構造'!M$53),'実質公債費比率（分子）の構造'!M$53,NA())</f>
        <v>4510</v>
      </c>
      <c r="J50" s="136" t="e">
        <f>NA()</f>
        <v>#N/A</v>
      </c>
      <c r="K50" s="136" t="e">
        <f>NA()</f>
        <v>#N/A</v>
      </c>
      <c r="L50" s="136">
        <f>IF(ISNUMBER('実質公債費比率（分子）の構造'!N$53),'実質公債費比率（分子）の構造'!N$53,NA())</f>
        <v>2898</v>
      </c>
      <c r="M50" s="136" t="e">
        <f>NA()</f>
        <v>#N/A</v>
      </c>
      <c r="N50" s="136" t="e">
        <f>NA()</f>
        <v>#N/A</v>
      </c>
      <c r="O50" s="136">
        <f>IF(ISNUMBER('実質公債費比率（分子）の構造'!O$53),'実質公債費比率（分子）の構造'!O$53,NA())</f>
        <v>2154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71338</v>
      </c>
      <c r="E56" s="135"/>
      <c r="F56" s="135"/>
      <c r="G56" s="135">
        <f>'将来負担比率（分子）の構造'!J$51</f>
        <v>71472</v>
      </c>
      <c r="H56" s="135"/>
      <c r="I56" s="135"/>
      <c r="J56" s="135">
        <f>'将来負担比率（分子）の構造'!K$51</f>
        <v>72371</v>
      </c>
      <c r="K56" s="135"/>
      <c r="L56" s="135"/>
      <c r="M56" s="135">
        <f>'将来負担比率（分子）の構造'!L$51</f>
        <v>72551</v>
      </c>
      <c r="N56" s="135"/>
      <c r="O56" s="135"/>
      <c r="P56" s="135">
        <f>'将来負担比率（分子）の構造'!M$51</f>
        <v>71980</v>
      </c>
    </row>
    <row r="57" spans="1:16">
      <c r="A57" s="135" t="s">
        <v>35</v>
      </c>
      <c r="B57" s="135"/>
      <c r="C57" s="135"/>
      <c r="D57" s="135">
        <f>'将来負担比率（分子）の構造'!I$50</f>
        <v>11888</v>
      </c>
      <c r="E57" s="135"/>
      <c r="F57" s="135"/>
      <c r="G57" s="135">
        <f>'将来負担比率（分子）の構造'!J$50</f>
        <v>12241</v>
      </c>
      <c r="H57" s="135"/>
      <c r="I57" s="135"/>
      <c r="J57" s="135">
        <f>'将来負担比率（分子）の構造'!K$50</f>
        <v>11075</v>
      </c>
      <c r="K57" s="135"/>
      <c r="L57" s="135"/>
      <c r="M57" s="135">
        <f>'将来負担比率（分子）の構造'!L$50</f>
        <v>11128</v>
      </c>
      <c r="N57" s="135"/>
      <c r="O57" s="135"/>
      <c r="P57" s="135">
        <f>'将来負担比率（分子）の構造'!M$50</f>
        <v>11174</v>
      </c>
    </row>
    <row r="58" spans="1:16">
      <c r="A58" s="135" t="s">
        <v>34</v>
      </c>
      <c r="B58" s="135"/>
      <c r="C58" s="135"/>
      <c r="D58" s="135">
        <f>'将来負担比率（分子）の構造'!I$49</f>
        <v>7304</v>
      </c>
      <c r="E58" s="135"/>
      <c r="F58" s="135"/>
      <c r="G58" s="135">
        <f>'将来負担比率（分子）の構造'!J$49</f>
        <v>11347</v>
      </c>
      <c r="H58" s="135"/>
      <c r="I58" s="135"/>
      <c r="J58" s="135">
        <f>'将来負担比率（分子）の構造'!K$49</f>
        <v>11282</v>
      </c>
      <c r="K58" s="135"/>
      <c r="L58" s="135"/>
      <c r="M58" s="135">
        <f>'将来負担比率（分子）の構造'!L$49</f>
        <v>13146</v>
      </c>
      <c r="N58" s="135"/>
      <c r="O58" s="135"/>
      <c r="P58" s="135">
        <f>'将来負担比率（分子）の構造'!M$49</f>
        <v>11793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117</v>
      </c>
      <c r="F61" s="135"/>
      <c r="G61" s="135"/>
      <c r="H61" s="135">
        <f>'将来負担比率（分子）の構造'!K$46</f>
        <v>117</v>
      </c>
      <c r="I61" s="135"/>
      <c r="J61" s="135"/>
      <c r="K61" s="135">
        <f>'将来負担比率（分子）の構造'!L$46</f>
        <v>117</v>
      </c>
      <c r="L61" s="135"/>
      <c r="M61" s="135"/>
      <c r="N61" s="135">
        <f>'将来負担比率（分子）の構造'!M$46</f>
        <v>117</v>
      </c>
      <c r="O61" s="135"/>
      <c r="P61" s="135"/>
    </row>
    <row r="62" spans="1:16">
      <c r="A62" s="135" t="s">
        <v>29</v>
      </c>
      <c r="B62" s="135">
        <f>'将来負担比率（分子）の構造'!I$45</f>
        <v>12168</v>
      </c>
      <c r="C62" s="135"/>
      <c r="D62" s="135"/>
      <c r="E62" s="135">
        <f>'将来負担比率（分子）の構造'!J$45</f>
        <v>11894</v>
      </c>
      <c r="F62" s="135"/>
      <c r="G62" s="135"/>
      <c r="H62" s="135">
        <f>'将来負担比率（分子）の構造'!K$45</f>
        <v>12013</v>
      </c>
      <c r="I62" s="135"/>
      <c r="J62" s="135"/>
      <c r="K62" s="135">
        <f>'将来負担比率（分子）の構造'!L$45</f>
        <v>11359</v>
      </c>
      <c r="L62" s="135"/>
      <c r="M62" s="135"/>
      <c r="N62" s="135">
        <f>'将来負担比率（分子）の構造'!M$45</f>
        <v>10534</v>
      </c>
      <c r="O62" s="135"/>
      <c r="P62" s="135"/>
    </row>
    <row r="63" spans="1:16">
      <c r="A63" s="135" t="s">
        <v>28</v>
      </c>
      <c r="B63" s="135">
        <f>'将来負担比率（分子）の構造'!I$44</f>
        <v>1431</v>
      </c>
      <c r="C63" s="135"/>
      <c r="D63" s="135"/>
      <c r="E63" s="135">
        <f>'将来負担比率（分子）の構造'!J$44</f>
        <v>1281</v>
      </c>
      <c r="F63" s="135"/>
      <c r="G63" s="135"/>
      <c r="H63" s="135">
        <f>'将来負担比率（分子）の構造'!K$44</f>
        <v>1349</v>
      </c>
      <c r="I63" s="135"/>
      <c r="J63" s="135"/>
      <c r="K63" s="135">
        <f>'将来負担比率（分子）の構造'!L$44</f>
        <v>1182</v>
      </c>
      <c r="L63" s="135"/>
      <c r="M63" s="135"/>
      <c r="N63" s="135">
        <f>'将来負担比率（分子）の構造'!M$44</f>
        <v>1009</v>
      </c>
      <c r="O63" s="135"/>
      <c r="P63" s="135"/>
    </row>
    <row r="64" spans="1:16">
      <c r="A64" s="135" t="s">
        <v>27</v>
      </c>
      <c r="B64" s="135">
        <f>'将来負担比率（分子）の構造'!I$43</f>
        <v>44015</v>
      </c>
      <c r="C64" s="135"/>
      <c r="D64" s="135"/>
      <c r="E64" s="135">
        <f>'将来負担比率（分子）の構造'!J$43</f>
        <v>42452</v>
      </c>
      <c r="F64" s="135"/>
      <c r="G64" s="135"/>
      <c r="H64" s="135">
        <f>'将来負担比率（分子）の構造'!K$43</f>
        <v>40052</v>
      </c>
      <c r="I64" s="135"/>
      <c r="J64" s="135"/>
      <c r="K64" s="135">
        <f>'将来負担比率（分子）の構造'!L$43</f>
        <v>38819</v>
      </c>
      <c r="L64" s="135"/>
      <c r="M64" s="135"/>
      <c r="N64" s="135">
        <f>'将来負担比率（分子）の構造'!M$43</f>
        <v>37295</v>
      </c>
      <c r="O64" s="135"/>
      <c r="P64" s="135"/>
    </row>
    <row r="65" spans="1:16">
      <c r="A65" s="135" t="s">
        <v>26</v>
      </c>
      <c r="B65" s="135">
        <f>'将来負担比率（分子）の構造'!I$42</f>
        <v>3194</v>
      </c>
      <c r="C65" s="135"/>
      <c r="D65" s="135"/>
      <c r="E65" s="135">
        <f>'将来負担比率（分子）の構造'!J$42</f>
        <v>2355</v>
      </c>
      <c r="F65" s="135"/>
      <c r="G65" s="135"/>
      <c r="H65" s="135">
        <f>'将来負担比率（分子）の構造'!K$42</f>
        <v>1230</v>
      </c>
      <c r="I65" s="135"/>
      <c r="J65" s="135"/>
      <c r="K65" s="135">
        <f>'将来負担比率（分子）の構造'!L$42</f>
        <v>1112</v>
      </c>
      <c r="L65" s="135"/>
      <c r="M65" s="135"/>
      <c r="N65" s="135">
        <f>'将来負担比率（分子）の構造'!M$42</f>
        <v>997</v>
      </c>
      <c r="O65" s="135"/>
      <c r="P65" s="135"/>
    </row>
    <row r="66" spans="1:16">
      <c r="A66" s="135" t="s">
        <v>25</v>
      </c>
      <c r="B66" s="135">
        <f>'将来負担比率（分子）の構造'!I$41</f>
        <v>64528</v>
      </c>
      <c r="C66" s="135"/>
      <c r="D66" s="135"/>
      <c r="E66" s="135">
        <f>'将来負担比率（分子）の構造'!J$41</f>
        <v>62825</v>
      </c>
      <c r="F66" s="135"/>
      <c r="G66" s="135"/>
      <c r="H66" s="135">
        <f>'将来負担比率（分子）の構造'!K$41</f>
        <v>60462</v>
      </c>
      <c r="I66" s="135"/>
      <c r="J66" s="135"/>
      <c r="K66" s="135">
        <f>'将来負担比率（分子）の構造'!L$41</f>
        <v>58826</v>
      </c>
      <c r="L66" s="135"/>
      <c r="M66" s="135"/>
      <c r="N66" s="135">
        <f>'将来負担比率（分子）の構造'!M$41</f>
        <v>56110</v>
      </c>
      <c r="O66" s="135"/>
      <c r="P66" s="135"/>
    </row>
    <row r="67" spans="1:16">
      <c r="A67" s="135" t="s">
        <v>63</v>
      </c>
      <c r="B67" s="135" t="e">
        <f>NA()</f>
        <v>#N/A</v>
      </c>
      <c r="C67" s="135">
        <f>IF(ISNUMBER('将来負担比率（分子）の構造'!I$52), IF('将来負担比率（分子）の構造'!I$52 &lt; 0, 0, '将来負担比率（分子）の構造'!I$52), NA())</f>
        <v>34804</v>
      </c>
      <c r="D67" s="135" t="e">
        <f>NA()</f>
        <v>#N/A</v>
      </c>
      <c r="E67" s="135" t="e">
        <f>NA()</f>
        <v>#N/A</v>
      </c>
      <c r="F67" s="135">
        <f>IF(ISNUMBER('将来負担比率（分子）の構造'!J$52), IF('将来負担比率（分子）の構造'!J$52 &lt; 0, 0, '将来負担比率（分子）の構造'!J$52), NA())</f>
        <v>25862</v>
      </c>
      <c r="G67" s="135" t="e">
        <f>NA()</f>
        <v>#N/A</v>
      </c>
      <c r="H67" s="135" t="e">
        <f>NA()</f>
        <v>#N/A</v>
      </c>
      <c r="I67" s="135">
        <f>IF(ISNUMBER('将来負担比率（分子）の構造'!K$52), IF('将来負担比率（分子）の構造'!K$52 &lt; 0, 0, '将来負担比率（分子）の構造'!K$52), NA())</f>
        <v>20495</v>
      </c>
      <c r="J67" s="135" t="e">
        <f>NA()</f>
        <v>#N/A</v>
      </c>
      <c r="K67" s="135" t="e">
        <f>NA()</f>
        <v>#N/A</v>
      </c>
      <c r="L67" s="135">
        <f>IF(ISNUMBER('将来負担比率（分子）の構造'!L$52), IF('将来負担比率（分子）の構造'!L$52 &lt; 0, 0, '将来負担比率（分子）の構造'!L$52), NA())</f>
        <v>14590</v>
      </c>
      <c r="M67" s="135" t="e">
        <f>NA()</f>
        <v>#N/A</v>
      </c>
      <c r="N67" s="135" t="e">
        <f>NA()</f>
        <v>#N/A</v>
      </c>
      <c r="O67" s="135">
        <f>IF(ISNUMBER('将来負担比率（分子）の構造'!M$52), IF('将来負担比率（分子）の構造'!M$52 &lt; 0, 0, '将来負担比率（分子）の構造'!M$52), NA())</f>
        <v>11117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28134501</v>
      </c>
      <c r="S5" s="639"/>
      <c r="T5" s="639"/>
      <c r="U5" s="639"/>
      <c r="V5" s="639"/>
      <c r="W5" s="639"/>
      <c r="X5" s="639"/>
      <c r="Y5" s="686"/>
      <c r="Z5" s="699">
        <v>44.9</v>
      </c>
      <c r="AA5" s="699"/>
      <c r="AB5" s="699"/>
      <c r="AC5" s="699"/>
      <c r="AD5" s="700">
        <v>26690612</v>
      </c>
      <c r="AE5" s="700"/>
      <c r="AF5" s="700"/>
      <c r="AG5" s="700"/>
      <c r="AH5" s="700"/>
      <c r="AI5" s="700"/>
      <c r="AJ5" s="700"/>
      <c r="AK5" s="700"/>
      <c r="AL5" s="687">
        <v>72.8</v>
      </c>
      <c r="AM5" s="656"/>
      <c r="AN5" s="656"/>
      <c r="AO5" s="688"/>
      <c r="AP5" s="675" t="s">
        <v>209</v>
      </c>
      <c r="AQ5" s="676"/>
      <c r="AR5" s="676"/>
      <c r="AS5" s="676"/>
      <c r="AT5" s="676"/>
      <c r="AU5" s="676"/>
      <c r="AV5" s="676"/>
      <c r="AW5" s="676"/>
      <c r="AX5" s="676"/>
      <c r="AY5" s="676"/>
      <c r="AZ5" s="676"/>
      <c r="BA5" s="676"/>
      <c r="BB5" s="676"/>
      <c r="BC5" s="676"/>
      <c r="BD5" s="676"/>
      <c r="BE5" s="676"/>
      <c r="BF5" s="677"/>
      <c r="BG5" s="588">
        <v>26687880</v>
      </c>
      <c r="BH5" s="589"/>
      <c r="BI5" s="589"/>
      <c r="BJ5" s="589"/>
      <c r="BK5" s="589"/>
      <c r="BL5" s="589"/>
      <c r="BM5" s="589"/>
      <c r="BN5" s="590"/>
      <c r="BO5" s="641">
        <v>94.9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651445</v>
      </c>
      <c r="S6" s="589"/>
      <c r="T6" s="589"/>
      <c r="U6" s="589"/>
      <c r="V6" s="589"/>
      <c r="W6" s="589"/>
      <c r="X6" s="589"/>
      <c r="Y6" s="590"/>
      <c r="Z6" s="641">
        <v>1</v>
      </c>
      <c r="AA6" s="641"/>
      <c r="AB6" s="641"/>
      <c r="AC6" s="641"/>
      <c r="AD6" s="642">
        <v>651445</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26687880</v>
      </c>
      <c r="BH6" s="589"/>
      <c r="BI6" s="589"/>
      <c r="BJ6" s="589"/>
      <c r="BK6" s="589"/>
      <c r="BL6" s="589"/>
      <c r="BM6" s="589"/>
      <c r="BN6" s="590"/>
      <c r="BO6" s="641">
        <v>94.9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327988</v>
      </c>
      <c r="CS6" s="589"/>
      <c r="CT6" s="589"/>
      <c r="CU6" s="589"/>
      <c r="CV6" s="589"/>
      <c r="CW6" s="589"/>
      <c r="CX6" s="589"/>
      <c r="CY6" s="590"/>
      <c r="CZ6" s="641">
        <v>0.5</v>
      </c>
      <c r="DA6" s="641"/>
      <c r="DB6" s="641"/>
      <c r="DC6" s="641"/>
      <c r="DD6" s="594" t="s">
        <v>210</v>
      </c>
      <c r="DE6" s="589"/>
      <c r="DF6" s="589"/>
      <c r="DG6" s="589"/>
      <c r="DH6" s="589"/>
      <c r="DI6" s="589"/>
      <c r="DJ6" s="589"/>
      <c r="DK6" s="589"/>
      <c r="DL6" s="589"/>
      <c r="DM6" s="589"/>
      <c r="DN6" s="589"/>
      <c r="DO6" s="589"/>
      <c r="DP6" s="590"/>
      <c r="DQ6" s="594">
        <v>327988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51295</v>
      </c>
      <c r="S7" s="589"/>
      <c r="T7" s="589"/>
      <c r="U7" s="589"/>
      <c r="V7" s="589"/>
      <c r="W7" s="589"/>
      <c r="X7" s="589"/>
      <c r="Y7" s="590"/>
      <c r="Z7" s="641">
        <v>0.1</v>
      </c>
      <c r="AA7" s="641"/>
      <c r="AB7" s="641"/>
      <c r="AC7" s="641"/>
      <c r="AD7" s="642">
        <v>51295</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12625693</v>
      </c>
      <c r="BH7" s="589"/>
      <c r="BI7" s="589"/>
      <c r="BJ7" s="589"/>
      <c r="BK7" s="589"/>
      <c r="BL7" s="589"/>
      <c r="BM7" s="589"/>
      <c r="BN7" s="590"/>
      <c r="BO7" s="641">
        <v>44.9</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5817217</v>
      </c>
      <c r="CS7" s="589"/>
      <c r="CT7" s="589"/>
      <c r="CU7" s="589"/>
      <c r="CV7" s="589"/>
      <c r="CW7" s="589"/>
      <c r="CX7" s="589"/>
      <c r="CY7" s="590"/>
      <c r="CZ7" s="641">
        <v>9.6999999999999993</v>
      </c>
      <c r="DA7" s="641"/>
      <c r="DB7" s="641"/>
      <c r="DC7" s="641"/>
      <c r="DD7" s="594">
        <v>417942</v>
      </c>
      <c r="DE7" s="589"/>
      <c r="DF7" s="589"/>
      <c r="DG7" s="589"/>
      <c r="DH7" s="589"/>
      <c r="DI7" s="589"/>
      <c r="DJ7" s="589"/>
      <c r="DK7" s="589"/>
      <c r="DL7" s="589"/>
      <c r="DM7" s="589"/>
      <c r="DN7" s="589"/>
      <c r="DO7" s="589"/>
      <c r="DP7" s="590"/>
      <c r="DQ7" s="594">
        <v>4730942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173210</v>
      </c>
      <c r="S8" s="589"/>
      <c r="T8" s="589"/>
      <c r="U8" s="589"/>
      <c r="V8" s="589"/>
      <c r="W8" s="589"/>
      <c r="X8" s="589"/>
      <c r="Y8" s="590"/>
      <c r="Z8" s="641">
        <v>0.3</v>
      </c>
      <c r="AA8" s="641"/>
      <c r="AB8" s="641"/>
      <c r="AC8" s="641"/>
      <c r="AD8" s="642">
        <v>173210</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310762</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18702314</v>
      </c>
      <c r="CS8" s="589"/>
      <c r="CT8" s="589"/>
      <c r="CU8" s="589"/>
      <c r="CV8" s="589"/>
      <c r="CW8" s="589"/>
      <c r="CX8" s="589"/>
      <c r="CY8" s="590"/>
      <c r="CZ8" s="641">
        <v>31.2</v>
      </c>
      <c r="DA8" s="641"/>
      <c r="DB8" s="641"/>
      <c r="DC8" s="641"/>
      <c r="DD8" s="594">
        <v>2108623</v>
      </c>
      <c r="DE8" s="589"/>
      <c r="DF8" s="589"/>
      <c r="DG8" s="589"/>
      <c r="DH8" s="589"/>
      <c r="DI8" s="589"/>
      <c r="DJ8" s="589"/>
      <c r="DK8" s="589"/>
      <c r="DL8" s="589"/>
      <c r="DM8" s="589"/>
      <c r="DN8" s="589"/>
      <c r="DO8" s="589"/>
      <c r="DP8" s="590"/>
      <c r="DQ8" s="594">
        <v>8722548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106856</v>
      </c>
      <c r="S9" s="589"/>
      <c r="T9" s="589"/>
      <c r="U9" s="589"/>
      <c r="V9" s="589"/>
      <c r="W9" s="589"/>
      <c r="X9" s="589"/>
      <c r="Y9" s="590"/>
      <c r="Z9" s="641">
        <v>0.2</v>
      </c>
      <c r="AA9" s="641"/>
      <c r="AB9" s="641"/>
      <c r="AC9" s="641"/>
      <c r="AD9" s="642">
        <v>106856</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8748494</v>
      </c>
      <c r="BH9" s="589"/>
      <c r="BI9" s="589"/>
      <c r="BJ9" s="589"/>
      <c r="BK9" s="589"/>
      <c r="BL9" s="589"/>
      <c r="BM9" s="589"/>
      <c r="BN9" s="590"/>
      <c r="BO9" s="641">
        <v>31.1</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4978796</v>
      </c>
      <c r="CS9" s="589"/>
      <c r="CT9" s="589"/>
      <c r="CU9" s="589"/>
      <c r="CV9" s="589"/>
      <c r="CW9" s="589"/>
      <c r="CX9" s="589"/>
      <c r="CY9" s="590"/>
      <c r="CZ9" s="641">
        <v>8.3000000000000007</v>
      </c>
      <c r="DA9" s="641"/>
      <c r="DB9" s="641"/>
      <c r="DC9" s="641"/>
      <c r="DD9" s="594">
        <v>332196</v>
      </c>
      <c r="DE9" s="589"/>
      <c r="DF9" s="589"/>
      <c r="DG9" s="589"/>
      <c r="DH9" s="589"/>
      <c r="DI9" s="589"/>
      <c r="DJ9" s="589"/>
      <c r="DK9" s="589"/>
      <c r="DL9" s="589"/>
      <c r="DM9" s="589"/>
      <c r="DN9" s="589"/>
      <c r="DO9" s="589"/>
      <c r="DP9" s="590"/>
      <c r="DQ9" s="594">
        <v>4344780</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2120316</v>
      </c>
      <c r="S10" s="589"/>
      <c r="T10" s="589"/>
      <c r="U10" s="589"/>
      <c r="V10" s="589"/>
      <c r="W10" s="589"/>
      <c r="X10" s="589"/>
      <c r="Y10" s="590"/>
      <c r="Z10" s="641">
        <v>3.4</v>
      </c>
      <c r="AA10" s="641"/>
      <c r="AB10" s="641"/>
      <c r="AC10" s="641"/>
      <c r="AD10" s="642">
        <v>2120316</v>
      </c>
      <c r="AE10" s="642"/>
      <c r="AF10" s="642"/>
      <c r="AG10" s="642"/>
      <c r="AH10" s="642"/>
      <c r="AI10" s="642"/>
      <c r="AJ10" s="642"/>
      <c r="AK10" s="642"/>
      <c r="AL10" s="611">
        <v>5.8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430107</v>
      </c>
      <c r="BH10" s="589"/>
      <c r="BI10" s="589"/>
      <c r="BJ10" s="589"/>
      <c r="BK10" s="589"/>
      <c r="BL10" s="589"/>
      <c r="BM10" s="589"/>
      <c r="BN10" s="590"/>
      <c r="BO10" s="641">
        <v>1.5</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2451226</v>
      </c>
      <c r="CS10" s="589"/>
      <c r="CT10" s="589"/>
      <c r="CU10" s="589"/>
      <c r="CV10" s="589"/>
      <c r="CW10" s="589"/>
      <c r="CX10" s="589"/>
      <c r="CY10" s="590"/>
      <c r="CZ10" s="641">
        <v>4.0999999999999996</v>
      </c>
      <c r="DA10" s="641"/>
      <c r="DB10" s="641"/>
      <c r="DC10" s="641"/>
      <c r="DD10" s="594" t="s">
        <v>112</v>
      </c>
      <c r="DE10" s="589"/>
      <c r="DF10" s="589"/>
      <c r="DG10" s="589"/>
      <c r="DH10" s="589"/>
      <c r="DI10" s="589"/>
      <c r="DJ10" s="589"/>
      <c r="DK10" s="589"/>
      <c r="DL10" s="589"/>
      <c r="DM10" s="589"/>
      <c r="DN10" s="589"/>
      <c r="DO10" s="589"/>
      <c r="DP10" s="590"/>
      <c r="DQ10" s="594">
        <v>72095</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40347</v>
      </c>
      <c r="S11" s="589"/>
      <c r="T11" s="589"/>
      <c r="U11" s="589"/>
      <c r="V11" s="589"/>
      <c r="W11" s="589"/>
      <c r="X11" s="589"/>
      <c r="Y11" s="590"/>
      <c r="Z11" s="641">
        <v>0.1</v>
      </c>
      <c r="AA11" s="641"/>
      <c r="AB11" s="641"/>
      <c r="AC11" s="641"/>
      <c r="AD11" s="642">
        <v>40347</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3136330</v>
      </c>
      <c r="BH11" s="589"/>
      <c r="BI11" s="589"/>
      <c r="BJ11" s="589"/>
      <c r="BK11" s="589"/>
      <c r="BL11" s="589"/>
      <c r="BM11" s="589"/>
      <c r="BN11" s="590"/>
      <c r="BO11" s="641">
        <v>11.1</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1332358</v>
      </c>
      <c r="CS11" s="589"/>
      <c r="CT11" s="589"/>
      <c r="CU11" s="589"/>
      <c r="CV11" s="589"/>
      <c r="CW11" s="589"/>
      <c r="CX11" s="589"/>
      <c r="CY11" s="590"/>
      <c r="CZ11" s="641">
        <v>2.2000000000000002</v>
      </c>
      <c r="DA11" s="641"/>
      <c r="DB11" s="641"/>
      <c r="DC11" s="641"/>
      <c r="DD11" s="594">
        <v>746523</v>
      </c>
      <c r="DE11" s="589"/>
      <c r="DF11" s="589"/>
      <c r="DG11" s="589"/>
      <c r="DH11" s="589"/>
      <c r="DI11" s="589"/>
      <c r="DJ11" s="589"/>
      <c r="DK11" s="589"/>
      <c r="DL11" s="589"/>
      <c r="DM11" s="589"/>
      <c r="DN11" s="589"/>
      <c r="DO11" s="589"/>
      <c r="DP11" s="590"/>
      <c r="DQ11" s="594">
        <v>1057018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12602604</v>
      </c>
      <c r="BH12" s="589"/>
      <c r="BI12" s="589"/>
      <c r="BJ12" s="589"/>
      <c r="BK12" s="589"/>
      <c r="BL12" s="589"/>
      <c r="BM12" s="589"/>
      <c r="BN12" s="590"/>
      <c r="BO12" s="641">
        <v>44.8</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683815</v>
      </c>
      <c r="CS12" s="589"/>
      <c r="CT12" s="589"/>
      <c r="CU12" s="589"/>
      <c r="CV12" s="589"/>
      <c r="CW12" s="589"/>
      <c r="CX12" s="589"/>
      <c r="CY12" s="590"/>
      <c r="CZ12" s="641">
        <v>1.1000000000000001</v>
      </c>
      <c r="DA12" s="641"/>
      <c r="DB12" s="641"/>
      <c r="DC12" s="641"/>
      <c r="DD12" s="594">
        <v>140718</v>
      </c>
      <c r="DE12" s="589"/>
      <c r="DF12" s="589"/>
      <c r="DG12" s="589"/>
      <c r="DH12" s="589"/>
      <c r="DI12" s="589"/>
      <c r="DJ12" s="589"/>
      <c r="DK12" s="589"/>
      <c r="DL12" s="589"/>
      <c r="DM12" s="589"/>
      <c r="DN12" s="589"/>
      <c r="DO12" s="589"/>
      <c r="DP12" s="590"/>
      <c r="DQ12" s="594">
        <v>577750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102393</v>
      </c>
      <c r="S13" s="589"/>
      <c r="T13" s="589"/>
      <c r="U13" s="589"/>
      <c r="V13" s="589"/>
      <c r="W13" s="589"/>
      <c r="X13" s="589"/>
      <c r="Y13" s="590"/>
      <c r="Z13" s="641">
        <v>0.2</v>
      </c>
      <c r="AA13" s="641"/>
      <c r="AB13" s="641"/>
      <c r="AC13" s="641"/>
      <c r="AD13" s="642">
        <v>102393</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12582203</v>
      </c>
      <c r="BH13" s="589"/>
      <c r="BI13" s="589"/>
      <c r="BJ13" s="589"/>
      <c r="BK13" s="589"/>
      <c r="BL13" s="589"/>
      <c r="BM13" s="589"/>
      <c r="BN13" s="590"/>
      <c r="BO13" s="641">
        <v>44.7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7585073</v>
      </c>
      <c r="CS13" s="589"/>
      <c r="CT13" s="589"/>
      <c r="CU13" s="589"/>
      <c r="CV13" s="589"/>
      <c r="CW13" s="589"/>
      <c r="CX13" s="589"/>
      <c r="CY13" s="590"/>
      <c r="CZ13" s="641">
        <v>12.6</v>
      </c>
      <c r="DA13" s="641"/>
      <c r="DB13" s="641"/>
      <c r="DC13" s="641"/>
      <c r="DD13" s="594">
        <v>3343896</v>
      </c>
      <c r="DE13" s="589"/>
      <c r="DF13" s="589"/>
      <c r="DG13" s="589"/>
      <c r="DH13" s="589"/>
      <c r="DI13" s="589"/>
      <c r="DJ13" s="589"/>
      <c r="DK13" s="589"/>
      <c r="DL13" s="589"/>
      <c r="DM13" s="589"/>
      <c r="DN13" s="589"/>
      <c r="DO13" s="589"/>
      <c r="DP13" s="590"/>
      <c r="DQ13" s="594">
        <v>5700970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391600</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3739550</v>
      </c>
      <c r="CS14" s="589"/>
      <c r="CT14" s="589"/>
      <c r="CU14" s="589"/>
      <c r="CV14" s="589"/>
      <c r="CW14" s="589"/>
      <c r="CX14" s="589"/>
      <c r="CY14" s="590"/>
      <c r="CZ14" s="641">
        <v>6.2</v>
      </c>
      <c r="DA14" s="641"/>
      <c r="DB14" s="641"/>
      <c r="DC14" s="641"/>
      <c r="DD14" s="594">
        <v>1066132</v>
      </c>
      <c r="DE14" s="589"/>
      <c r="DF14" s="589"/>
      <c r="DG14" s="589"/>
      <c r="DH14" s="589"/>
      <c r="DI14" s="589"/>
      <c r="DJ14" s="589"/>
      <c r="DK14" s="589"/>
      <c r="DL14" s="589"/>
      <c r="DM14" s="589"/>
      <c r="DN14" s="589"/>
      <c r="DO14" s="589"/>
      <c r="DP14" s="590"/>
      <c r="DQ14" s="594">
        <v>2402510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113511</v>
      </c>
      <c r="S15" s="589"/>
      <c r="T15" s="589"/>
      <c r="U15" s="589"/>
      <c r="V15" s="589"/>
      <c r="W15" s="589"/>
      <c r="X15" s="589"/>
      <c r="Y15" s="590"/>
      <c r="Z15" s="641">
        <v>0.2</v>
      </c>
      <c r="AA15" s="641"/>
      <c r="AB15" s="641"/>
      <c r="AC15" s="641"/>
      <c r="AD15" s="642">
        <v>113511</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1067983</v>
      </c>
      <c r="BH15" s="589"/>
      <c r="BI15" s="589"/>
      <c r="BJ15" s="589"/>
      <c r="BK15" s="589"/>
      <c r="BL15" s="589"/>
      <c r="BM15" s="589"/>
      <c r="BN15" s="590"/>
      <c r="BO15" s="641">
        <v>3.8</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6967820</v>
      </c>
      <c r="CS15" s="589"/>
      <c r="CT15" s="589"/>
      <c r="CU15" s="589"/>
      <c r="CV15" s="589"/>
      <c r="CW15" s="589"/>
      <c r="CX15" s="589"/>
      <c r="CY15" s="590"/>
      <c r="CZ15" s="641">
        <v>11.6</v>
      </c>
      <c r="DA15" s="641"/>
      <c r="DB15" s="641"/>
      <c r="DC15" s="641"/>
      <c r="DD15" s="594">
        <v>779164</v>
      </c>
      <c r="DE15" s="589"/>
      <c r="DF15" s="589"/>
      <c r="DG15" s="589"/>
      <c r="DH15" s="589"/>
      <c r="DI15" s="589"/>
      <c r="DJ15" s="589"/>
      <c r="DK15" s="589"/>
      <c r="DL15" s="589"/>
      <c r="DM15" s="589"/>
      <c r="DN15" s="589"/>
      <c r="DO15" s="589"/>
      <c r="DP15" s="590"/>
      <c r="DQ15" s="594">
        <v>5367529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7207224</v>
      </c>
      <c r="S16" s="589"/>
      <c r="T16" s="589"/>
      <c r="U16" s="589"/>
      <c r="V16" s="589"/>
      <c r="W16" s="589"/>
      <c r="X16" s="589"/>
      <c r="Y16" s="590"/>
      <c r="Z16" s="641">
        <v>11.5</v>
      </c>
      <c r="AA16" s="641"/>
      <c r="AB16" s="641"/>
      <c r="AC16" s="641"/>
      <c r="AD16" s="642">
        <v>6414121</v>
      </c>
      <c r="AE16" s="642"/>
      <c r="AF16" s="642"/>
      <c r="AG16" s="642"/>
      <c r="AH16" s="642"/>
      <c r="AI16" s="642"/>
      <c r="AJ16" s="642"/>
      <c r="AK16" s="642"/>
      <c r="AL16" s="611">
        <v>17.5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34273</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34273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6414121</v>
      </c>
      <c r="S17" s="589"/>
      <c r="T17" s="589"/>
      <c r="U17" s="589"/>
      <c r="V17" s="589"/>
      <c r="W17" s="589"/>
      <c r="X17" s="589"/>
      <c r="Y17" s="590"/>
      <c r="Z17" s="641">
        <v>10.199999999999999</v>
      </c>
      <c r="AA17" s="641"/>
      <c r="AB17" s="641"/>
      <c r="AC17" s="641"/>
      <c r="AD17" s="642">
        <v>6414121</v>
      </c>
      <c r="AE17" s="642"/>
      <c r="AF17" s="642"/>
      <c r="AG17" s="642"/>
      <c r="AH17" s="642"/>
      <c r="AI17" s="642"/>
      <c r="AJ17" s="642"/>
      <c r="AK17" s="642"/>
      <c r="AL17" s="611">
        <v>17.5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7366998</v>
      </c>
      <c r="CS17" s="589"/>
      <c r="CT17" s="589"/>
      <c r="CU17" s="589"/>
      <c r="CV17" s="589"/>
      <c r="CW17" s="589"/>
      <c r="CX17" s="589"/>
      <c r="CY17" s="590"/>
      <c r="CZ17" s="641">
        <v>12.3</v>
      </c>
      <c r="DA17" s="641"/>
      <c r="DB17" s="641"/>
      <c r="DC17" s="641"/>
      <c r="DD17" s="594" t="s">
        <v>112</v>
      </c>
      <c r="DE17" s="589"/>
      <c r="DF17" s="589"/>
      <c r="DG17" s="589"/>
      <c r="DH17" s="589"/>
      <c r="DI17" s="589"/>
      <c r="DJ17" s="589"/>
      <c r="DK17" s="589"/>
      <c r="DL17" s="589"/>
      <c r="DM17" s="589"/>
      <c r="DN17" s="589"/>
      <c r="DO17" s="589"/>
      <c r="DP17" s="590"/>
      <c r="DQ17" s="594">
        <v>7300773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793100</v>
      </c>
      <c r="S18" s="589"/>
      <c r="T18" s="589"/>
      <c r="U18" s="589"/>
      <c r="V18" s="589"/>
      <c r="W18" s="589"/>
      <c r="X18" s="589"/>
      <c r="Y18" s="590"/>
      <c r="Z18" s="641">
        <v>1.3</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1446621</v>
      </c>
      <c r="BH19" s="589"/>
      <c r="BI19" s="589"/>
      <c r="BJ19" s="589"/>
      <c r="BK19" s="589"/>
      <c r="BL19" s="589"/>
      <c r="BM19" s="589"/>
      <c r="BN19" s="590"/>
      <c r="BO19" s="641">
        <v>5.0999999999999996</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38701098</v>
      </c>
      <c r="S20" s="589"/>
      <c r="T20" s="589"/>
      <c r="U20" s="589"/>
      <c r="V20" s="589"/>
      <c r="W20" s="589"/>
      <c r="X20" s="589"/>
      <c r="Y20" s="590"/>
      <c r="Z20" s="641">
        <v>61.8</v>
      </c>
      <c r="AA20" s="641"/>
      <c r="AB20" s="641"/>
      <c r="AC20" s="641"/>
      <c r="AD20" s="642">
        <v>36464106</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1446621</v>
      </c>
      <c r="BH20" s="589"/>
      <c r="BI20" s="589"/>
      <c r="BJ20" s="589"/>
      <c r="BK20" s="589"/>
      <c r="BL20" s="589"/>
      <c r="BM20" s="589"/>
      <c r="BN20" s="590"/>
      <c r="BO20" s="641">
        <v>5.0999999999999996</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59987428</v>
      </c>
      <c r="CS20" s="589"/>
      <c r="CT20" s="589"/>
      <c r="CU20" s="589"/>
      <c r="CV20" s="589"/>
      <c r="CW20" s="589"/>
      <c r="CX20" s="589"/>
      <c r="CY20" s="590"/>
      <c r="CZ20" s="641">
        <v>100</v>
      </c>
      <c r="DA20" s="641"/>
      <c r="DB20" s="641"/>
      <c r="DC20" s="641"/>
      <c r="DD20" s="594">
        <v>8935194</v>
      </c>
      <c r="DE20" s="589"/>
      <c r="DF20" s="589"/>
      <c r="DG20" s="589"/>
      <c r="DH20" s="589"/>
      <c r="DI20" s="589"/>
      <c r="DJ20" s="589"/>
      <c r="DK20" s="589"/>
      <c r="DL20" s="589"/>
      <c r="DM20" s="589"/>
      <c r="DN20" s="589"/>
      <c r="DO20" s="589"/>
      <c r="DP20" s="590"/>
      <c r="DQ20" s="594">
        <v>40639176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37489</v>
      </c>
      <c r="S21" s="589"/>
      <c r="T21" s="589"/>
      <c r="U21" s="589"/>
      <c r="V21" s="589"/>
      <c r="W21" s="589"/>
      <c r="X21" s="589"/>
      <c r="Y21" s="590"/>
      <c r="Z21" s="641">
        <v>0.1</v>
      </c>
      <c r="AA21" s="641"/>
      <c r="AB21" s="641"/>
      <c r="AC21" s="641"/>
      <c r="AD21" s="642">
        <v>37489</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2732</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980763</v>
      </c>
      <c r="S22" s="589"/>
      <c r="T22" s="589"/>
      <c r="U22" s="589"/>
      <c r="V22" s="589"/>
      <c r="W22" s="589"/>
      <c r="X22" s="589"/>
      <c r="Y22" s="590"/>
      <c r="Z22" s="641">
        <v>1.6</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729812</v>
      </c>
      <c r="S23" s="589"/>
      <c r="T23" s="589"/>
      <c r="U23" s="589"/>
      <c r="V23" s="589"/>
      <c r="W23" s="589"/>
      <c r="X23" s="589"/>
      <c r="Y23" s="590"/>
      <c r="Z23" s="641">
        <v>1.2</v>
      </c>
      <c r="AA23" s="641"/>
      <c r="AB23" s="641"/>
      <c r="AC23" s="641"/>
      <c r="AD23" s="642">
        <v>110932</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1443889</v>
      </c>
      <c r="BH23" s="589"/>
      <c r="BI23" s="589"/>
      <c r="BJ23" s="589"/>
      <c r="BK23" s="589"/>
      <c r="BL23" s="589"/>
      <c r="BM23" s="589"/>
      <c r="BN23" s="590"/>
      <c r="BO23" s="641">
        <v>5.0999999999999996</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306036</v>
      </c>
      <c r="S24" s="589"/>
      <c r="T24" s="589"/>
      <c r="U24" s="589"/>
      <c r="V24" s="589"/>
      <c r="W24" s="589"/>
      <c r="X24" s="589"/>
      <c r="Y24" s="590"/>
      <c r="Z24" s="641">
        <v>0.5</v>
      </c>
      <c r="AA24" s="641"/>
      <c r="AB24" s="641"/>
      <c r="AC24" s="641"/>
      <c r="AD24" s="642">
        <v>61</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26705084</v>
      </c>
      <c r="CS24" s="639"/>
      <c r="CT24" s="639"/>
      <c r="CU24" s="639"/>
      <c r="CV24" s="639"/>
      <c r="CW24" s="639"/>
      <c r="CX24" s="639"/>
      <c r="CY24" s="686"/>
      <c r="CZ24" s="690">
        <v>44.5</v>
      </c>
      <c r="DA24" s="691"/>
      <c r="DB24" s="691"/>
      <c r="DC24" s="692"/>
      <c r="DD24" s="685">
        <v>19133842</v>
      </c>
      <c r="DE24" s="639"/>
      <c r="DF24" s="639"/>
      <c r="DG24" s="639"/>
      <c r="DH24" s="639"/>
      <c r="DI24" s="639"/>
      <c r="DJ24" s="639"/>
      <c r="DK24" s="686"/>
      <c r="DL24" s="685">
        <v>18863323</v>
      </c>
      <c r="DM24" s="639"/>
      <c r="DN24" s="639"/>
      <c r="DO24" s="639"/>
      <c r="DP24" s="639"/>
      <c r="DQ24" s="639"/>
      <c r="DR24" s="639"/>
      <c r="DS24" s="639"/>
      <c r="DT24" s="639"/>
      <c r="DU24" s="639"/>
      <c r="DV24" s="686"/>
      <c r="DW24" s="687">
        <v>49.3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6445447</v>
      </c>
      <c r="S25" s="589"/>
      <c r="T25" s="589"/>
      <c r="U25" s="589"/>
      <c r="V25" s="589"/>
      <c r="W25" s="589"/>
      <c r="X25" s="589"/>
      <c r="Y25" s="590"/>
      <c r="Z25" s="641">
        <v>10.3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10127103</v>
      </c>
      <c r="CS25" s="607"/>
      <c r="CT25" s="607"/>
      <c r="CU25" s="607"/>
      <c r="CV25" s="607"/>
      <c r="CW25" s="607"/>
      <c r="CX25" s="607"/>
      <c r="CY25" s="608"/>
      <c r="CZ25" s="591">
        <v>16.899999999999999</v>
      </c>
      <c r="DA25" s="609"/>
      <c r="DB25" s="609"/>
      <c r="DC25" s="610"/>
      <c r="DD25" s="594">
        <v>9185327</v>
      </c>
      <c r="DE25" s="607"/>
      <c r="DF25" s="607"/>
      <c r="DG25" s="607"/>
      <c r="DH25" s="607"/>
      <c r="DI25" s="607"/>
      <c r="DJ25" s="607"/>
      <c r="DK25" s="608"/>
      <c r="DL25" s="594">
        <v>8914808</v>
      </c>
      <c r="DM25" s="607"/>
      <c r="DN25" s="607"/>
      <c r="DO25" s="607"/>
      <c r="DP25" s="607"/>
      <c r="DQ25" s="607"/>
      <c r="DR25" s="607"/>
      <c r="DS25" s="607"/>
      <c r="DT25" s="607"/>
      <c r="DU25" s="607"/>
      <c r="DV25" s="608"/>
      <c r="DW25" s="611">
        <v>23.3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7066619</v>
      </c>
      <c r="CS26" s="589"/>
      <c r="CT26" s="589"/>
      <c r="CU26" s="589"/>
      <c r="CV26" s="589"/>
      <c r="CW26" s="589"/>
      <c r="CX26" s="589"/>
      <c r="CY26" s="590"/>
      <c r="CZ26" s="591">
        <v>11.8</v>
      </c>
      <c r="DA26" s="609"/>
      <c r="DB26" s="609"/>
      <c r="DC26" s="610"/>
      <c r="DD26" s="594">
        <v>6254845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3382227</v>
      </c>
      <c r="S27" s="589"/>
      <c r="T27" s="589"/>
      <c r="U27" s="589"/>
      <c r="V27" s="589"/>
      <c r="W27" s="589"/>
      <c r="X27" s="589"/>
      <c r="Y27" s="590"/>
      <c r="Z27" s="641">
        <v>5.4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28134501</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9210983</v>
      </c>
      <c r="CS27" s="607"/>
      <c r="CT27" s="607"/>
      <c r="CU27" s="607"/>
      <c r="CV27" s="607"/>
      <c r="CW27" s="607"/>
      <c r="CX27" s="607"/>
      <c r="CY27" s="608"/>
      <c r="CZ27" s="591">
        <v>15.4</v>
      </c>
      <c r="DA27" s="609"/>
      <c r="DB27" s="609"/>
      <c r="DC27" s="610"/>
      <c r="DD27" s="594">
        <v>2647742</v>
      </c>
      <c r="DE27" s="607"/>
      <c r="DF27" s="607"/>
      <c r="DG27" s="607"/>
      <c r="DH27" s="607"/>
      <c r="DI27" s="607"/>
      <c r="DJ27" s="607"/>
      <c r="DK27" s="608"/>
      <c r="DL27" s="594">
        <v>2647742</v>
      </c>
      <c r="DM27" s="607"/>
      <c r="DN27" s="607"/>
      <c r="DO27" s="607"/>
      <c r="DP27" s="607"/>
      <c r="DQ27" s="607"/>
      <c r="DR27" s="607"/>
      <c r="DS27" s="607"/>
      <c r="DT27" s="607"/>
      <c r="DU27" s="607"/>
      <c r="DV27" s="608"/>
      <c r="DW27" s="611">
        <v>6.9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426250</v>
      </c>
      <c r="S28" s="589"/>
      <c r="T28" s="589"/>
      <c r="U28" s="589"/>
      <c r="V28" s="589"/>
      <c r="W28" s="589"/>
      <c r="X28" s="589"/>
      <c r="Y28" s="590"/>
      <c r="Z28" s="641">
        <v>0.7</v>
      </c>
      <c r="AA28" s="641"/>
      <c r="AB28" s="641"/>
      <c r="AC28" s="641"/>
      <c r="AD28" s="642">
        <v>21103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7366998</v>
      </c>
      <c r="CS28" s="589"/>
      <c r="CT28" s="589"/>
      <c r="CU28" s="589"/>
      <c r="CV28" s="589"/>
      <c r="CW28" s="589"/>
      <c r="CX28" s="589"/>
      <c r="CY28" s="590"/>
      <c r="CZ28" s="591">
        <v>12.3</v>
      </c>
      <c r="DA28" s="609"/>
      <c r="DB28" s="609"/>
      <c r="DC28" s="610"/>
      <c r="DD28" s="594">
        <v>7300773</v>
      </c>
      <c r="DE28" s="589"/>
      <c r="DF28" s="589"/>
      <c r="DG28" s="589"/>
      <c r="DH28" s="589"/>
      <c r="DI28" s="589"/>
      <c r="DJ28" s="589"/>
      <c r="DK28" s="590"/>
      <c r="DL28" s="594">
        <v>7300773</v>
      </c>
      <c r="DM28" s="589"/>
      <c r="DN28" s="589"/>
      <c r="DO28" s="589"/>
      <c r="DP28" s="589"/>
      <c r="DQ28" s="589"/>
      <c r="DR28" s="589"/>
      <c r="DS28" s="589"/>
      <c r="DT28" s="589"/>
      <c r="DU28" s="589"/>
      <c r="DV28" s="590"/>
      <c r="DW28" s="611">
        <v>19.100000000000001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223695</v>
      </c>
      <c r="S29" s="589"/>
      <c r="T29" s="589"/>
      <c r="U29" s="589"/>
      <c r="V29" s="589"/>
      <c r="W29" s="589"/>
      <c r="X29" s="589"/>
      <c r="Y29" s="590"/>
      <c r="Z29" s="641">
        <v>0.4</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7366168</v>
      </c>
      <c r="CS29" s="607"/>
      <c r="CT29" s="607"/>
      <c r="CU29" s="607"/>
      <c r="CV29" s="607"/>
      <c r="CW29" s="607"/>
      <c r="CX29" s="607"/>
      <c r="CY29" s="608"/>
      <c r="CZ29" s="591">
        <v>12.3</v>
      </c>
      <c r="DA29" s="609"/>
      <c r="DB29" s="609"/>
      <c r="DC29" s="610"/>
      <c r="DD29" s="594">
        <v>7299943</v>
      </c>
      <c r="DE29" s="607"/>
      <c r="DF29" s="607"/>
      <c r="DG29" s="607"/>
      <c r="DH29" s="607"/>
      <c r="DI29" s="607"/>
      <c r="DJ29" s="607"/>
      <c r="DK29" s="608"/>
      <c r="DL29" s="594">
        <v>7299943</v>
      </c>
      <c r="DM29" s="607"/>
      <c r="DN29" s="607"/>
      <c r="DO29" s="607"/>
      <c r="DP29" s="607"/>
      <c r="DQ29" s="607"/>
      <c r="DR29" s="607"/>
      <c r="DS29" s="607"/>
      <c r="DT29" s="607"/>
      <c r="DU29" s="607"/>
      <c r="DV29" s="608"/>
      <c r="DW29" s="611">
        <v>19.100000000000001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1959103</v>
      </c>
      <c r="S30" s="589"/>
      <c r="T30" s="589"/>
      <c r="U30" s="589"/>
      <c r="V30" s="589"/>
      <c r="W30" s="589"/>
      <c r="X30" s="589"/>
      <c r="Y30" s="590"/>
      <c r="Z30" s="641">
        <v>3.1</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98.9</v>
      </c>
      <c r="BH30" s="655"/>
      <c r="BI30" s="655"/>
      <c r="BJ30" s="655"/>
      <c r="BK30" s="655"/>
      <c r="BL30" s="655"/>
      <c r="BM30" s="656">
        <v>95.1</v>
      </c>
      <c r="BN30" s="655"/>
      <c r="BO30" s="655"/>
      <c r="BP30" s="655"/>
      <c r="BQ30" s="657"/>
      <c r="BR30" s="654">
        <v>98.8</v>
      </c>
      <c r="BS30" s="655"/>
      <c r="BT30" s="655"/>
      <c r="BU30" s="655"/>
      <c r="BV30" s="655"/>
      <c r="BW30" s="655"/>
      <c r="BX30" s="656">
        <v>94</v>
      </c>
      <c r="BY30" s="655"/>
      <c r="BZ30" s="655"/>
      <c r="CA30" s="655"/>
      <c r="CB30" s="657"/>
      <c r="CD30" s="660"/>
      <c r="CE30" s="661"/>
      <c r="CF30" s="625" t="s">
        <v>292</v>
      </c>
      <c r="CG30" s="622"/>
      <c r="CH30" s="622"/>
      <c r="CI30" s="622"/>
      <c r="CJ30" s="622"/>
      <c r="CK30" s="622"/>
      <c r="CL30" s="622"/>
      <c r="CM30" s="622"/>
      <c r="CN30" s="622"/>
      <c r="CO30" s="622"/>
      <c r="CP30" s="622"/>
      <c r="CQ30" s="623"/>
      <c r="CR30" s="588">
        <v>6726994</v>
      </c>
      <c r="CS30" s="589"/>
      <c r="CT30" s="589"/>
      <c r="CU30" s="589"/>
      <c r="CV30" s="589"/>
      <c r="CW30" s="589"/>
      <c r="CX30" s="589"/>
      <c r="CY30" s="590"/>
      <c r="CZ30" s="591">
        <v>11.2</v>
      </c>
      <c r="DA30" s="609"/>
      <c r="DB30" s="609"/>
      <c r="DC30" s="610"/>
      <c r="DD30" s="594">
        <v>6660769</v>
      </c>
      <c r="DE30" s="589"/>
      <c r="DF30" s="589"/>
      <c r="DG30" s="589"/>
      <c r="DH30" s="589"/>
      <c r="DI30" s="589"/>
      <c r="DJ30" s="589"/>
      <c r="DK30" s="590"/>
      <c r="DL30" s="594">
        <v>6660769</v>
      </c>
      <c r="DM30" s="589"/>
      <c r="DN30" s="589"/>
      <c r="DO30" s="589"/>
      <c r="DP30" s="589"/>
      <c r="DQ30" s="589"/>
      <c r="DR30" s="589"/>
      <c r="DS30" s="589"/>
      <c r="DT30" s="589"/>
      <c r="DU30" s="589"/>
      <c r="DV30" s="590"/>
      <c r="DW30" s="611">
        <v>17.399999999999999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1029497</v>
      </c>
      <c r="S31" s="589"/>
      <c r="T31" s="589"/>
      <c r="U31" s="589"/>
      <c r="V31" s="589"/>
      <c r="W31" s="589"/>
      <c r="X31" s="589"/>
      <c r="Y31" s="590"/>
      <c r="Z31" s="641">
        <v>1.6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94</v>
      </c>
      <c r="BN31" s="653"/>
      <c r="BO31" s="653"/>
      <c r="BP31" s="653"/>
      <c r="BQ31" s="617"/>
      <c r="BR31" s="652">
        <v>98.6</v>
      </c>
      <c r="BS31" s="607"/>
      <c r="BT31" s="607"/>
      <c r="BU31" s="607"/>
      <c r="BV31" s="607"/>
      <c r="BW31" s="607"/>
      <c r="BX31" s="643">
        <v>92.2</v>
      </c>
      <c r="BY31" s="653"/>
      <c r="BZ31" s="653"/>
      <c r="CA31" s="653"/>
      <c r="CB31" s="617"/>
      <c r="CD31" s="660"/>
      <c r="CE31" s="661"/>
      <c r="CF31" s="625" t="s">
        <v>296</v>
      </c>
      <c r="CG31" s="622"/>
      <c r="CH31" s="622"/>
      <c r="CI31" s="622"/>
      <c r="CJ31" s="622"/>
      <c r="CK31" s="622"/>
      <c r="CL31" s="622"/>
      <c r="CM31" s="622"/>
      <c r="CN31" s="622"/>
      <c r="CO31" s="622"/>
      <c r="CP31" s="622"/>
      <c r="CQ31" s="623"/>
      <c r="CR31" s="588">
        <v>639174</v>
      </c>
      <c r="CS31" s="607"/>
      <c r="CT31" s="607"/>
      <c r="CU31" s="607"/>
      <c r="CV31" s="607"/>
      <c r="CW31" s="607"/>
      <c r="CX31" s="607"/>
      <c r="CY31" s="608"/>
      <c r="CZ31" s="591">
        <v>1.1000000000000001</v>
      </c>
      <c r="DA31" s="609"/>
      <c r="DB31" s="609"/>
      <c r="DC31" s="610"/>
      <c r="DD31" s="594">
        <v>639174</v>
      </c>
      <c r="DE31" s="607"/>
      <c r="DF31" s="607"/>
      <c r="DG31" s="607"/>
      <c r="DH31" s="607"/>
      <c r="DI31" s="607"/>
      <c r="DJ31" s="607"/>
      <c r="DK31" s="608"/>
      <c r="DL31" s="594">
        <v>639174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4397173</v>
      </c>
      <c r="S32" s="589"/>
      <c r="T32" s="589"/>
      <c r="U32" s="589"/>
      <c r="V32" s="589"/>
      <c r="W32" s="589"/>
      <c r="X32" s="589"/>
      <c r="Y32" s="590"/>
      <c r="Z32" s="641">
        <v>7</v>
      </c>
      <c r="AA32" s="641"/>
      <c r="AB32" s="641"/>
      <c r="AC32" s="641"/>
      <c r="AD32" s="642">
        <v>15889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95.8</v>
      </c>
      <c r="BN32" s="573"/>
      <c r="BO32" s="573"/>
      <c r="BP32" s="573"/>
      <c r="BQ32" s="630"/>
      <c r="BR32" s="651">
        <v>98.8</v>
      </c>
      <c r="BS32" s="573"/>
      <c r="BT32" s="573"/>
      <c r="BU32" s="573"/>
      <c r="BV32" s="573"/>
      <c r="BW32" s="573"/>
      <c r="BX32" s="636">
        <v>95.2</v>
      </c>
      <c r="BY32" s="573"/>
      <c r="BZ32" s="573"/>
      <c r="CA32" s="573"/>
      <c r="CB32" s="630"/>
      <c r="CD32" s="662"/>
      <c r="CE32" s="663"/>
      <c r="CF32" s="625" t="s">
        <v>299</v>
      </c>
      <c r="CG32" s="622"/>
      <c r="CH32" s="622"/>
      <c r="CI32" s="622"/>
      <c r="CJ32" s="622"/>
      <c r="CK32" s="622"/>
      <c r="CL32" s="622"/>
      <c r="CM32" s="622"/>
      <c r="CN32" s="622"/>
      <c r="CO32" s="622"/>
      <c r="CP32" s="622"/>
      <c r="CQ32" s="623"/>
      <c r="CR32" s="588">
        <v>830</v>
      </c>
      <c r="CS32" s="589"/>
      <c r="CT32" s="589"/>
      <c r="CU32" s="589"/>
      <c r="CV32" s="589"/>
      <c r="CW32" s="589"/>
      <c r="CX32" s="589"/>
      <c r="CY32" s="590"/>
      <c r="CZ32" s="591">
        <v>0</v>
      </c>
      <c r="DA32" s="609"/>
      <c r="DB32" s="609"/>
      <c r="DC32" s="610"/>
      <c r="DD32" s="594">
        <v>830</v>
      </c>
      <c r="DE32" s="589"/>
      <c r="DF32" s="589"/>
      <c r="DG32" s="589"/>
      <c r="DH32" s="589"/>
      <c r="DI32" s="589"/>
      <c r="DJ32" s="589"/>
      <c r="DK32" s="590"/>
      <c r="DL32" s="594">
        <v>830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4010987</v>
      </c>
      <c r="S33" s="589"/>
      <c r="T33" s="589"/>
      <c r="U33" s="589"/>
      <c r="V33" s="589"/>
      <c r="W33" s="589"/>
      <c r="X33" s="589"/>
      <c r="Y33" s="590"/>
      <c r="Z33" s="641">
        <v>6.4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24312877</v>
      </c>
      <c r="CS33" s="607"/>
      <c r="CT33" s="607"/>
      <c r="CU33" s="607"/>
      <c r="CV33" s="607"/>
      <c r="CW33" s="607"/>
      <c r="CX33" s="607"/>
      <c r="CY33" s="608"/>
      <c r="CZ33" s="591">
        <v>40.5</v>
      </c>
      <c r="DA33" s="609"/>
      <c r="DB33" s="609"/>
      <c r="DC33" s="610"/>
      <c r="DD33" s="594">
        <v>18330888</v>
      </c>
      <c r="DE33" s="607"/>
      <c r="DF33" s="607"/>
      <c r="DG33" s="607"/>
      <c r="DH33" s="607"/>
      <c r="DI33" s="607"/>
      <c r="DJ33" s="607"/>
      <c r="DK33" s="608"/>
      <c r="DL33" s="594">
        <v>14506168</v>
      </c>
      <c r="DM33" s="607"/>
      <c r="DN33" s="607"/>
      <c r="DO33" s="607"/>
      <c r="DP33" s="607"/>
      <c r="DQ33" s="607"/>
      <c r="DR33" s="607"/>
      <c r="DS33" s="607"/>
      <c r="DT33" s="607"/>
      <c r="DU33" s="607"/>
      <c r="DV33" s="608"/>
      <c r="DW33" s="611">
        <v>37.9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9247890</v>
      </c>
      <c r="CS34" s="589"/>
      <c r="CT34" s="589"/>
      <c r="CU34" s="589"/>
      <c r="CV34" s="589"/>
      <c r="CW34" s="589"/>
      <c r="CX34" s="589"/>
      <c r="CY34" s="590"/>
      <c r="CZ34" s="591">
        <v>15.4</v>
      </c>
      <c r="DA34" s="609"/>
      <c r="DB34" s="609"/>
      <c r="DC34" s="610"/>
      <c r="DD34" s="594">
        <v>6932707</v>
      </c>
      <c r="DE34" s="589"/>
      <c r="DF34" s="589"/>
      <c r="DG34" s="589"/>
      <c r="DH34" s="589"/>
      <c r="DI34" s="589"/>
      <c r="DJ34" s="589"/>
      <c r="DK34" s="590"/>
      <c r="DL34" s="594">
        <v>5737892</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1597587</v>
      </c>
      <c r="S35" s="589"/>
      <c r="T35" s="589"/>
      <c r="U35" s="589"/>
      <c r="V35" s="589"/>
      <c r="W35" s="589"/>
      <c r="X35" s="589"/>
      <c r="Y35" s="590"/>
      <c r="Z35" s="641">
        <v>2.6</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8934249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880906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782072</v>
      </c>
      <c r="CS35" s="607"/>
      <c r="CT35" s="607"/>
      <c r="CU35" s="607"/>
      <c r="CV35" s="607"/>
      <c r="CW35" s="607"/>
      <c r="CX35" s="607"/>
      <c r="CY35" s="608"/>
      <c r="CZ35" s="591">
        <v>1.3</v>
      </c>
      <c r="DA35" s="609"/>
      <c r="DB35" s="609"/>
      <c r="DC35" s="610"/>
      <c r="DD35" s="594">
        <v>750135</v>
      </c>
      <c r="DE35" s="607"/>
      <c r="DF35" s="607"/>
      <c r="DG35" s="607"/>
      <c r="DH35" s="607"/>
      <c r="DI35" s="607"/>
      <c r="DJ35" s="607"/>
      <c r="DK35" s="608"/>
      <c r="DL35" s="594">
        <v>720401</v>
      </c>
      <c r="DM35" s="607"/>
      <c r="DN35" s="607"/>
      <c r="DO35" s="607"/>
      <c r="DP35" s="607"/>
      <c r="DQ35" s="607"/>
      <c r="DR35" s="607"/>
      <c r="DS35" s="607"/>
      <c r="DT35" s="607"/>
      <c r="DU35" s="607"/>
      <c r="DV35" s="608"/>
      <c r="DW35" s="611">
        <v>1.9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62629577</v>
      </c>
      <c r="S36" s="629"/>
      <c r="T36" s="629"/>
      <c r="U36" s="629"/>
      <c r="V36" s="629"/>
      <c r="W36" s="629"/>
      <c r="X36" s="629"/>
      <c r="Y36" s="632"/>
      <c r="Z36" s="633">
        <v>100</v>
      </c>
      <c r="AA36" s="633"/>
      <c r="AB36" s="633"/>
      <c r="AC36" s="633"/>
      <c r="AD36" s="634">
        <v>36649580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3011823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455905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3270315</v>
      </c>
      <c r="CS36" s="589"/>
      <c r="CT36" s="589"/>
      <c r="CU36" s="589"/>
      <c r="CV36" s="589"/>
      <c r="CW36" s="589"/>
      <c r="CX36" s="589"/>
      <c r="CY36" s="590"/>
      <c r="CZ36" s="591">
        <v>5.5</v>
      </c>
      <c r="DA36" s="609"/>
      <c r="DB36" s="609"/>
      <c r="DC36" s="610"/>
      <c r="DD36" s="594">
        <v>2859409</v>
      </c>
      <c r="DE36" s="589"/>
      <c r="DF36" s="589"/>
      <c r="DG36" s="589"/>
      <c r="DH36" s="589"/>
      <c r="DI36" s="589"/>
      <c r="DJ36" s="589"/>
      <c r="DK36" s="590"/>
      <c r="DL36" s="594">
        <v>2519927</v>
      </c>
      <c r="DM36" s="589"/>
      <c r="DN36" s="589"/>
      <c r="DO36" s="589"/>
      <c r="DP36" s="589"/>
      <c r="DQ36" s="589"/>
      <c r="DR36" s="589"/>
      <c r="DS36" s="589"/>
      <c r="DT36" s="589"/>
      <c r="DU36" s="589"/>
      <c r="DV36" s="590"/>
      <c r="DW36" s="611">
        <v>6.6</v>
      </c>
      <c r="DX36" s="612"/>
      <c r="DY36" s="612"/>
      <c r="DZ36" s="612"/>
      <c r="EA36" s="612"/>
      <c r="EB36" s="612"/>
      <c r="EC36" s="613"/>
    </row>
    <row r="37" spans="2:133" ht="11.25" customHeight="1">
      <c r="AQ37" s="614" t="s">
        <v>314</v>
      </c>
      <c r="AR37" s="615"/>
      <c r="AS37" s="615"/>
      <c r="AT37" s="615"/>
      <c r="AU37" s="615"/>
      <c r="AV37" s="615"/>
      <c r="AW37" s="615"/>
      <c r="AX37" s="615"/>
      <c r="AY37" s="616"/>
      <c r="AZ37" s="588">
        <v>1494325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24906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526533</v>
      </c>
      <c r="CS37" s="607"/>
      <c r="CT37" s="607"/>
      <c r="CU37" s="607"/>
      <c r="CV37" s="607"/>
      <c r="CW37" s="607"/>
      <c r="CX37" s="607"/>
      <c r="CY37" s="608"/>
      <c r="CZ37" s="591">
        <v>0.9</v>
      </c>
      <c r="DA37" s="609"/>
      <c r="DB37" s="609"/>
      <c r="DC37" s="610"/>
      <c r="DD37" s="594">
        <v>526533</v>
      </c>
      <c r="DE37" s="607"/>
      <c r="DF37" s="607"/>
      <c r="DG37" s="607"/>
      <c r="DH37" s="607"/>
      <c r="DI37" s="607"/>
      <c r="DJ37" s="607"/>
      <c r="DK37" s="608"/>
      <c r="DL37" s="594">
        <v>500417</v>
      </c>
      <c r="DM37" s="607"/>
      <c r="DN37" s="607"/>
      <c r="DO37" s="607"/>
      <c r="DP37" s="607"/>
      <c r="DQ37" s="607"/>
      <c r="DR37" s="607"/>
      <c r="DS37" s="607"/>
      <c r="DT37" s="607"/>
      <c r="DU37" s="607"/>
      <c r="DV37" s="608"/>
      <c r="DW37" s="611">
        <v>1.3</v>
      </c>
      <c r="DX37" s="612"/>
      <c r="DY37" s="612"/>
      <c r="DZ37" s="612"/>
      <c r="EA37" s="612"/>
      <c r="EB37" s="612"/>
      <c r="EC37" s="613"/>
    </row>
    <row r="38" spans="2:133" ht="11.25" customHeight="1">
      <c r="AQ38" s="614" t="s">
        <v>317</v>
      </c>
      <c r="AR38" s="615"/>
      <c r="AS38" s="615"/>
      <c r="AT38" s="615"/>
      <c r="AU38" s="615"/>
      <c r="AV38" s="615"/>
      <c r="AW38" s="615"/>
      <c r="AX38" s="615"/>
      <c r="AY38" s="616"/>
      <c r="AZ38" s="588">
        <v>142236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43684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7297688</v>
      </c>
      <c r="CS38" s="589"/>
      <c r="CT38" s="589"/>
      <c r="CU38" s="589"/>
      <c r="CV38" s="589"/>
      <c r="CW38" s="589"/>
      <c r="CX38" s="589"/>
      <c r="CY38" s="590"/>
      <c r="CZ38" s="591">
        <v>12.2</v>
      </c>
      <c r="DA38" s="609"/>
      <c r="DB38" s="609"/>
      <c r="DC38" s="610"/>
      <c r="DD38" s="594">
        <v>6751501</v>
      </c>
      <c r="DE38" s="589"/>
      <c r="DF38" s="589"/>
      <c r="DG38" s="589"/>
      <c r="DH38" s="589"/>
      <c r="DI38" s="589"/>
      <c r="DJ38" s="589"/>
      <c r="DK38" s="590"/>
      <c r="DL38" s="594">
        <v>5527948</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320</v>
      </c>
      <c r="AR39" s="615"/>
      <c r="AS39" s="615"/>
      <c r="AT39" s="615"/>
      <c r="AU39" s="615"/>
      <c r="AV39" s="615"/>
      <c r="AW39" s="615"/>
      <c r="AX39" s="615"/>
      <c r="AY39" s="616"/>
      <c r="AZ39" s="588">
        <v>61000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347887</v>
      </c>
      <c r="CS39" s="607"/>
      <c r="CT39" s="607"/>
      <c r="CU39" s="607"/>
      <c r="CV39" s="607"/>
      <c r="CW39" s="607"/>
      <c r="CX39" s="607"/>
      <c r="CY39" s="608"/>
      <c r="CZ39" s="591">
        <v>0.6</v>
      </c>
      <c r="DA39" s="609"/>
      <c r="DB39" s="609"/>
      <c r="DC39" s="610"/>
      <c r="DD39" s="594">
        <v>40439</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1111580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3367025</v>
      </c>
      <c r="CS40" s="589"/>
      <c r="CT40" s="589"/>
      <c r="CU40" s="589"/>
      <c r="CV40" s="589"/>
      <c r="CW40" s="589"/>
      <c r="CX40" s="589"/>
      <c r="CY40" s="590"/>
      <c r="CZ40" s="591">
        <v>5.6</v>
      </c>
      <c r="DA40" s="609"/>
      <c r="DB40" s="609"/>
      <c r="DC40" s="610"/>
      <c r="DD40" s="594">
        <v>996697</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3113285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8969467</v>
      </c>
      <c r="CS42" s="589"/>
      <c r="CT42" s="589"/>
      <c r="CU42" s="589"/>
      <c r="CV42" s="589"/>
      <c r="CW42" s="589"/>
      <c r="CX42" s="589"/>
      <c r="CY42" s="590"/>
      <c r="CZ42" s="591">
        <v>15</v>
      </c>
      <c r="DA42" s="592"/>
      <c r="DB42" s="592"/>
      <c r="DC42" s="593"/>
      <c r="DD42" s="594">
        <v>3174446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429565</v>
      </c>
      <c r="CS43" s="607"/>
      <c r="CT43" s="607"/>
      <c r="CU43" s="607"/>
      <c r="CV43" s="607"/>
      <c r="CW43" s="607"/>
      <c r="CX43" s="607"/>
      <c r="CY43" s="608"/>
      <c r="CZ43" s="591">
        <v>0.7</v>
      </c>
      <c r="DA43" s="609"/>
      <c r="DB43" s="609"/>
      <c r="DC43" s="610"/>
      <c r="DD43" s="594">
        <v>417669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288</v>
      </c>
      <c r="CE44" s="602"/>
      <c r="CF44" s="585" t="s">
        <v>335</v>
      </c>
      <c r="CG44" s="586"/>
      <c r="CH44" s="586"/>
      <c r="CI44" s="586"/>
      <c r="CJ44" s="586"/>
      <c r="CK44" s="586"/>
      <c r="CL44" s="586"/>
      <c r="CM44" s="586"/>
      <c r="CN44" s="586"/>
      <c r="CO44" s="586"/>
      <c r="CP44" s="586"/>
      <c r="CQ44" s="587"/>
      <c r="CR44" s="588">
        <v>8935194</v>
      </c>
      <c r="CS44" s="589"/>
      <c r="CT44" s="589"/>
      <c r="CU44" s="589"/>
      <c r="CV44" s="589"/>
      <c r="CW44" s="589"/>
      <c r="CX44" s="589"/>
      <c r="CY44" s="590"/>
      <c r="CZ44" s="591">
        <v>14.9</v>
      </c>
      <c r="DA44" s="592"/>
      <c r="DB44" s="592"/>
      <c r="DC44" s="593"/>
      <c r="DD44" s="594">
        <v>3140173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3574764</v>
      </c>
      <c r="CS45" s="607"/>
      <c r="CT45" s="607"/>
      <c r="CU45" s="607"/>
      <c r="CV45" s="607"/>
      <c r="CW45" s="607"/>
      <c r="CX45" s="607"/>
      <c r="CY45" s="608"/>
      <c r="CZ45" s="591">
        <v>6</v>
      </c>
      <c r="DA45" s="609"/>
      <c r="DB45" s="609"/>
      <c r="DC45" s="610"/>
      <c r="DD45" s="594">
        <v>681148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5230874</v>
      </c>
      <c r="CS46" s="589"/>
      <c r="CT46" s="589"/>
      <c r="CU46" s="589"/>
      <c r="CV46" s="589"/>
      <c r="CW46" s="589"/>
      <c r="CX46" s="589"/>
      <c r="CY46" s="590"/>
      <c r="CZ46" s="591">
        <v>8.6999999999999993</v>
      </c>
      <c r="DA46" s="592"/>
      <c r="DB46" s="592"/>
      <c r="DC46" s="593"/>
      <c r="DD46" s="594">
        <v>2369050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34273</v>
      </c>
      <c r="CS47" s="607"/>
      <c r="CT47" s="607"/>
      <c r="CU47" s="607"/>
      <c r="CV47" s="607"/>
      <c r="CW47" s="607"/>
      <c r="CX47" s="607"/>
      <c r="CY47" s="608"/>
      <c r="CZ47" s="591">
        <v>0.1</v>
      </c>
      <c r="DA47" s="609"/>
      <c r="DB47" s="609"/>
      <c r="DC47" s="610"/>
      <c r="DD47" s="594">
        <v>34273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59987428</v>
      </c>
      <c r="CS49" s="573"/>
      <c r="CT49" s="573"/>
      <c r="CU49" s="573"/>
      <c r="CV49" s="573"/>
      <c r="CW49" s="573"/>
      <c r="CX49" s="573"/>
      <c r="CY49" s="574"/>
      <c r="CZ49" s="575">
        <v>100</v>
      </c>
      <c r="DA49" s="576"/>
      <c r="DB49" s="576"/>
      <c r="DC49" s="577"/>
      <c r="DD49" s="578">
        <v>40639176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62662</v>
      </c>
      <c r="R7" s="1101"/>
      <c r="S7" s="1101"/>
      <c r="T7" s="1101"/>
      <c r="U7" s="1101"/>
      <c r="V7" s="1101">
        <v>60019</v>
      </c>
      <c r="W7" s="1101"/>
      <c r="X7" s="1101"/>
      <c r="Y7" s="1101"/>
      <c r="Z7" s="1101"/>
      <c r="AA7" s="1101">
        <v>2642</v>
      </c>
      <c r="AB7" s="1101"/>
      <c r="AC7" s="1101"/>
      <c r="AD7" s="1101"/>
      <c r="AE7" s="1102"/>
      <c r="AF7" s="1103">
        <v>2039</v>
      </c>
      <c r="AG7" s="1104"/>
      <c r="AH7" s="1104"/>
      <c r="AI7" s="1104"/>
      <c r="AJ7" s="1105"/>
      <c r="AK7" s="1087">
        <v>1959</v>
      </c>
      <c r="AL7" s="1088"/>
      <c r="AM7" s="1088"/>
      <c r="AN7" s="1088"/>
      <c r="AO7" s="1088"/>
      <c r="AP7" s="1088">
        <v>56110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278</v>
      </c>
      <c r="CN7" s="1085"/>
      <c r="CO7" s="1085"/>
      <c r="CP7" s="1085"/>
      <c r="CQ7" s="1086"/>
      <c r="CR7" s="1084">
        <v>275</v>
      </c>
      <c r="CS7" s="1085"/>
      <c r="CT7" s="1085"/>
      <c r="CU7" s="1085"/>
      <c r="CV7" s="1086"/>
      <c r="CW7" s="1084">
        <v>23</v>
      </c>
      <c r="CX7" s="1085"/>
      <c r="CY7" s="1085"/>
      <c r="CZ7" s="1085"/>
      <c r="DA7" s="1086"/>
      <c r="DB7" s="1084" t="s">
        <v>546</v>
      </c>
      <c r="DC7" s="1085"/>
      <c r="DD7" s="1085"/>
      <c r="DE7" s="1085"/>
      <c r="DF7" s="1086"/>
      <c r="DG7" s="1084" t="s">
        <v>538</v>
      </c>
      <c r="DH7" s="1085"/>
      <c r="DI7" s="1085"/>
      <c r="DJ7" s="1085"/>
      <c r="DK7" s="1086"/>
      <c r="DL7" s="1084" t="s">
        <v>539</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0</v>
      </c>
      <c r="R8" s="1040"/>
      <c r="S8" s="1040"/>
      <c r="T8" s="1040"/>
      <c r="U8" s="1040"/>
      <c r="V8" s="1040">
        <v>0</v>
      </c>
      <c r="W8" s="1040"/>
      <c r="X8" s="1040"/>
      <c r="Y8" s="1040"/>
      <c r="Z8" s="1040"/>
      <c r="AA8" s="1040">
        <v>0</v>
      </c>
      <c r="AB8" s="1040"/>
      <c r="AC8" s="1040"/>
      <c r="AD8" s="1040"/>
      <c r="AE8" s="1041"/>
      <c r="AF8" s="1015">
        <v>0</v>
      </c>
      <c r="AG8" s="1016"/>
      <c r="AH8" s="1016"/>
      <c r="AI8" s="1016"/>
      <c r="AJ8" s="1017"/>
      <c r="AK8" s="1082">
        <v>0</v>
      </c>
      <c r="AL8" s="1083"/>
      <c r="AM8" s="1083"/>
      <c r="AN8" s="1083"/>
      <c r="AO8" s="1083"/>
      <c r="AP8" s="1083" t="s">
        <v>538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-4</v>
      </c>
      <c r="CI8" s="986"/>
      <c r="CJ8" s="986"/>
      <c r="CK8" s="986"/>
      <c r="CL8" s="987"/>
      <c r="CM8" s="985">
        <v>158</v>
      </c>
      <c r="CN8" s="986"/>
      <c r="CO8" s="986"/>
      <c r="CP8" s="986"/>
      <c r="CQ8" s="987"/>
      <c r="CR8" s="985">
        <v>100</v>
      </c>
      <c r="CS8" s="986"/>
      <c r="CT8" s="986"/>
      <c r="CU8" s="986"/>
      <c r="CV8" s="987"/>
      <c r="CW8" s="985">
        <v>9</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539</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553</v>
      </c>
      <c r="BS9" s="1010" t="s">
        <v>549</v>
      </c>
      <c r="BT9" s="1011"/>
      <c r="BU9" s="1011"/>
      <c r="BV9" s="1011"/>
      <c r="BW9" s="1011"/>
      <c r="BX9" s="1011"/>
      <c r="BY9" s="1011"/>
      <c r="BZ9" s="1011"/>
      <c r="CA9" s="1011"/>
      <c r="CB9" s="1011"/>
      <c r="CC9" s="1011"/>
      <c r="CD9" s="1011"/>
      <c r="CE9" s="1011"/>
      <c r="CF9" s="1011"/>
      <c r="CG9" s="1012"/>
      <c r="CH9" s="985">
        <v>-83</v>
      </c>
      <c r="CI9" s="986"/>
      <c r="CJ9" s="986"/>
      <c r="CK9" s="986"/>
      <c r="CL9" s="987"/>
      <c r="CM9" s="985">
        <v>-1705</v>
      </c>
      <c r="CN9" s="986"/>
      <c r="CO9" s="986"/>
      <c r="CP9" s="986"/>
      <c r="CQ9" s="987"/>
      <c r="CR9" s="985">
        <v>818</v>
      </c>
      <c r="CS9" s="986"/>
      <c r="CT9" s="986"/>
      <c r="CU9" s="986"/>
      <c r="CV9" s="987"/>
      <c r="CW9" s="985" t="s">
        <v>538</v>
      </c>
      <c r="CX9" s="986"/>
      <c r="CY9" s="986"/>
      <c r="CZ9" s="986"/>
      <c r="DA9" s="987"/>
      <c r="DB9" s="985">
        <v>2037</v>
      </c>
      <c r="DC9" s="986"/>
      <c r="DD9" s="986"/>
      <c r="DE9" s="986"/>
      <c r="DF9" s="987"/>
      <c r="DG9" s="985" t="s">
        <v>538</v>
      </c>
      <c r="DH9" s="986"/>
      <c r="DI9" s="986"/>
      <c r="DJ9" s="986"/>
      <c r="DK9" s="987"/>
      <c r="DL9" s="985">
        <v>390</v>
      </c>
      <c r="DM9" s="986"/>
      <c r="DN9" s="986"/>
      <c r="DO9" s="986"/>
      <c r="DP9" s="987"/>
      <c r="DQ9" s="985">
        <v>117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554</v>
      </c>
      <c r="BS10" s="1010" t="s">
        <v>550</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7</v>
      </c>
      <c r="CN10" s="986"/>
      <c r="CO10" s="986"/>
      <c r="CP10" s="986"/>
      <c r="CQ10" s="987"/>
      <c r="CR10" s="985">
        <v>3</v>
      </c>
      <c r="CS10" s="986"/>
      <c r="CT10" s="986"/>
      <c r="CU10" s="986"/>
      <c r="CV10" s="987"/>
      <c r="CW10" s="985" t="s">
        <v>538</v>
      </c>
      <c r="CX10" s="986"/>
      <c r="CY10" s="986"/>
      <c r="CZ10" s="986"/>
      <c r="DA10" s="987"/>
      <c r="DB10" s="985" t="s">
        <v>539</v>
      </c>
      <c r="DC10" s="986"/>
      <c r="DD10" s="986"/>
      <c r="DE10" s="986"/>
      <c r="DF10" s="987"/>
      <c r="DG10" s="985" t="s">
        <v>539</v>
      </c>
      <c r="DH10" s="986"/>
      <c r="DI10" s="986"/>
      <c r="DJ10" s="986"/>
      <c r="DK10" s="987"/>
      <c r="DL10" s="985" t="s">
        <v>539</v>
      </c>
      <c r="DM10" s="986"/>
      <c r="DN10" s="986"/>
      <c r="DO10" s="986"/>
      <c r="DP10" s="987"/>
      <c r="DQ10" s="985" t="s">
        <v>538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551</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117</v>
      </c>
      <c r="CN11" s="986"/>
      <c r="CO11" s="986"/>
      <c r="CP11" s="986"/>
      <c r="CQ11" s="987"/>
      <c r="CR11" s="985">
        <v>15</v>
      </c>
      <c r="CS11" s="986"/>
      <c r="CT11" s="986"/>
      <c r="CU11" s="986"/>
      <c r="CV11" s="987"/>
      <c r="CW11" s="985">
        <v>43</v>
      </c>
      <c r="CX11" s="986"/>
      <c r="CY11" s="986"/>
      <c r="CZ11" s="986"/>
      <c r="DA11" s="987"/>
      <c r="DB11" s="985" t="s">
        <v>538</v>
      </c>
      <c r="DC11" s="986"/>
      <c r="DD11" s="986"/>
      <c r="DE11" s="986"/>
      <c r="DF11" s="987"/>
      <c r="DG11" s="985" t="s">
        <v>538</v>
      </c>
      <c r="DH11" s="986"/>
      <c r="DI11" s="986"/>
      <c r="DJ11" s="986"/>
      <c r="DK11" s="987"/>
      <c r="DL11" s="985" t="s">
        <v>538</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552</v>
      </c>
      <c r="BT12" s="1011"/>
      <c r="BU12" s="1011"/>
      <c r="BV12" s="1011"/>
      <c r="BW12" s="1011"/>
      <c r="BX12" s="1011"/>
      <c r="BY12" s="1011"/>
      <c r="BZ12" s="1011"/>
      <c r="CA12" s="1011"/>
      <c r="CB12" s="1011"/>
      <c r="CC12" s="1011"/>
      <c r="CD12" s="1011"/>
      <c r="CE12" s="1011"/>
      <c r="CF12" s="1011"/>
      <c r="CG12" s="1012"/>
      <c r="CH12" s="985">
        <v>8</v>
      </c>
      <c r="CI12" s="986"/>
      <c r="CJ12" s="986"/>
      <c r="CK12" s="986"/>
      <c r="CL12" s="987"/>
      <c r="CM12" s="985">
        <v>107</v>
      </c>
      <c r="CN12" s="986"/>
      <c r="CO12" s="986"/>
      <c r="CP12" s="986"/>
      <c r="CQ12" s="987"/>
      <c r="CR12" s="985">
        <v>6</v>
      </c>
      <c r="CS12" s="986"/>
      <c r="CT12" s="986"/>
      <c r="CU12" s="986"/>
      <c r="CV12" s="987"/>
      <c r="CW12" s="985" t="s">
        <v>538</v>
      </c>
      <c r="CX12" s="986"/>
      <c r="CY12" s="986"/>
      <c r="CZ12" s="986"/>
      <c r="DA12" s="987"/>
      <c r="DB12" s="985" t="s">
        <v>538</v>
      </c>
      <c r="DC12" s="986"/>
      <c r="DD12" s="986"/>
      <c r="DE12" s="986"/>
      <c r="DF12" s="987"/>
      <c r="DG12" s="985" t="s">
        <v>539</v>
      </c>
      <c r="DH12" s="986"/>
      <c r="DI12" s="986"/>
      <c r="DJ12" s="986"/>
      <c r="DK12" s="987"/>
      <c r="DL12" s="985" t="s">
        <v>539</v>
      </c>
      <c r="DM12" s="986"/>
      <c r="DN12" s="986"/>
      <c r="DO12" s="986"/>
      <c r="DP12" s="987"/>
      <c r="DQ12" s="985" t="s">
        <v>539</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62662</v>
      </c>
      <c r="R23" s="1065"/>
      <c r="S23" s="1065"/>
      <c r="T23" s="1065"/>
      <c r="U23" s="1065"/>
      <c r="V23" s="1065">
        <v>60020</v>
      </c>
      <c r="W23" s="1065"/>
      <c r="X23" s="1065"/>
      <c r="Y23" s="1065"/>
      <c r="Z23" s="1065"/>
      <c r="AA23" s="1065">
        <v>2642</v>
      </c>
      <c r="AB23" s="1065"/>
      <c r="AC23" s="1065"/>
      <c r="AD23" s="1065"/>
      <c r="AE23" s="1066"/>
      <c r="AF23" s="1067">
        <v>2039</v>
      </c>
      <c r="AG23" s="1065"/>
      <c r="AH23" s="1065"/>
      <c r="AI23" s="1065"/>
      <c r="AJ23" s="1068"/>
      <c r="AK23" s="1069"/>
      <c r="AL23" s="1070"/>
      <c r="AM23" s="1070"/>
      <c r="AN23" s="1070"/>
      <c r="AO23" s="1070"/>
      <c r="AP23" s="1065">
        <v>56110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18254</v>
      </c>
      <c r="R28" s="1050"/>
      <c r="S28" s="1050"/>
      <c r="T28" s="1050"/>
      <c r="U28" s="1050"/>
      <c r="V28" s="1050">
        <v>17373</v>
      </c>
      <c r="W28" s="1050"/>
      <c r="X28" s="1050"/>
      <c r="Y28" s="1050"/>
      <c r="Z28" s="1050"/>
      <c r="AA28" s="1050">
        <v>881</v>
      </c>
      <c r="AB28" s="1050"/>
      <c r="AC28" s="1050"/>
      <c r="AD28" s="1050"/>
      <c r="AE28" s="1051"/>
      <c r="AF28" s="1052">
        <v>881</v>
      </c>
      <c r="AG28" s="1050"/>
      <c r="AH28" s="1050"/>
      <c r="AI28" s="1050"/>
      <c r="AJ28" s="1053"/>
      <c r="AK28" s="1054">
        <v>2007</v>
      </c>
      <c r="AL28" s="1042"/>
      <c r="AM28" s="1042"/>
      <c r="AN28" s="1042"/>
      <c r="AO28" s="1042"/>
      <c r="AP28" s="1042" t="s">
        <v>538</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10862</v>
      </c>
      <c r="R29" s="1040"/>
      <c r="S29" s="1040"/>
      <c r="T29" s="1040"/>
      <c r="U29" s="1040"/>
      <c r="V29" s="1040">
        <v>10662</v>
      </c>
      <c r="W29" s="1040"/>
      <c r="X29" s="1040"/>
      <c r="Y29" s="1040"/>
      <c r="Z29" s="1040"/>
      <c r="AA29" s="1040">
        <v>200</v>
      </c>
      <c r="AB29" s="1040"/>
      <c r="AC29" s="1040"/>
      <c r="AD29" s="1040"/>
      <c r="AE29" s="1041"/>
      <c r="AF29" s="1015">
        <v>200</v>
      </c>
      <c r="AG29" s="1016"/>
      <c r="AH29" s="1016"/>
      <c r="AI29" s="1016"/>
      <c r="AJ29" s="1017"/>
      <c r="AK29" s="976">
        <v>1667</v>
      </c>
      <c r="AL29" s="967"/>
      <c r="AM29" s="967"/>
      <c r="AN29" s="967"/>
      <c r="AO29" s="967"/>
      <c r="AP29" s="967" t="s">
        <v>538</v>
      </c>
      <c r="AQ29" s="967"/>
      <c r="AR29" s="967"/>
      <c r="AS29" s="967"/>
      <c r="AT29" s="967"/>
      <c r="AU29" s="967" t="s">
        <v>539</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1450</v>
      </c>
      <c r="R30" s="1040"/>
      <c r="S30" s="1040"/>
      <c r="T30" s="1040"/>
      <c r="U30" s="1040"/>
      <c r="V30" s="1040">
        <v>1446</v>
      </c>
      <c r="W30" s="1040"/>
      <c r="X30" s="1040"/>
      <c r="Y30" s="1040"/>
      <c r="Z30" s="1040"/>
      <c r="AA30" s="1040">
        <v>4</v>
      </c>
      <c r="AB30" s="1040"/>
      <c r="AC30" s="1040"/>
      <c r="AD30" s="1040"/>
      <c r="AE30" s="1041"/>
      <c r="AF30" s="1015">
        <v>4</v>
      </c>
      <c r="AG30" s="1016"/>
      <c r="AH30" s="1016"/>
      <c r="AI30" s="1016"/>
      <c r="AJ30" s="1017"/>
      <c r="AK30" s="976">
        <v>306</v>
      </c>
      <c r="AL30" s="967"/>
      <c r="AM30" s="967"/>
      <c r="AN30" s="967"/>
      <c r="AO30" s="967"/>
      <c r="AP30" s="967" t="s">
        <v>538</v>
      </c>
      <c r="AQ30" s="967"/>
      <c r="AR30" s="967"/>
      <c r="AS30" s="967"/>
      <c r="AT30" s="967"/>
      <c r="AU30" s="967" t="s">
        <v>538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82</v>
      </c>
      <c r="R31" s="1040"/>
      <c r="S31" s="1040"/>
      <c r="T31" s="1040"/>
      <c r="U31" s="1040"/>
      <c r="V31" s="1040">
        <v>81</v>
      </c>
      <c r="W31" s="1040"/>
      <c r="X31" s="1040"/>
      <c r="Y31" s="1040"/>
      <c r="Z31" s="1040"/>
      <c r="AA31" s="1040">
        <v>1</v>
      </c>
      <c r="AB31" s="1040"/>
      <c r="AC31" s="1040"/>
      <c r="AD31" s="1040"/>
      <c r="AE31" s="1041"/>
      <c r="AF31" s="1015">
        <v>1</v>
      </c>
      <c r="AG31" s="1016"/>
      <c r="AH31" s="1016"/>
      <c r="AI31" s="1016"/>
      <c r="AJ31" s="1017"/>
      <c r="AK31" s="976">
        <v>61</v>
      </c>
      <c r="AL31" s="967"/>
      <c r="AM31" s="967"/>
      <c r="AN31" s="967"/>
      <c r="AO31" s="967"/>
      <c r="AP31" s="967">
        <v>667</v>
      </c>
      <c r="AQ31" s="967"/>
      <c r="AR31" s="967"/>
      <c r="AS31" s="967"/>
      <c r="AT31" s="967"/>
      <c r="AU31" s="967">
        <v>667</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2619</v>
      </c>
      <c r="R32" s="1040"/>
      <c r="S32" s="1040"/>
      <c r="T32" s="1040"/>
      <c r="U32" s="1040"/>
      <c r="V32" s="1040">
        <v>2469</v>
      </c>
      <c r="W32" s="1040"/>
      <c r="X32" s="1040"/>
      <c r="Y32" s="1040"/>
      <c r="Z32" s="1040"/>
      <c r="AA32" s="1040">
        <v>150</v>
      </c>
      <c r="AB32" s="1040"/>
      <c r="AC32" s="1040"/>
      <c r="AD32" s="1040"/>
      <c r="AE32" s="1041"/>
      <c r="AF32" s="1015">
        <v>1368</v>
      </c>
      <c r="AG32" s="1016"/>
      <c r="AH32" s="1016"/>
      <c r="AI32" s="1016"/>
      <c r="AJ32" s="1017"/>
      <c r="AK32" s="976">
        <v>142</v>
      </c>
      <c r="AL32" s="967"/>
      <c r="AM32" s="967"/>
      <c r="AN32" s="967"/>
      <c r="AO32" s="967"/>
      <c r="AP32" s="967">
        <v>7551</v>
      </c>
      <c r="AQ32" s="967"/>
      <c r="AR32" s="967"/>
      <c r="AS32" s="967"/>
      <c r="AT32" s="967"/>
      <c r="AU32" s="967" t="s">
        <v>538</v>
      </c>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14545</v>
      </c>
      <c r="R33" s="1040"/>
      <c r="S33" s="1040"/>
      <c r="T33" s="1040"/>
      <c r="U33" s="1040"/>
      <c r="V33" s="1040">
        <v>15631</v>
      </c>
      <c r="W33" s="1040"/>
      <c r="X33" s="1040"/>
      <c r="Y33" s="1040"/>
      <c r="Z33" s="1040"/>
      <c r="AA33" s="1040">
        <v>-1086</v>
      </c>
      <c r="AB33" s="1040"/>
      <c r="AC33" s="1040"/>
      <c r="AD33" s="1040"/>
      <c r="AE33" s="1041"/>
      <c r="AF33" s="1015">
        <v>2322</v>
      </c>
      <c r="AG33" s="1016"/>
      <c r="AH33" s="1016"/>
      <c r="AI33" s="1016"/>
      <c r="AJ33" s="1017"/>
      <c r="AK33" s="976">
        <v>1494</v>
      </c>
      <c r="AL33" s="967"/>
      <c r="AM33" s="967"/>
      <c r="AN33" s="967"/>
      <c r="AO33" s="967"/>
      <c r="AP33" s="967">
        <v>14989</v>
      </c>
      <c r="AQ33" s="967"/>
      <c r="AR33" s="967"/>
      <c r="AS33" s="967"/>
      <c r="AT33" s="967"/>
      <c r="AU33" s="967">
        <v>9309</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171</v>
      </c>
      <c r="R34" s="1040"/>
      <c r="S34" s="1040"/>
      <c r="T34" s="1040"/>
      <c r="U34" s="1040"/>
      <c r="V34" s="1040">
        <v>167</v>
      </c>
      <c r="W34" s="1040"/>
      <c r="X34" s="1040"/>
      <c r="Y34" s="1040"/>
      <c r="Z34" s="1040"/>
      <c r="AA34" s="1040">
        <v>4</v>
      </c>
      <c r="AB34" s="1040"/>
      <c r="AC34" s="1040"/>
      <c r="AD34" s="1040"/>
      <c r="AE34" s="1041"/>
      <c r="AF34" s="1015">
        <v>4</v>
      </c>
      <c r="AG34" s="1016"/>
      <c r="AH34" s="1016"/>
      <c r="AI34" s="1016"/>
      <c r="AJ34" s="1017"/>
      <c r="AK34" s="976">
        <v>130</v>
      </c>
      <c r="AL34" s="967"/>
      <c r="AM34" s="967"/>
      <c r="AN34" s="967"/>
      <c r="AO34" s="967"/>
      <c r="AP34" s="967">
        <v>1217</v>
      </c>
      <c r="AQ34" s="967"/>
      <c r="AR34" s="967"/>
      <c r="AS34" s="967"/>
      <c r="AT34" s="967"/>
      <c r="AU34" s="967">
        <v>1044</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6113</v>
      </c>
      <c r="R35" s="1040"/>
      <c r="S35" s="1040"/>
      <c r="T35" s="1040"/>
      <c r="U35" s="1040"/>
      <c r="V35" s="1040">
        <v>6014</v>
      </c>
      <c r="W35" s="1040"/>
      <c r="X35" s="1040"/>
      <c r="Y35" s="1040"/>
      <c r="Z35" s="1040"/>
      <c r="AA35" s="1040">
        <v>99</v>
      </c>
      <c r="AB35" s="1040"/>
      <c r="AC35" s="1040"/>
      <c r="AD35" s="1040"/>
      <c r="AE35" s="1041"/>
      <c r="AF35" s="1015">
        <v>99</v>
      </c>
      <c r="AG35" s="1016"/>
      <c r="AH35" s="1016"/>
      <c r="AI35" s="1016"/>
      <c r="AJ35" s="1017"/>
      <c r="AK35" s="976">
        <v>2882</v>
      </c>
      <c r="AL35" s="967"/>
      <c r="AM35" s="967"/>
      <c r="AN35" s="967"/>
      <c r="AO35" s="967"/>
      <c r="AP35" s="967">
        <v>35749</v>
      </c>
      <c r="AQ35" s="967"/>
      <c r="AR35" s="967"/>
      <c r="AS35" s="967"/>
      <c r="AT35" s="967"/>
      <c r="AU35" s="967">
        <v>26275</v>
      </c>
      <c r="AV35" s="967"/>
      <c r="AW35" s="967"/>
      <c r="AX35" s="967"/>
      <c r="AY35" s="967"/>
      <c r="AZ35" s="1038"/>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4879</v>
      </c>
      <c r="AG63" s="955"/>
      <c r="AH63" s="955"/>
      <c r="AI63" s="955"/>
      <c r="AJ63" s="1026"/>
      <c r="AK63" s="1027"/>
      <c r="AL63" s="959"/>
      <c r="AM63" s="959"/>
      <c r="AN63" s="959"/>
      <c r="AO63" s="959"/>
      <c r="AP63" s="955">
        <v>60173</v>
      </c>
      <c r="AQ63" s="955"/>
      <c r="AR63" s="955"/>
      <c r="AS63" s="955"/>
      <c r="AT63" s="955"/>
      <c r="AU63" s="955">
        <v>32856</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854</v>
      </c>
      <c r="R68" s="978"/>
      <c r="S68" s="978"/>
      <c r="T68" s="978"/>
      <c r="U68" s="978"/>
      <c r="V68" s="978">
        <v>775</v>
      </c>
      <c r="W68" s="978"/>
      <c r="X68" s="978"/>
      <c r="Y68" s="978"/>
      <c r="Z68" s="978"/>
      <c r="AA68" s="978">
        <v>79</v>
      </c>
      <c r="AB68" s="978"/>
      <c r="AC68" s="978"/>
      <c r="AD68" s="978"/>
      <c r="AE68" s="978"/>
      <c r="AF68" s="978">
        <v>79</v>
      </c>
      <c r="AG68" s="978"/>
      <c r="AH68" s="978"/>
      <c r="AI68" s="978"/>
      <c r="AJ68" s="978"/>
      <c r="AK68" s="978">
        <v>30</v>
      </c>
      <c r="AL68" s="978"/>
      <c r="AM68" s="978"/>
      <c r="AN68" s="978"/>
      <c r="AO68" s="978"/>
      <c r="AP68" s="978">
        <v>1933</v>
      </c>
      <c r="AQ68" s="978"/>
      <c r="AR68" s="978"/>
      <c r="AS68" s="978"/>
      <c r="AT68" s="978"/>
      <c r="AU68" s="978">
        <v>1009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120</v>
      </c>
      <c r="R69" s="967"/>
      <c r="S69" s="967"/>
      <c r="T69" s="967"/>
      <c r="U69" s="967"/>
      <c r="V69" s="967">
        <v>117</v>
      </c>
      <c r="W69" s="967"/>
      <c r="X69" s="967"/>
      <c r="Y69" s="967"/>
      <c r="Z69" s="967"/>
      <c r="AA69" s="967">
        <v>3</v>
      </c>
      <c r="AB69" s="967"/>
      <c r="AC69" s="967"/>
      <c r="AD69" s="967"/>
      <c r="AE69" s="967"/>
      <c r="AF69" s="967">
        <v>3</v>
      </c>
      <c r="AG69" s="967"/>
      <c r="AH69" s="967"/>
      <c r="AI69" s="967"/>
      <c r="AJ69" s="967"/>
      <c r="AK69" s="967" t="s">
        <v>538</v>
      </c>
      <c r="AL69" s="967"/>
      <c r="AM69" s="967"/>
      <c r="AN69" s="967"/>
      <c r="AO69" s="967"/>
      <c r="AP69" s="967" t="s">
        <v>538</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7</v>
      </c>
      <c r="R70" s="967"/>
      <c r="S70" s="967"/>
      <c r="T70" s="967"/>
      <c r="U70" s="967"/>
      <c r="V70" s="967">
        <v>6</v>
      </c>
      <c r="W70" s="967"/>
      <c r="X70" s="967"/>
      <c r="Y70" s="967"/>
      <c r="Z70" s="967"/>
      <c r="AA70" s="967">
        <v>1</v>
      </c>
      <c r="AB70" s="967"/>
      <c r="AC70" s="967"/>
      <c r="AD70" s="967"/>
      <c r="AE70" s="967"/>
      <c r="AF70" s="967">
        <v>1</v>
      </c>
      <c r="AG70" s="967"/>
      <c r="AH70" s="967"/>
      <c r="AI70" s="967"/>
      <c r="AJ70" s="967"/>
      <c r="AK70" s="967" t="s">
        <v>539</v>
      </c>
      <c r="AL70" s="967"/>
      <c r="AM70" s="967"/>
      <c r="AN70" s="967"/>
      <c r="AO70" s="967"/>
      <c r="AP70" s="967" t="s">
        <v>538</v>
      </c>
      <c r="AQ70" s="967"/>
      <c r="AR70" s="967"/>
      <c r="AS70" s="967"/>
      <c r="AT70" s="967"/>
      <c r="AU70" s="967" t="s">
        <v>539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555</v>
      </c>
      <c r="C71" s="971"/>
      <c r="D71" s="971"/>
      <c r="E71" s="971"/>
      <c r="F71" s="971"/>
      <c r="G71" s="971"/>
      <c r="H71" s="971"/>
      <c r="I71" s="971"/>
      <c r="J71" s="971"/>
      <c r="K71" s="971"/>
      <c r="L71" s="971"/>
      <c r="M71" s="971"/>
      <c r="N71" s="971"/>
      <c r="O71" s="971"/>
      <c r="P71" s="972"/>
      <c r="Q71" s="973">
        <v>401</v>
      </c>
      <c r="R71" s="967"/>
      <c r="S71" s="967"/>
      <c r="T71" s="967"/>
      <c r="U71" s="967"/>
      <c r="V71" s="967">
        <v>383</v>
      </c>
      <c r="W71" s="967"/>
      <c r="X71" s="967"/>
      <c r="Y71" s="967"/>
      <c r="Z71" s="967"/>
      <c r="AA71" s="967">
        <v>18</v>
      </c>
      <c r="AB71" s="967"/>
      <c r="AC71" s="967"/>
      <c r="AD71" s="967"/>
      <c r="AE71" s="967"/>
      <c r="AF71" s="967">
        <v>18</v>
      </c>
      <c r="AG71" s="967"/>
      <c r="AH71" s="967"/>
      <c r="AI71" s="967"/>
      <c r="AJ71" s="967"/>
      <c r="AK71" s="967">
        <v>52</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556</v>
      </c>
      <c r="C72" s="971"/>
      <c r="D72" s="971"/>
      <c r="E72" s="971"/>
      <c r="F72" s="971"/>
      <c r="G72" s="971"/>
      <c r="H72" s="971"/>
      <c r="I72" s="971"/>
      <c r="J72" s="971"/>
      <c r="K72" s="971"/>
      <c r="L72" s="971"/>
      <c r="M72" s="971"/>
      <c r="N72" s="971"/>
      <c r="O72" s="971"/>
      <c r="P72" s="972"/>
      <c r="Q72" s="973">
        <v>22</v>
      </c>
      <c r="R72" s="967"/>
      <c r="S72" s="967"/>
      <c r="T72" s="967"/>
      <c r="U72" s="967"/>
      <c r="V72" s="967">
        <v>19</v>
      </c>
      <c r="W72" s="967"/>
      <c r="X72" s="967"/>
      <c r="Y72" s="967"/>
      <c r="Z72" s="967"/>
      <c r="AA72" s="967">
        <v>3</v>
      </c>
      <c r="AB72" s="967"/>
      <c r="AC72" s="967"/>
      <c r="AD72" s="967"/>
      <c r="AE72" s="967"/>
      <c r="AF72" s="967">
        <v>3</v>
      </c>
      <c r="AG72" s="967"/>
      <c r="AH72" s="967"/>
      <c r="AI72" s="967"/>
      <c r="AJ72" s="967"/>
      <c r="AK72" s="967" t="s">
        <v>538</v>
      </c>
      <c r="AL72" s="967"/>
      <c r="AM72" s="967"/>
      <c r="AN72" s="967"/>
      <c r="AO72" s="967"/>
      <c r="AP72" s="967" t="s">
        <v>539</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2135</v>
      </c>
      <c r="R73" s="967"/>
      <c r="S73" s="967"/>
      <c r="T73" s="967"/>
      <c r="U73" s="967"/>
      <c r="V73" s="967">
        <v>2132</v>
      </c>
      <c r="W73" s="967"/>
      <c r="X73" s="967"/>
      <c r="Y73" s="967"/>
      <c r="Z73" s="967"/>
      <c r="AA73" s="967">
        <v>4</v>
      </c>
      <c r="AB73" s="967"/>
      <c r="AC73" s="967"/>
      <c r="AD73" s="967"/>
      <c r="AE73" s="967"/>
      <c r="AF73" s="967">
        <v>4</v>
      </c>
      <c r="AG73" s="967"/>
      <c r="AH73" s="967"/>
      <c r="AI73" s="967"/>
      <c r="AJ73" s="967"/>
      <c r="AK73" s="967" t="s">
        <v>538</v>
      </c>
      <c r="AL73" s="967"/>
      <c r="AM73" s="967"/>
      <c r="AN73" s="967"/>
      <c r="AO73" s="967"/>
      <c r="AP73" s="967" t="s">
        <v>539</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379374</v>
      </c>
      <c r="R74" s="967"/>
      <c r="S74" s="967"/>
      <c r="T74" s="967"/>
      <c r="U74" s="967"/>
      <c r="V74" s="967">
        <v>363923</v>
      </c>
      <c r="W74" s="967"/>
      <c r="X74" s="967"/>
      <c r="Y74" s="967"/>
      <c r="Z74" s="967"/>
      <c r="AA74" s="967">
        <v>15452</v>
      </c>
      <c r="AB74" s="967"/>
      <c r="AC74" s="967"/>
      <c r="AD74" s="967"/>
      <c r="AE74" s="967"/>
      <c r="AF74" s="967">
        <v>15452</v>
      </c>
      <c r="AG74" s="967"/>
      <c r="AH74" s="967"/>
      <c r="AI74" s="967"/>
      <c r="AJ74" s="967"/>
      <c r="AK74" s="967">
        <v>4171</v>
      </c>
      <c r="AL74" s="967"/>
      <c r="AM74" s="967"/>
      <c r="AN74" s="967"/>
      <c r="AO74" s="967"/>
      <c r="AP74" s="967" t="s">
        <v>538</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305</v>
      </c>
      <c r="R75" s="975"/>
      <c r="S75" s="975"/>
      <c r="T75" s="975"/>
      <c r="U75" s="976"/>
      <c r="V75" s="977">
        <v>296</v>
      </c>
      <c r="W75" s="975"/>
      <c r="X75" s="975"/>
      <c r="Y75" s="975"/>
      <c r="Z75" s="976"/>
      <c r="AA75" s="977">
        <v>9</v>
      </c>
      <c r="AB75" s="975"/>
      <c r="AC75" s="975"/>
      <c r="AD75" s="975"/>
      <c r="AE75" s="976"/>
      <c r="AF75" s="977">
        <v>9</v>
      </c>
      <c r="AG75" s="975"/>
      <c r="AH75" s="975"/>
      <c r="AI75" s="975"/>
      <c r="AJ75" s="976"/>
      <c r="AK75" s="977">
        <v>4</v>
      </c>
      <c r="AL75" s="975"/>
      <c r="AM75" s="975"/>
      <c r="AN75" s="975"/>
      <c r="AO75" s="976"/>
      <c r="AP75" s="977" t="s">
        <v>538</v>
      </c>
      <c r="AQ75" s="975"/>
      <c r="AR75" s="975"/>
      <c r="AS75" s="975"/>
      <c r="AT75" s="976"/>
      <c r="AU75" s="977" t="s">
        <v>546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15569</v>
      </c>
      <c r="AG88" s="955"/>
      <c r="AH88" s="955"/>
      <c r="AI88" s="955"/>
      <c r="AJ88" s="955"/>
      <c r="AK88" s="959"/>
      <c r="AL88" s="959"/>
      <c r="AM88" s="959"/>
      <c r="AN88" s="959"/>
      <c r="AO88" s="959"/>
      <c r="AP88" s="955">
        <v>1933</v>
      </c>
      <c r="AQ88" s="955"/>
      <c r="AR88" s="955"/>
      <c r="AS88" s="955"/>
      <c r="AT88" s="955"/>
      <c r="AU88" s="955">
        <v>1009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1217</v>
      </c>
      <c r="CS102" s="947"/>
      <c r="CT102" s="947"/>
      <c r="CU102" s="947"/>
      <c r="CV102" s="948"/>
      <c r="CW102" s="946">
        <v>75</v>
      </c>
      <c r="CX102" s="947"/>
      <c r="CY102" s="947"/>
      <c r="CZ102" s="947"/>
      <c r="DA102" s="948"/>
      <c r="DB102" s="946">
        <v>2037</v>
      </c>
      <c r="DC102" s="947"/>
      <c r="DD102" s="947"/>
      <c r="DE102" s="947"/>
      <c r="DF102" s="948"/>
      <c r="DG102" s="946" t="s">
        <v>557</v>
      </c>
      <c r="DH102" s="947"/>
      <c r="DI102" s="947"/>
      <c r="DJ102" s="947"/>
      <c r="DK102" s="948"/>
      <c r="DL102" s="946">
        <v>390</v>
      </c>
      <c r="DM102" s="947"/>
      <c r="DN102" s="947"/>
      <c r="DO102" s="947"/>
      <c r="DP102" s="948"/>
      <c r="DQ102" s="946">
        <v>117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7684720</v>
      </c>
      <c r="AB110" s="873"/>
      <c r="AC110" s="873"/>
      <c r="AD110" s="873"/>
      <c r="AE110" s="874"/>
      <c r="AF110" s="875">
        <v>7525451</v>
      </c>
      <c r="AG110" s="873"/>
      <c r="AH110" s="873"/>
      <c r="AI110" s="873"/>
      <c r="AJ110" s="874"/>
      <c r="AK110" s="875">
        <v>7366168</v>
      </c>
      <c r="AL110" s="873"/>
      <c r="AM110" s="873"/>
      <c r="AN110" s="873"/>
      <c r="AO110" s="874"/>
      <c r="AP110" s="876">
        <v>23.3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60462154</v>
      </c>
      <c r="BR110" s="800"/>
      <c r="BS110" s="800"/>
      <c r="BT110" s="800"/>
      <c r="BU110" s="800"/>
      <c r="BV110" s="800">
        <v>58826121</v>
      </c>
      <c r="BW110" s="800"/>
      <c r="BX110" s="800"/>
      <c r="BY110" s="800"/>
      <c r="BZ110" s="800"/>
      <c r="CA110" s="800">
        <v>56110114</v>
      </c>
      <c r="CB110" s="800"/>
      <c r="CC110" s="800"/>
      <c r="CD110" s="800"/>
      <c r="CE110" s="800"/>
      <c r="CF110" s="861">
        <v>177.5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1230091</v>
      </c>
      <c r="BR111" s="771"/>
      <c r="BS111" s="771"/>
      <c r="BT111" s="771"/>
      <c r="BU111" s="771"/>
      <c r="BV111" s="771">
        <v>1112495</v>
      </c>
      <c r="BW111" s="771"/>
      <c r="BX111" s="771"/>
      <c r="BY111" s="771"/>
      <c r="BZ111" s="771"/>
      <c r="CA111" s="771">
        <v>996727</v>
      </c>
      <c r="CB111" s="771"/>
      <c r="CC111" s="771"/>
      <c r="CD111" s="771"/>
      <c r="CE111" s="771"/>
      <c r="CF111" s="848">
        <v>3.2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40051832</v>
      </c>
      <c r="BR112" s="771"/>
      <c r="BS112" s="771"/>
      <c r="BT112" s="771"/>
      <c r="BU112" s="771"/>
      <c r="BV112" s="771">
        <v>38819026</v>
      </c>
      <c r="BW112" s="771"/>
      <c r="BX112" s="771"/>
      <c r="BY112" s="771"/>
      <c r="BZ112" s="771"/>
      <c r="CA112" s="771">
        <v>37295290</v>
      </c>
      <c r="CB112" s="771"/>
      <c r="CC112" s="771"/>
      <c r="CD112" s="771"/>
      <c r="CE112" s="771"/>
      <c r="CF112" s="848">
        <v>118</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2969247</v>
      </c>
      <c r="AB113" s="909"/>
      <c r="AC113" s="909"/>
      <c r="AD113" s="909"/>
      <c r="AE113" s="910"/>
      <c r="AF113" s="911">
        <v>2984693</v>
      </c>
      <c r="AG113" s="909"/>
      <c r="AH113" s="909"/>
      <c r="AI113" s="909"/>
      <c r="AJ113" s="910"/>
      <c r="AK113" s="911">
        <v>2978000</v>
      </c>
      <c r="AL113" s="909"/>
      <c r="AM113" s="909"/>
      <c r="AN113" s="909"/>
      <c r="AO113" s="910"/>
      <c r="AP113" s="912">
        <v>9.4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1349196</v>
      </c>
      <c r="BR113" s="771"/>
      <c r="BS113" s="771"/>
      <c r="BT113" s="771"/>
      <c r="BU113" s="771"/>
      <c r="BV113" s="771">
        <v>1182332</v>
      </c>
      <c r="BW113" s="771"/>
      <c r="BX113" s="771"/>
      <c r="BY113" s="771"/>
      <c r="BZ113" s="771"/>
      <c r="CA113" s="771">
        <v>1009218</v>
      </c>
      <c r="CB113" s="771"/>
      <c r="CC113" s="771"/>
      <c r="CD113" s="771"/>
      <c r="CE113" s="771"/>
      <c r="CF113" s="848">
        <v>3.2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183896</v>
      </c>
      <c r="AB114" s="784"/>
      <c r="AC114" s="784"/>
      <c r="AD114" s="784"/>
      <c r="AE114" s="785"/>
      <c r="AF114" s="786">
        <v>165438</v>
      </c>
      <c r="AG114" s="784"/>
      <c r="AH114" s="784"/>
      <c r="AI114" s="784"/>
      <c r="AJ114" s="785"/>
      <c r="AK114" s="786">
        <v>171404</v>
      </c>
      <c r="AL114" s="784"/>
      <c r="AM114" s="784"/>
      <c r="AN114" s="784"/>
      <c r="AO114" s="785"/>
      <c r="AP114" s="754">
        <v>0.5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12012780</v>
      </c>
      <c r="BR114" s="771"/>
      <c r="BS114" s="771"/>
      <c r="BT114" s="771"/>
      <c r="BU114" s="771"/>
      <c r="BV114" s="771">
        <v>11358979</v>
      </c>
      <c r="BW114" s="771"/>
      <c r="BX114" s="771"/>
      <c r="BY114" s="771"/>
      <c r="BZ114" s="771"/>
      <c r="CA114" s="771">
        <v>10534421</v>
      </c>
      <c r="CB114" s="771"/>
      <c r="CC114" s="771"/>
      <c r="CD114" s="771"/>
      <c r="CE114" s="771"/>
      <c r="CF114" s="848">
        <v>33.299999999999997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1312584</v>
      </c>
      <c r="AB115" s="909"/>
      <c r="AC115" s="909"/>
      <c r="AD115" s="909"/>
      <c r="AE115" s="910"/>
      <c r="AF115" s="911">
        <v>324817</v>
      </c>
      <c r="AG115" s="909"/>
      <c r="AH115" s="909"/>
      <c r="AI115" s="909"/>
      <c r="AJ115" s="910"/>
      <c r="AK115" s="911">
        <v>170097</v>
      </c>
      <c r="AL115" s="909"/>
      <c r="AM115" s="909"/>
      <c r="AN115" s="909"/>
      <c r="AO115" s="910"/>
      <c r="AP115" s="912">
        <v>0.5</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116992</v>
      </c>
      <c r="BR115" s="771"/>
      <c r="BS115" s="771"/>
      <c r="BT115" s="771"/>
      <c r="BU115" s="771"/>
      <c r="BV115" s="771">
        <v>116992</v>
      </c>
      <c r="BW115" s="771"/>
      <c r="BX115" s="771"/>
      <c r="BY115" s="771"/>
      <c r="BZ115" s="771"/>
      <c r="CA115" s="771">
        <v>116992</v>
      </c>
      <c r="CB115" s="771"/>
      <c r="CC115" s="771"/>
      <c r="CD115" s="771"/>
      <c r="CE115" s="771"/>
      <c r="CF115" s="848">
        <v>0.4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387567</v>
      </c>
      <c r="DH116" s="784"/>
      <c r="DI116" s="784"/>
      <c r="DJ116" s="784"/>
      <c r="DK116" s="785"/>
      <c r="DL116" s="786">
        <v>364791</v>
      </c>
      <c r="DM116" s="784"/>
      <c r="DN116" s="784"/>
      <c r="DO116" s="784"/>
      <c r="DP116" s="785"/>
      <c r="DQ116" s="786">
        <v>345362</v>
      </c>
      <c r="DR116" s="784"/>
      <c r="DS116" s="784"/>
      <c r="DT116" s="784"/>
      <c r="DU116" s="785"/>
      <c r="DV116" s="754">
        <v>1.1000000000000001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12150447</v>
      </c>
      <c r="AB117" s="895"/>
      <c r="AC117" s="895"/>
      <c r="AD117" s="895"/>
      <c r="AE117" s="896"/>
      <c r="AF117" s="898">
        <v>11000399</v>
      </c>
      <c r="AG117" s="895"/>
      <c r="AH117" s="895"/>
      <c r="AI117" s="895"/>
      <c r="AJ117" s="896"/>
      <c r="AK117" s="898">
        <v>10685669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169149</v>
      </c>
      <c r="DH117" s="784"/>
      <c r="DI117" s="784"/>
      <c r="DJ117" s="784"/>
      <c r="DK117" s="785"/>
      <c r="DL117" s="786">
        <v>150169</v>
      </c>
      <c r="DM117" s="784"/>
      <c r="DN117" s="784"/>
      <c r="DO117" s="784"/>
      <c r="DP117" s="785"/>
      <c r="DQ117" s="786">
        <v>131235</v>
      </c>
      <c r="DR117" s="784"/>
      <c r="DS117" s="784"/>
      <c r="DT117" s="784"/>
      <c r="DU117" s="785"/>
      <c r="DV117" s="754">
        <v>0.4</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115223045</v>
      </c>
      <c r="BR118" s="858"/>
      <c r="BS118" s="858"/>
      <c r="BT118" s="858"/>
      <c r="BU118" s="858"/>
      <c r="BV118" s="858">
        <v>111415945</v>
      </c>
      <c r="BW118" s="858"/>
      <c r="BX118" s="858"/>
      <c r="BY118" s="858"/>
      <c r="BZ118" s="858"/>
      <c r="CA118" s="858">
        <v>106062762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v>673375</v>
      </c>
      <c r="DH118" s="784"/>
      <c r="DI118" s="784"/>
      <c r="DJ118" s="784"/>
      <c r="DK118" s="785"/>
      <c r="DL118" s="786">
        <v>597535</v>
      </c>
      <c r="DM118" s="784"/>
      <c r="DN118" s="784"/>
      <c r="DO118" s="784"/>
      <c r="DP118" s="785"/>
      <c r="DQ118" s="786">
        <v>520130</v>
      </c>
      <c r="DR118" s="784"/>
      <c r="DS118" s="784"/>
      <c r="DT118" s="784"/>
      <c r="DU118" s="785"/>
      <c r="DV118" s="754">
        <v>1.6</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11282321</v>
      </c>
      <c r="BR119" s="800"/>
      <c r="BS119" s="800"/>
      <c r="BT119" s="800"/>
      <c r="BU119" s="800"/>
      <c r="BV119" s="800">
        <v>13146473</v>
      </c>
      <c r="BW119" s="800"/>
      <c r="BX119" s="800"/>
      <c r="BY119" s="800"/>
      <c r="BZ119" s="800"/>
      <c r="CA119" s="800">
        <v>11792628</v>
      </c>
      <c r="CB119" s="800"/>
      <c r="CC119" s="800"/>
      <c r="CD119" s="800"/>
      <c r="CE119" s="800"/>
      <c r="CF119" s="861">
        <v>37.299999999999997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11075374</v>
      </c>
      <c r="BR120" s="771"/>
      <c r="BS120" s="771"/>
      <c r="BT120" s="771"/>
      <c r="BU120" s="771"/>
      <c r="BV120" s="771">
        <v>11128204</v>
      </c>
      <c r="BW120" s="771"/>
      <c r="BX120" s="771"/>
      <c r="BY120" s="771"/>
      <c r="BZ120" s="771"/>
      <c r="CA120" s="771">
        <v>11173599</v>
      </c>
      <c r="CB120" s="771"/>
      <c r="CC120" s="771"/>
      <c r="CD120" s="771"/>
      <c r="CE120" s="771"/>
      <c r="CF120" s="848">
        <v>35.4</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27717327</v>
      </c>
      <c r="DH120" s="800"/>
      <c r="DI120" s="800"/>
      <c r="DJ120" s="800"/>
      <c r="DK120" s="800"/>
      <c r="DL120" s="800">
        <v>27086060</v>
      </c>
      <c r="DM120" s="800"/>
      <c r="DN120" s="800"/>
      <c r="DO120" s="800"/>
      <c r="DP120" s="800"/>
      <c r="DQ120" s="800">
        <v>26275456</v>
      </c>
      <c r="DR120" s="800"/>
      <c r="DS120" s="800"/>
      <c r="DT120" s="800"/>
      <c r="DU120" s="800"/>
      <c r="DV120" s="801">
        <v>83.1</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72370641</v>
      </c>
      <c r="BR121" s="858"/>
      <c r="BS121" s="858"/>
      <c r="BT121" s="858"/>
      <c r="BU121" s="858"/>
      <c r="BV121" s="858">
        <v>72551090</v>
      </c>
      <c r="BW121" s="858"/>
      <c r="BX121" s="858"/>
      <c r="BY121" s="858"/>
      <c r="BZ121" s="858"/>
      <c r="CA121" s="858">
        <v>71979736</v>
      </c>
      <c r="CB121" s="858"/>
      <c r="CC121" s="858"/>
      <c r="CD121" s="858"/>
      <c r="CE121" s="858"/>
      <c r="CF121" s="859">
        <v>227.7</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10466347</v>
      </c>
      <c r="DH121" s="771"/>
      <c r="DI121" s="771"/>
      <c r="DJ121" s="771"/>
      <c r="DK121" s="771"/>
      <c r="DL121" s="771">
        <v>9939001</v>
      </c>
      <c r="DM121" s="771"/>
      <c r="DN121" s="771"/>
      <c r="DO121" s="771"/>
      <c r="DP121" s="771"/>
      <c r="DQ121" s="771">
        <v>9308554</v>
      </c>
      <c r="DR121" s="771"/>
      <c r="DS121" s="771"/>
      <c r="DT121" s="771"/>
      <c r="DU121" s="771"/>
      <c r="DV121" s="823">
        <v>29.5</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94728336</v>
      </c>
      <c r="BR122" s="840"/>
      <c r="BS122" s="840"/>
      <c r="BT122" s="840"/>
      <c r="BU122" s="840"/>
      <c r="BV122" s="840">
        <v>96825767</v>
      </c>
      <c r="BW122" s="840"/>
      <c r="BX122" s="840"/>
      <c r="BY122" s="840"/>
      <c r="BZ122" s="840"/>
      <c r="CA122" s="840">
        <v>94945963</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1104868</v>
      </c>
      <c r="DH122" s="771"/>
      <c r="DI122" s="771"/>
      <c r="DJ122" s="771"/>
      <c r="DK122" s="771"/>
      <c r="DL122" s="771">
        <v>1078387</v>
      </c>
      <c r="DM122" s="771"/>
      <c r="DN122" s="771"/>
      <c r="DO122" s="771"/>
      <c r="DP122" s="771"/>
      <c r="DQ122" s="771">
        <v>1044372</v>
      </c>
      <c r="DR122" s="771"/>
      <c r="DS122" s="771"/>
      <c r="DT122" s="771"/>
      <c r="DU122" s="771"/>
      <c r="DV122" s="823">
        <v>3.3</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56796</v>
      </c>
      <c r="AB123" s="784"/>
      <c r="AC123" s="784"/>
      <c r="AD123" s="784"/>
      <c r="AE123" s="785"/>
      <c r="AF123" s="786">
        <v>50970</v>
      </c>
      <c r="AG123" s="784"/>
      <c r="AH123" s="784"/>
      <c r="AI123" s="784"/>
      <c r="AJ123" s="785"/>
      <c r="AK123" s="786">
        <v>53932</v>
      </c>
      <c r="AL123" s="784"/>
      <c r="AM123" s="784"/>
      <c r="AN123" s="784"/>
      <c r="AO123" s="785"/>
      <c r="AP123" s="754">
        <v>0.2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63.9</v>
      </c>
      <c r="BR123" s="832"/>
      <c r="BS123" s="832"/>
      <c r="BT123" s="832"/>
      <c r="BU123" s="832"/>
      <c r="BV123" s="832">
        <v>45.4</v>
      </c>
      <c r="BW123" s="832"/>
      <c r="BX123" s="832"/>
      <c r="BY123" s="832"/>
      <c r="BZ123" s="832"/>
      <c r="CA123" s="832">
        <v>35.1</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35496</v>
      </c>
      <c r="AB124" s="784"/>
      <c r="AC124" s="784"/>
      <c r="AD124" s="784"/>
      <c r="AE124" s="785"/>
      <c r="AF124" s="786">
        <v>31938</v>
      </c>
      <c r="AG124" s="784"/>
      <c r="AH124" s="784"/>
      <c r="AI124" s="784"/>
      <c r="AJ124" s="785"/>
      <c r="AK124" s="786">
        <v>27312</v>
      </c>
      <c r="AL124" s="784"/>
      <c r="AM124" s="784"/>
      <c r="AN124" s="784"/>
      <c r="AO124" s="785"/>
      <c r="AP124" s="754">
        <v>0.1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v>129455</v>
      </c>
      <c r="AB125" s="784"/>
      <c r="AC125" s="784"/>
      <c r="AD125" s="784"/>
      <c r="AE125" s="785"/>
      <c r="AF125" s="786">
        <v>88852</v>
      </c>
      <c r="AG125" s="784"/>
      <c r="AH125" s="784"/>
      <c r="AI125" s="784"/>
      <c r="AJ125" s="785"/>
      <c r="AK125" s="786">
        <v>88853</v>
      </c>
      <c r="AL125" s="784"/>
      <c r="AM125" s="784"/>
      <c r="AN125" s="784"/>
      <c r="AO125" s="785"/>
      <c r="AP125" s="754">
        <v>0.3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1090837</v>
      </c>
      <c r="AB126" s="784"/>
      <c r="AC126" s="784"/>
      <c r="AD126" s="784"/>
      <c r="AE126" s="785"/>
      <c r="AF126" s="786">
        <v>153057</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11.49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116992</v>
      </c>
      <c r="DH127" s="820"/>
      <c r="DI127" s="820"/>
      <c r="DJ127" s="820"/>
      <c r="DK127" s="820"/>
      <c r="DL127" s="820">
        <v>116992</v>
      </c>
      <c r="DM127" s="820"/>
      <c r="DN127" s="820"/>
      <c r="DO127" s="820"/>
      <c r="DP127" s="820"/>
      <c r="DQ127" s="820">
        <v>116992</v>
      </c>
      <c r="DR127" s="820"/>
      <c r="DS127" s="820"/>
      <c r="DT127" s="820"/>
      <c r="DU127" s="820"/>
      <c r="DV127" s="821">
        <v>0.4</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1209574</v>
      </c>
      <c r="AB128" s="724"/>
      <c r="AC128" s="724"/>
      <c r="AD128" s="724"/>
      <c r="AE128" s="725"/>
      <c r="AF128" s="726">
        <v>1379490</v>
      </c>
      <c r="AG128" s="724"/>
      <c r="AH128" s="724"/>
      <c r="AI128" s="724"/>
      <c r="AJ128" s="725"/>
      <c r="AK128" s="726">
        <v>1336687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16.489999999999998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38488180</v>
      </c>
      <c r="AB129" s="784"/>
      <c r="AC129" s="784"/>
      <c r="AD129" s="784"/>
      <c r="AE129" s="785"/>
      <c r="AF129" s="786">
        <v>38828543</v>
      </c>
      <c r="AG129" s="784"/>
      <c r="AH129" s="784"/>
      <c r="AI129" s="784"/>
      <c r="AJ129" s="785"/>
      <c r="AK129" s="786">
        <v>38800754</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6430264</v>
      </c>
      <c r="AB130" s="784"/>
      <c r="AC130" s="784"/>
      <c r="AD130" s="784"/>
      <c r="AE130" s="785"/>
      <c r="AF130" s="786">
        <v>6722848</v>
      </c>
      <c r="AG130" s="784"/>
      <c r="AH130" s="784"/>
      <c r="AI130" s="784"/>
      <c r="AJ130" s="785"/>
      <c r="AK130" s="786">
        <v>7193703</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35.1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32057916</v>
      </c>
      <c r="AB131" s="717"/>
      <c r="AC131" s="717"/>
      <c r="AD131" s="717"/>
      <c r="AE131" s="718"/>
      <c r="AF131" s="719">
        <v>32105695</v>
      </c>
      <c r="AG131" s="717"/>
      <c r="AH131" s="717"/>
      <c r="AI131" s="717"/>
      <c r="AJ131" s="718"/>
      <c r="AK131" s="719">
        <v>31607051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14.070187839999999</v>
      </c>
      <c r="AB132" s="740"/>
      <c r="AC132" s="740"/>
      <c r="AD132" s="740"/>
      <c r="AE132" s="741"/>
      <c r="AF132" s="742">
        <v>9.026625203</v>
      </c>
      <c r="AG132" s="740"/>
      <c r="AH132" s="740"/>
      <c r="AI132" s="740"/>
      <c r="AJ132" s="741"/>
      <c r="AK132" s="742">
        <v>6.8189816250000002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13.2</v>
      </c>
      <c r="AB133" s="749"/>
      <c r="AC133" s="749"/>
      <c r="AD133" s="749"/>
      <c r="AE133" s="750"/>
      <c r="AF133" s="748">
        <v>12.1</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10127103</v>
      </c>
      <c r="L9" s="264">
        <v>59358</v>
      </c>
      <c r="M9" s="265">
        <v>52657</v>
      </c>
      <c r="N9" s="266">
        <v>12.7</v>
      </c>
    </row>
    <row r="10" spans="1:16">
      <c r="A10" s="248"/>
      <c r="B10" s="244"/>
      <c r="C10" s="244"/>
      <c r="D10" s="244"/>
      <c r="E10" s="244"/>
      <c r="F10" s="244"/>
      <c r="G10" s="1133" t="s">
        <v>478</v>
      </c>
      <c r="H10" s="1134"/>
      <c r="I10" s="1134"/>
      <c r="J10" s="1135"/>
      <c r="K10" s="267">
        <v>785605</v>
      </c>
      <c r="L10" s="268">
        <v>4605</v>
      </c>
      <c r="M10" s="269">
        <v>4702</v>
      </c>
      <c r="N10" s="270">
        <v>-2.1</v>
      </c>
    </row>
    <row r="11" spans="1:16" ht="13.5" customHeight="1">
      <c r="A11" s="248"/>
      <c r="B11" s="244"/>
      <c r="C11" s="244"/>
      <c r="D11" s="244"/>
      <c r="E11" s="244"/>
      <c r="F11" s="244"/>
      <c r="G11" s="1133" t="s">
        <v>479</v>
      </c>
      <c r="H11" s="1134"/>
      <c r="I11" s="1134"/>
      <c r="J11" s="1135"/>
      <c r="K11" s="267">
        <v>51308</v>
      </c>
      <c r="L11" s="268">
        <v>301</v>
      </c>
      <c r="M11" s="269">
        <v>1760</v>
      </c>
      <c r="N11" s="270">
        <v>-82.9</v>
      </c>
    </row>
    <row r="12" spans="1:16" ht="13.5" customHeight="1">
      <c r="A12" s="248"/>
      <c r="B12" s="244"/>
      <c r="C12" s="244"/>
      <c r="D12" s="244"/>
      <c r="E12" s="244"/>
      <c r="F12" s="244"/>
      <c r="G12" s="1133" t="s">
        <v>480</v>
      </c>
      <c r="H12" s="1134"/>
      <c r="I12" s="1134"/>
      <c r="J12" s="1135"/>
      <c r="K12" s="267">
        <v>173401</v>
      </c>
      <c r="L12" s="268">
        <v>1016</v>
      </c>
      <c r="M12" s="269">
        <v>514</v>
      </c>
      <c r="N12" s="270">
        <v>97.7</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325085</v>
      </c>
      <c r="L14" s="268">
        <v>1905</v>
      </c>
      <c r="M14" s="269">
        <v>1553</v>
      </c>
      <c r="N14" s="270">
        <v>22.7</v>
      </c>
    </row>
    <row r="15" spans="1:16" ht="13.5" customHeight="1">
      <c r="A15" s="248"/>
      <c r="B15" s="244"/>
      <c r="C15" s="244"/>
      <c r="D15" s="244"/>
      <c r="E15" s="244"/>
      <c r="F15" s="244"/>
      <c r="G15" s="1133" t="s">
        <v>484</v>
      </c>
      <c r="H15" s="1134"/>
      <c r="I15" s="1134"/>
      <c r="J15" s="1135"/>
      <c r="K15" s="267">
        <v>429565</v>
      </c>
      <c r="L15" s="268">
        <v>2518</v>
      </c>
      <c r="M15" s="269">
        <v>2205</v>
      </c>
      <c r="N15" s="270">
        <v>14.2</v>
      </c>
    </row>
    <row r="16" spans="1:16">
      <c r="A16" s="248"/>
      <c r="B16" s="244"/>
      <c r="C16" s="244"/>
      <c r="D16" s="244"/>
      <c r="E16" s="244"/>
      <c r="F16" s="244"/>
      <c r="G16" s="1136" t="s">
        <v>485</v>
      </c>
      <c r="H16" s="1137"/>
      <c r="I16" s="1137"/>
      <c r="J16" s="1138"/>
      <c r="K16" s="268">
        <v>-1078508</v>
      </c>
      <c r="L16" s="268">
        <v>-6321</v>
      </c>
      <c r="M16" s="269">
        <v>-5498</v>
      </c>
      <c r="N16" s="270">
        <v>15</v>
      </c>
    </row>
    <row r="17" spans="1:16">
      <c r="A17" s="248"/>
      <c r="B17" s="244"/>
      <c r="C17" s="244"/>
      <c r="D17" s="244"/>
      <c r="E17" s="244"/>
      <c r="F17" s="244"/>
      <c r="G17" s="1136" t="s">
        <v>171</v>
      </c>
      <c r="H17" s="1137"/>
      <c r="I17" s="1137"/>
      <c r="J17" s="1138"/>
      <c r="K17" s="268">
        <v>10813559</v>
      </c>
      <c r="L17" s="268">
        <v>63381</v>
      </c>
      <c r="M17" s="269">
        <v>57893</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6.39</v>
      </c>
      <c r="L21" s="281">
        <v>5.96</v>
      </c>
      <c r="M21" s="282">
        <v>0.43</v>
      </c>
      <c r="N21" s="249"/>
      <c r="O21" s="283"/>
      <c r="P21" s="279"/>
    </row>
    <row r="22" spans="1:16" s="284" customFormat="1">
      <c r="A22" s="279"/>
      <c r="B22" s="249"/>
      <c r="C22" s="249"/>
      <c r="D22" s="249"/>
      <c r="E22" s="249"/>
      <c r="F22" s="249"/>
      <c r="G22" s="1130" t="s">
        <v>491</v>
      </c>
      <c r="H22" s="1131"/>
      <c r="I22" s="1131"/>
      <c r="J22" s="1132"/>
      <c r="K22" s="285">
        <v>96.9</v>
      </c>
      <c r="L22" s="286">
        <v>98.9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7366168</v>
      </c>
      <c r="L32" s="294">
        <v>43175</v>
      </c>
      <c r="M32" s="295">
        <v>28965</v>
      </c>
      <c r="N32" s="296">
        <v>49.1</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t="s">
        <v>482</v>
      </c>
      <c r="N34" s="296" t="s">
        <v>482</v>
      </c>
    </row>
    <row r="35" spans="1:16" ht="27" customHeight="1">
      <c r="A35" s="248"/>
      <c r="B35" s="244"/>
      <c r="C35" s="244"/>
      <c r="D35" s="244"/>
      <c r="E35" s="244"/>
      <c r="F35" s="244"/>
      <c r="G35" s="1121" t="s">
        <v>497</v>
      </c>
      <c r="H35" s="1122"/>
      <c r="I35" s="1122"/>
      <c r="J35" s="1123"/>
      <c r="K35" s="294">
        <v>2978000</v>
      </c>
      <c r="L35" s="294">
        <v>17455</v>
      </c>
      <c r="M35" s="295">
        <v>10993</v>
      </c>
      <c r="N35" s="296">
        <v>58.8</v>
      </c>
    </row>
    <row r="36" spans="1:16" ht="27" customHeight="1">
      <c r="A36" s="248"/>
      <c r="B36" s="244"/>
      <c r="C36" s="244"/>
      <c r="D36" s="244"/>
      <c r="E36" s="244"/>
      <c r="F36" s="244"/>
      <c r="G36" s="1121" t="s">
        <v>498</v>
      </c>
      <c r="H36" s="1122"/>
      <c r="I36" s="1122"/>
      <c r="J36" s="1123"/>
      <c r="K36" s="294">
        <v>171404</v>
      </c>
      <c r="L36" s="294">
        <v>1005</v>
      </c>
      <c r="M36" s="295">
        <v>287</v>
      </c>
      <c r="N36" s="296">
        <v>250.2</v>
      </c>
    </row>
    <row r="37" spans="1:16" ht="13.5" customHeight="1">
      <c r="A37" s="248"/>
      <c r="B37" s="244"/>
      <c r="C37" s="244"/>
      <c r="D37" s="244"/>
      <c r="E37" s="244"/>
      <c r="F37" s="244"/>
      <c r="G37" s="1121" t="s">
        <v>499</v>
      </c>
      <c r="H37" s="1122"/>
      <c r="I37" s="1122"/>
      <c r="J37" s="1123"/>
      <c r="K37" s="294">
        <v>170097</v>
      </c>
      <c r="L37" s="294">
        <v>997</v>
      </c>
      <c r="M37" s="295">
        <v>1861</v>
      </c>
      <c r="N37" s="296">
        <v>-46.4</v>
      </c>
    </row>
    <row r="38" spans="1:16" ht="27" customHeight="1">
      <c r="A38" s="248"/>
      <c r="B38" s="244"/>
      <c r="C38" s="244"/>
      <c r="D38" s="244"/>
      <c r="E38" s="244"/>
      <c r="F38" s="244"/>
      <c r="G38" s="1124" t="s">
        <v>500</v>
      </c>
      <c r="H38" s="1125"/>
      <c r="I38" s="1125"/>
      <c r="J38" s="1126"/>
      <c r="K38" s="297" t="s">
        <v>482</v>
      </c>
      <c r="L38" s="297" t="s">
        <v>482</v>
      </c>
      <c r="M38" s="298" t="s">
        <v>482</v>
      </c>
      <c r="N38" s="299" t="s">
        <v>482</v>
      </c>
      <c r="O38" s="293"/>
    </row>
    <row r="39" spans="1:16">
      <c r="A39" s="248"/>
      <c r="B39" s="244"/>
      <c r="C39" s="244"/>
      <c r="D39" s="244"/>
      <c r="E39" s="244"/>
      <c r="F39" s="244"/>
      <c r="G39" s="1124" t="s">
        <v>501</v>
      </c>
      <c r="H39" s="1125"/>
      <c r="I39" s="1125"/>
      <c r="J39" s="1126"/>
      <c r="K39" s="300">
        <v>-1336687</v>
      </c>
      <c r="L39" s="300">
        <v>-7835</v>
      </c>
      <c r="M39" s="301">
        <v>-8888</v>
      </c>
      <c r="N39" s="302">
        <v>-11.8</v>
      </c>
      <c r="O39" s="293"/>
    </row>
    <row r="40" spans="1:16" ht="27" customHeight="1">
      <c r="A40" s="248"/>
      <c r="B40" s="244"/>
      <c r="C40" s="244"/>
      <c r="D40" s="244"/>
      <c r="E40" s="244"/>
      <c r="F40" s="244"/>
      <c r="G40" s="1121" t="s">
        <v>502</v>
      </c>
      <c r="H40" s="1122"/>
      <c r="I40" s="1122"/>
      <c r="J40" s="1123"/>
      <c r="K40" s="300">
        <v>-7193703</v>
      </c>
      <c r="L40" s="300">
        <v>-42164</v>
      </c>
      <c r="M40" s="301">
        <v>-27553</v>
      </c>
      <c r="N40" s="302">
        <v>53</v>
      </c>
      <c r="O40" s="293"/>
    </row>
    <row r="41" spans="1:16">
      <c r="A41" s="248"/>
      <c r="B41" s="244"/>
      <c r="C41" s="244"/>
      <c r="D41" s="244"/>
      <c r="E41" s="244"/>
      <c r="F41" s="244"/>
      <c r="G41" s="1127" t="s">
        <v>281</v>
      </c>
      <c r="H41" s="1128"/>
      <c r="I41" s="1128"/>
      <c r="J41" s="1129"/>
      <c r="K41" s="294">
        <v>2155279</v>
      </c>
      <c r="L41" s="300">
        <v>12633</v>
      </c>
      <c r="M41" s="301">
        <v>5664</v>
      </c>
      <c r="N41" s="302">
        <v>123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7920293</v>
      </c>
      <c r="J51" s="320">
        <v>47582</v>
      </c>
      <c r="K51" s="321">
        <v>-31.2</v>
      </c>
      <c r="L51" s="322">
        <v>44734</v>
      </c>
      <c r="M51" s="323">
        <v>-18.100000000000001</v>
      </c>
      <c r="N51" s="324">
        <v>-13.1</v>
      </c>
    </row>
    <row r="52" spans="1:14">
      <c r="A52" s="248"/>
      <c r="B52" s="244"/>
      <c r="C52" s="244"/>
      <c r="D52" s="244"/>
      <c r="E52" s="244"/>
      <c r="F52" s="244"/>
      <c r="G52" s="325"/>
      <c r="H52" s="326" t="s">
        <v>513</v>
      </c>
      <c r="I52" s="327">
        <v>3669543</v>
      </c>
      <c r="J52" s="328">
        <v>22045</v>
      </c>
      <c r="K52" s="329">
        <v>-31.5</v>
      </c>
      <c r="L52" s="330">
        <v>20973</v>
      </c>
      <c r="M52" s="331">
        <v>-26.5</v>
      </c>
      <c r="N52" s="332">
        <v>-5</v>
      </c>
    </row>
    <row r="53" spans="1:14">
      <c r="A53" s="248"/>
      <c r="B53" s="244"/>
      <c r="C53" s="244"/>
      <c r="D53" s="244"/>
      <c r="E53" s="244"/>
      <c r="F53" s="244"/>
      <c r="G53" s="310" t="s">
        <v>514</v>
      </c>
      <c r="H53" s="311"/>
      <c r="I53" s="319">
        <v>7668704</v>
      </c>
      <c r="J53" s="320">
        <v>46166</v>
      </c>
      <c r="K53" s="321">
        <v>-3</v>
      </c>
      <c r="L53" s="322">
        <v>40111</v>
      </c>
      <c r="M53" s="323">
        <v>-10.3</v>
      </c>
      <c r="N53" s="324">
        <v>7.3</v>
      </c>
    </row>
    <row r="54" spans="1:14">
      <c r="A54" s="248"/>
      <c r="B54" s="244"/>
      <c r="C54" s="244"/>
      <c r="D54" s="244"/>
      <c r="E54" s="244"/>
      <c r="F54" s="244"/>
      <c r="G54" s="325"/>
      <c r="H54" s="326" t="s">
        <v>513</v>
      </c>
      <c r="I54" s="327">
        <v>2706204</v>
      </c>
      <c r="J54" s="328">
        <v>16291</v>
      </c>
      <c r="K54" s="329">
        <v>-26.1</v>
      </c>
      <c r="L54" s="330">
        <v>23170</v>
      </c>
      <c r="M54" s="331">
        <v>10.5</v>
      </c>
      <c r="N54" s="332">
        <v>-36.6</v>
      </c>
    </row>
    <row r="55" spans="1:14">
      <c r="A55" s="248"/>
      <c r="B55" s="244"/>
      <c r="C55" s="244"/>
      <c r="D55" s="244"/>
      <c r="E55" s="244"/>
      <c r="F55" s="244"/>
      <c r="G55" s="310" t="s">
        <v>515</v>
      </c>
      <c r="H55" s="311"/>
      <c r="I55" s="319">
        <v>7326067</v>
      </c>
      <c r="J55" s="320">
        <v>42708</v>
      </c>
      <c r="K55" s="321">
        <v>-7.5</v>
      </c>
      <c r="L55" s="322">
        <v>40826</v>
      </c>
      <c r="M55" s="323">
        <v>1.8</v>
      </c>
      <c r="N55" s="324">
        <v>-9.3000000000000007</v>
      </c>
    </row>
    <row r="56" spans="1:14">
      <c r="A56" s="248"/>
      <c r="B56" s="244"/>
      <c r="C56" s="244"/>
      <c r="D56" s="244"/>
      <c r="E56" s="244"/>
      <c r="F56" s="244"/>
      <c r="G56" s="325"/>
      <c r="H56" s="326" t="s">
        <v>513</v>
      </c>
      <c r="I56" s="327">
        <v>4098772</v>
      </c>
      <c r="J56" s="328">
        <v>23894</v>
      </c>
      <c r="K56" s="329">
        <v>46.7</v>
      </c>
      <c r="L56" s="330">
        <v>25381</v>
      </c>
      <c r="M56" s="331">
        <v>9.5</v>
      </c>
      <c r="N56" s="332">
        <v>37.200000000000003</v>
      </c>
    </row>
    <row r="57" spans="1:14">
      <c r="A57" s="248"/>
      <c r="B57" s="244"/>
      <c r="C57" s="244"/>
      <c r="D57" s="244"/>
      <c r="E57" s="244"/>
      <c r="F57" s="244"/>
      <c r="G57" s="310" t="s">
        <v>516</v>
      </c>
      <c r="H57" s="311"/>
      <c r="I57" s="319">
        <v>6037714</v>
      </c>
      <c r="J57" s="320">
        <v>35317</v>
      </c>
      <c r="K57" s="321">
        <v>-17.3</v>
      </c>
      <c r="L57" s="322">
        <v>38033</v>
      </c>
      <c r="M57" s="323">
        <v>-6.8</v>
      </c>
      <c r="N57" s="324">
        <v>-10.5</v>
      </c>
    </row>
    <row r="58" spans="1:14">
      <c r="A58" s="248"/>
      <c r="B58" s="244"/>
      <c r="C58" s="244"/>
      <c r="D58" s="244"/>
      <c r="E58" s="244"/>
      <c r="F58" s="244"/>
      <c r="G58" s="325"/>
      <c r="H58" s="326" t="s">
        <v>513</v>
      </c>
      <c r="I58" s="327">
        <v>2889195</v>
      </c>
      <c r="J58" s="328">
        <v>16900</v>
      </c>
      <c r="K58" s="329">
        <v>-29.3</v>
      </c>
      <c r="L58" s="330">
        <v>21537</v>
      </c>
      <c r="M58" s="331">
        <v>-15.1</v>
      </c>
      <c r="N58" s="332">
        <v>-14.2</v>
      </c>
    </row>
    <row r="59" spans="1:14">
      <c r="A59" s="248"/>
      <c r="B59" s="244"/>
      <c r="C59" s="244"/>
      <c r="D59" s="244"/>
      <c r="E59" s="244"/>
      <c r="F59" s="244"/>
      <c r="G59" s="310" t="s">
        <v>517</v>
      </c>
      <c r="H59" s="311"/>
      <c r="I59" s="319">
        <v>8935194</v>
      </c>
      <c r="J59" s="320">
        <v>52371</v>
      </c>
      <c r="K59" s="321">
        <v>48.3</v>
      </c>
      <c r="L59" s="322">
        <v>44972</v>
      </c>
      <c r="M59" s="323">
        <v>18.2</v>
      </c>
      <c r="N59" s="324">
        <v>30.1</v>
      </c>
    </row>
    <row r="60" spans="1:14">
      <c r="A60" s="248"/>
      <c r="B60" s="244"/>
      <c r="C60" s="244"/>
      <c r="D60" s="244"/>
      <c r="E60" s="244"/>
      <c r="F60" s="244"/>
      <c r="G60" s="325"/>
      <c r="H60" s="326" t="s">
        <v>513</v>
      </c>
      <c r="I60" s="333">
        <v>5230874</v>
      </c>
      <c r="J60" s="328">
        <v>30659</v>
      </c>
      <c r="K60" s="329">
        <v>81.400000000000006</v>
      </c>
      <c r="L60" s="330">
        <v>26410</v>
      </c>
      <c r="M60" s="331">
        <v>22.6</v>
      </c>
      <c r="N60" s="332">
        <v>58.8</v>
      </c>
    </row>
    <row r="61" spans="1:14">
      <c r="A61" s="248"/>
      <c r="B61" s="244"/>
      <c r="C61" s="244"/>
      <c r="D61" s="244"/>
      <c r="E61" s="244"/>
      <c r="F61" s="244"/>
      <c r="G61" s="310" t="s">
        <v>518</v>
      </c>
      <c r="H61" s="334"/>
      <c r="I61" s="335">
        <v>7577594</v>
      </c>
      <c r="J61" s="336">
        <v>44829</v>
      </c>
      <c r="K61" s="337">
        <v>-2.1</v>
      </c>
      <c r="L61" s="338">
        <v>41735</v>
      </c>
      <c r="M61" s="339">
        <v>-3</v>
      </c>
      <c r="N61" s="324">
        <v>0.9</v>
      </c>
    </row>
    <row r="62" spans="1:14">
      <c r="A62" s="248"/>
      <c r="B62" s="244"/>
      <c r="C62" s="244"/>
      <c r="D62" s="244"/>
      <c r="E62" s="244"/>
      <c r="F62" s="244"/>
      <c r="G62" s="325"/>
      <c r="H62" s="326" t="s">
        <v>513</v>
      </c>
      <c r="I62" s="327">
        <v>3718918</v>
      </c>
      <c r="J62" s="328">
        <v>21958</v>
      </c>
      <c r="K62" s="329">
        <v>8.1999999999999993</v>
      </c>
      <c r="L62" s="330">
        <v>23494</v>
      </c>
      <c r="M62" s="331">
        <v>0.2</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9.83</v>
      </c>
      <c r="G47" s="12">
        <v>20.09</v>
      </c>
      <c r="H47" s="12">
        <v>17.55</v>
      </c>
      <c r="I47" s="12">
        <v>22.99</v>
      </c>
      <c r="J47" s="13">
        <v>22.08</v>
      </c>
    </row>
    <row r="48" spans="2:10" ht="57.75" customHeight="1">
      <c r="B48" s="14"/>
      <c r="C48" s="1141" t="s">
        <v>4</v>
      </c>
      <c r="D48" s="1141"/>
      <c r="E48" s="1142"/>
      <c r="F48" s="15">
        <v>10.51</v>
      </c>
      <c r="G48" s="16">
        <v>4.3</v>
      </c>
      <c r="H48" s="16">
        <v>4.8499999999999996</v>
      </c>
      <c r="I48" s="16">
        <v>3.56</v>
      </c>
      <c r="J48" s="17">
        <v>5.25</v>
      </c>
    </row>
    <row r="49" spans="2:10" ht="57.75" customHeight="1" thickBot="1">
      <c r="B49" s="18"/>
      <c r="C49" s="1143" t="s">
        <v>5</v>
      </c>
      <c r="D49" s="1143"/>
      <c r="E49" s="1144"/>
      <c r="F49" s="19">
        <v>0.27</v>
      </c>
      <c r="G49" s="20" t="s">
        <v>525</v>
      </c>
      <c r="H49" s="20" t="s">
        <v>526</v>
      </c>
      <c r="I49" s="20">
        <v>1.95</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528</v>
      </c>
      <c r="D34" s="1151"/>
      <c r="E34" s="1152"/>
      <c r="F34" s="32">
        <v>5.49</v>
      </c>
      <c r="G34" s="33">
        <v>6.02</v>
      </c>
      <c r="H34" s="33">
        <v>7.16</v>
      </c>
      <c r="I34" s="33">
        <v>6.68</v>
      </c>
      <c r="J34" s="34">
        <v>5.98</v>
      </c>
      <c r="K34" s="22"/>
      <c r="L34" s="22"/>
      <c r="M34" s="22"/>
      <c r="N34" s="22"/>
      <c r="O34" s="22"/>
      <c r="P34" s="22"/>
    </row>
    <row r="35" spans="1:16" ht="39" customHeight="1">
      <c r="A35" s="22"/>
      <c r="B35" s="35"/>
      <c r="C35" s="1145" t="s">
        <v>529</v>
      </c>
      <c r="D35" s="1146"/>
      <c r="E35" s="1147"/>
      <c r="F35" s="36">
        <v>9.85</v>
      </c>
      <c r="G35" s="37">
        <v>4.3</v>
      </c>
      <c r="H35" s="37">
        <v>4.8499999999999996</v>
      </c>
      <c r="I35" s="37">
        <v>3.55</v>
      </c>
      <c r="J35" s="38">
        <v>5.25</v>
      </c>
      <c r="K35" s="22"/>
      <c r="L35" s="22"/>
      <c r="M35" s="22"/>
      <c r="N35" s="22"/>
      <c r="O35" s="22"/>
      <c r="P35" s="22"/>
    </row>
    <row r="36" spans="1:16" ht="39" customHeight="1">
      <c r="A36" s="22"/>
      <c r="B36" s="35"/>
      <c r="C36" s="1145" t="s">
        <v>530</v>
      </c>
      <c r="D36" s="1146"/>
      <c r="E36" s="1147"/>
      <c r="F36" s="36">
        <v>4.09</v>
      </c>
      <c r="G36" s="37">
        <v>3.56</v>
      </c>
      <c r="H36" s="37">
        <v>3.36</v>
      </c>
      <c r="I36" s="37">
        <v>3.32</v>
      </c>
      <c r="J36" s="38">
        <v>3.52</v>
      </c>
      <c r="K36" s="22"/>
      <c r="L36" s="22"/>
      <c r="M36" s="22"/>
      <c r="N36" s="22"/>
      <c r="O36" s="22"/>
      <c r="P36" s="22"/>
    </row>
    <row r="37" spans="1:16" ht="39" customHeight="1">
      <c r="A37" s="22"/>
      <c r="B37" s="35"/>
      <c r="C37" s="1145" t="s">
        <v>531</v>
      </c>
      <c r="D37" s="1146"/>
      <c r="E37" s="1147"/>
      <c r="F37" s="36">
        <v>1.91</v>
      </c>
      <c r="G37" s="37">
        <v>2.59</v>
      </c>
      <c r="H37" s="37">
        <v>2.17</v>
      </c>
      <c r="I37" s="37">
        <v>2.04</v>
      </c>
      <c r="J37" s="38">
        <v>2.27</v>
      </c>
      <c r="K37" s="22"/>
      <c r="L37" s="22"/>
      <c r="M37" s="22"/>
      <c r="N37" s="22"/>
      <c r="O37" s="22"/>
      <c r="P37" s="22"/>
    </row>
    <row r="38" spans="1:16" ht="39" customHeight="1">
      <c r="A38" s="22"/>
      <c r="B38" s="35"/>
      <c r="C38" s="1145" t="s">
        <v>532</v>
      </c>
      <c r="D38" s="1146"/>
      <c r="E38" s="1147"/>
      <c r="F38" s="36">
        <v>0.26</v>
      </c>
      <c r="G38" s="37">
        <v>0.3</v>
      </c>
      <c r="H38" s="37">
        <v>0.27</v>
      </c>
      <c r="I38" s="37">
        <v>0.36</v>
      </c>
      <c r="J38" s="38">
        <v>0.51</v>
      </c>
      <c r="K38" s="22"/>
      <c r="L38" s="22"/>
      <c r="M38" s="22"/>
      <c r="N38" s="22"/>
      <c r="O38" s="22"/>
      <c r="P38" s="22"/>
    </row>
    <row r="39" spans="1:16" ht="39" customHeight="1">
      <c r="A39" s="22"/>
      <c r="B39" s="35"/>
      <c r="C39" s="1145" t="s">
        <v>533</v>
      </c>
      <c r="D39" s="1146"/>
      <c r="E39" s="1147"/>
      <c r="F39" s="36">
        <v>0.38</v>
      </c>
      <c r="G39" s="37">
        <v>0.18</v>
      </c>
      <c r="H39" s="37">
        <v>0.09</v>
      </c>
      <c r="I39" s="37">
        <v>0.26</v>
      </c>
      <c r="J39" s="38">
        <v>0.25</v>
      </c>
      <c r="K39" s="22"/>
      <c r="L39" s="22"/>
      <c r="M39" s="22"/>
      <c r="N39" s="22"/>
      <c r="O39" s="22"/>
      <c r="P39" s="22"/>
    </row>
    <row r="40" spans="1:16" ht="39" customHeight="1">
      <c r="A40" s="22"/>
      <c r="B40" s="35"/>
      <c r="C40" s="1145" t="s">
        <v>534</v>
      </c>
      <c r="D40" s="1146"/>
      <c r="E40" s="1147"/>
      <c r="F40" s="36">
        <v>0.02</v>
      </c>
      <c r="G40" s="37">
        <v>0.02</v>
      </c>
      <c r="H40" s="37">
        <v>0.01</v>
      </c>
      <c r="I40" s="37">
        <v>0</v>
      </c>
      <c r="J40" s="38">
        <v>0.01</v>
      </c>
      <c r="K40" s="22"/>
      <c r="L40" s="22"/>
      <c r="M40" s="22"/>
      <c r="N40" s="22"/>
      <c r="O40" s="22"/>
      <c r="P40" s="22"/>
    </row>
    <row r="41" spans="1:16" ht="39" customHeight="1">
      <c r="A41" s="22"/>
      <c r="B41" s="35"/>
      <c r="C41" s="1145" t="s">
        <v>535</v>
      </c>
      <c r="D41" s="1146"/>
      <c r="E41" s="1147"/>
      <c r="F41" s="36">
        <v>0.01</v>
      </c>
      <c r="G41" s="37">
        <v>7.0000000000000007E-2</v>
      </c>
      <c r="H41" s="37">
        <v>0.08</v>
      </c>
      <c r="I41" s="37">
        <v>0.01</v>
      </c>
      <c r="J41" s="38">
        <v>0</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0.65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7744</v>
      </c>
      <c r="L45" s="60">
        <v>7692</v>
      </c>
      <c r="M45" s="60">
        <v>7685</v>
      </c>
      <c r="N45" s="60">
        <v>7525</v>
      </c>
      <c r="O45" s="61">
        <v>7366</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2825</v>
      </c>
      <c r="L48" s="64">
        <v>2834</v>
      </c>
      <c r="M48" s="64">
        <v>2969</v>
      </c>
      <c r="N48" s="64">
        <v>2985</v>
      </c>
      <c r="O48" s="65">
        <v>2978</v>
      </c>
      <c r="P48" s="48"/>
      <c r="Q48" s="48"/>
      <c r="R48" s="48"/>
      <c r="S48" s="48"/>
      <c r="T48" s="48"/>
      <c r="U48" s="48"/>
    </row>
    <row r="49" spans="1:21" ht="30.75" customHeight="1">
      <c r="A49" s="48"/>
      <c r="B49" s="1163"/>
      <c r="C49" s="1164"/>
      <c r="D49" s="62"/>
      <c r="E49" s="1155" t="s">
        <v>16</v>
      </c>
      <c r="F49" s="1155"/>
      <c r="G49" s="1155"/>
      <c r="H49" s="1155"/>
      <c r="I49" s="1155"/>
      <c r="J49" s="1156"/>
      <c r="K49" s="63">
        <v>319</v>
      </c>
      <c r="L49" s="64">
        <v>300</v>
      </c>
      <c r="M49" s="64">
        <v>184</v>
      </c>
      <c r="N49" s="64">
        <v>165</v>
      </c>
      <c r="O49" s="65">
        <v>171</v>
      </c>
      <c r="P49" s="48"/>
      <c r="Q49" s="48"/>
      <c r="R49" s="48"/>
      <c r="S49" s="48"/>
      <c r="T49" s="48"/>
      <c r="U49" s="48"/>
    </row>
    <row r="50" spans="1:21" ht="30.75" customHeight="1">
      <c r="A50" s="48"/>
      <c r="B50" s="1163"/>
      <c r="C50" s="1164"/>
      <c r="D50" s="62"/>
      <c r="E50" s="1155" t="s">
        <v>17</v>
      </c>
      <c r="F50" s="1155"/>
      <c r="G50" s="1155"/>
      <c r="H50" s="1155"/>
      <c r="I50" s="1155"/>
      <c r="J50" s="1156"/>
      <c r="K50" s="63">
        <v>350</v>
      </c>
      <c r="L50" s="64">
        <v>885</v>
      </c>
      <c r="M50" s="64">
        <v>1313</v>
      </c>
      <c r="N50" s="64">
        <v>325</v>
      </c>
      <c r="O50" s="65">
        <v>170</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7316</v>
      </c>
      <c r="L52" s="64">
        <v>7480</v>
      </c>
      <c r="M52" s="64">
        <v>7641</v>
      </c>
      <c r="N52" s="64">
        <v>8102</v>
      </c>
      <c r="O52" s="65">
        <v>8531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3923</v>
      </c>
      <c r="L53" s="69">
        <v>4231</v>
      </c>
      <c r="M53" s="69">
        <v>4510</v>
      </c>
      <c r="N53" s="69">
        <v>2898</v>
      </c>
      <c r="O53" s="70">
        <v>2154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CL2034</cp:lastModifiedBy>
  <cp:lastPrinted>2016-04-15T07:42:43Z</cp:lastPrinted>
  <dcterms:created xsi:type="dcterms:W3CDTF">2016-02-15T01:31:35Z</dcterms:created>
  <dcterms:modified xsi:type="dcterms:W3CDTF">2016-04-18T04:48:15Z</dcterms:modified>
</cp:coreProperties>
</file>