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財政係\２６財政\決算統計\財政状況資料集\"/>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U37" i="9"/>
  <c r="C37" i="9"/>
  <c r="AM36" i="9"/>
  <c r="AM35" i="9"/>
  <c r="CO34" i="9"/>
  <c r="CO35" i="9" s="1"/>
  <c r="CO36" i="9" s="1"/>
  <c r="CO37" i="9" s="1"/>
  <c r="CO38" i="9" s="1"/>
  <c r="CO39" i="9" s="1"/>
  <c r="CO40"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s="1"/>
  <c r="U34" i="9"/>
  <c r="U35" i="9" s="1"/>
  <c r="U36" i="9" s="1"/>
  <c r="BE34" i="9" l="1"/>
  <c r="BE35" i="9" s="1"/>
  <c r="BE36" i="9" s="1"/>
  <c r="BE37" i="9" s="1"/>
</calcChain>
</file>

<file path=xl/sharedStrings.xml><?xml version="1.0" encoding="utf-8"?>
<sst xmlns="http://schemas.openxmlformats.org/spreadsheetml/2006/main" count="1010" uniqueCount="567">
  <si>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</si>
  <si>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</si>
  <si>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</si>
  <si>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</si>
  <si>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</si>
  <si>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</si>
  <si>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</si>
  <si>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</si>
  <si>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</si>
  <si>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</si>
  <si>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</si>
  <si>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</si>
  <si>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</si>
  <si>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</si>
  <si>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</si>
  <si>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</si>
  <si>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</si>
  <si>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</si>
  <si>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</si>
  <si>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</si>
  <si>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</si>
  <si>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</si>
  <si>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</si>
  <si>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</si>
  <si>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</si>
  <si>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</si>
  <si>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</si>
  <si>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</si>
  <si>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</si>
  <si>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</si>
  <si>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</si>
  <si>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</si>
  <si>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</si>
  <si>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</si>
  <si>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</si>
  <si>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</si>
  <si>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</si>
  <si>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</si>
  <si>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</si>
  <si>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</si>
  <si>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</si>
  <si>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</si>
  <si>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</si>
  <si>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</si>
  <si>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</si>
  <si>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</si>
  <si>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</si>
  <si>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</si>
  <si>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</si>
  <si>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</si>
  <si>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</si>
  <si>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</si>
  <si>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</si>
  <si>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</si>
  <si>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</si>
  <si>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</si>
  <si>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</si>
  <si>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</si>
  <si>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</si>
  <si>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</si>
  <si>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</si>
  <si>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</si>
  <si>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</si>
  <si>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</si>
  <si>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</si>
  <si>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</si>
  <si>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</si>
  <si>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</si>
  <si>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</si>
  <si>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</si>
  <si>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</si>
  <si>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</si>
  <si>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</si>
  <si>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</si>
  <si>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</si>
  <si>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</si>
  <si>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</si>
  <si>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</si>
  <si>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</si>
  <si>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</si>
  <si>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</si>
  <si>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</si>
  <si>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</si>
  <si>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</si>
  <si>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</si>
  <si>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</si>
  <si>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</si>
  <si>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</si>
  <si>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</si>
  <si>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</si>
  <si>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</si>
  <si>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</si>
  <si>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</si>
  <si>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</si>
  <si>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</si>
  <si>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</si>
  <si>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</si>
  <si>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</si>
  <si>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</si>
  <si>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</si>
  <si>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</si>
  <si>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</si>
  <si>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</si>
  <si>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</si>
  <si>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</si>
  <si>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</si>
  <si>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</si>
  <si>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</si>
  <si>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</si>
  <si>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</si>
  <si>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</si>
  <si>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</si>
  <si>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</si>
  <si>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</si>
  <si>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</si>
  <si>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</si>
  <si>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</si>
  <si>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</si>
  <si>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</si>
  <si>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</si>
  <si>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</si>
  <si>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</si>
  <si>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</si>
  <si>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</si>
  <si>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</si>
  <si>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</si>
  <si>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</si>
  <si>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</si>
  <si>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</si>
  <si>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</si>
  <si>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</si>
  <si>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</si>
  <si>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</si>
  <si>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</si>
  <si>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</si>
  <si>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</si>
  <si>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</si>
  <si>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</si>
  <si>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</si>
  <si>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</si>
  <si>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</si>
  <si>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</si>
  <si>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</si>
  <si>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</si>
  <si>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</si>
  <si>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</si>
  <si>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</si>
  <si>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</si>
  <si>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</si>
  <si>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</si>
  <si>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</si>
  <si>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</si>
  <si>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</si>
  <si>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</si>
  <si>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</si>
  <si>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</si>
  <si>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</si>
  <si>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</si>
  <si>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</si>
  <si>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</si>
  <si>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</si>
  <si>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</si>
  <si>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</si>
  <si>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</si>
  <si>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</si>
  <si>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</si>
  <si>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</si>
  <si>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</si>
  <si>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</si>
  <si>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</si>
  <si>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</si>
  <si>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</si>
  <si>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</si>
  <si>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</si>
  <si>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</si>
  <si>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</si>
  <si>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</si>
  <si>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</si>
  <si>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</si>
  <si>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</si>
  <si>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</si>
  <si>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</si>
  <si>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</si>
  <si>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</si>
  <si>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</si>
  <si>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</si>
  <si>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</si>
  <si>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</si>
  <si>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</si>
  <si>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</si>
  <si>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</si>
  <si>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</si>
  <si>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</si>
  <si>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</si>
  <si>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</si>
  <si>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</si>
  <si>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静岡県掛川市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</si>
  <si>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</si>
  <si>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</si>
  <si>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</si>
  <si>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</si>
  <si>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</si>
  <si>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</si>
  <si>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</si>
  <si>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</si>
  <si>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</si>
  <si>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</si>
  <si>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</si>
  <si>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</si>
  <si>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</si>
  <si>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</si>
  <si>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</si>
  <si>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</si>
  <si>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</si>
  <si>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</si>
  <si>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</si>
  <si>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</si>
  <si>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</si>
  <si>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</si>
  <si>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</si>
  <si>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</si>
  <si>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</si>
  <si>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</si>
  <si>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</si>
  <si>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</si>
  <si>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</si>
  <si>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</si>
  <si>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</si>
  <si>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</si>
  <si>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</si>
  <si>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</si>
  <si>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</si>
  <si>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</si>
  <si>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</si>
  <si>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</si>
  <si>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</si>
  <si>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</si>
  <si>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</si>
  <si>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</si>
  <si>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</si>
  <si>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</si>
  <si>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</si>
  <si>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</si>
  <si>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</si>
  <si>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</si>
  <si>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</si>
  <si>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</si>
  <si>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</si>
  <si>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</si>
  <si>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</si>
  <si>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</si>
  <si>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</si>
  <si>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</si>
  <si>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</si>
  <si>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</si>
  <si>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</si>
  <si>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</si>
  <si>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</si>
  <si>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</si>
  <si>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</si>
  <si>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</si>
  <si>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</si>
  <si>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</si>
  <si>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</si>
  <si>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</si>
  <si>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</si>
  <si>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</si>
  <si>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</si>
  <si>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</si>
  <si>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</si>
  <si>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</si>
  <si>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</si>
  <si>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</si>
  <si>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</si>
  <si>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</si>
  <si>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</si>
  <si>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</si>
  <si>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</si>
  <si>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</si>
  <si>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</si>
  <si>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</si>
  <si>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</si>
  <si>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</si>
  <si>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</si>
  <si>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</si>
  <si>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</si>
  <si>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</si>
  <si>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</si>
  <si>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</si>
  <si>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</si>
  <si>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</si>
  <si>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</si>
  <si>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</si>
  <si>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</si>
  <si>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</si>
  <si>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</si>
  <si>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</si>
  <si>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</si>
  <si>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</si>
  <si>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</si>
  <si>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</si>
  <si>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</si>
  <si>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</si>
  <si>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</si>
  <si>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</si>
  <si>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</si>
  <si>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</si>
  <si>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</si>
  <si>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</si>
  <si>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</si>
  <si>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</si>
  <si>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</si>
  <si>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</si>
  <si>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</si>
  <si>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</si>
  <si>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</si>
  <si>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</si>
  <si>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</si>
  <si>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</si>
  <si>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</si>
  <si>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</si>
  <si>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</si>
  <si>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</si>
  <si>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</si>
  <si>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</si>
  <si>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</si>
  <si>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</si>
  <si>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</si>
  <si>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</si>
  <si>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</si>
  <si>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</si>
  <si>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</si>
  <si>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</si>
  <si>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</si>
  <si>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</si>
  <si>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</si>
  <si>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</si>
  <si>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</si>
  <si>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</si>
  <si>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</si>
  <si>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</si>
  <si>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</si>
  <si>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</si>
  <si>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</si>
  <si>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</si>
  <si>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静岡県掛川市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</si>
  <si>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</si>
  <si>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</si>
  <si>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</si>
  <si>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</si>
  <si>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</si>
  <si>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</si>
  <si>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</si>
  <si>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</si>
  <si>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</si>
  <si>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</si>
  <si>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</si>
  <si>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</si>
  <si>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</si>
  <si>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</si>
  <si>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</si>
  <si>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</si>
  <si>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</si>
  <si>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</si>
  <si>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</si>
  <si>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</si>
  <si>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</si>
  <si>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</si>
  <si>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</si>
  <si>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</si>
  <si>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</si>
  <si>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</si>
  <si>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</si>
  <si>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</si>
  <si>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</si>
  <si>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</si>
  <si>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</si>
  <si>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</si>
  <si>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</si>
  <si>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</si>
  <si>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</si>
  <si>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</si>
  <si>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</si>
  <si>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</si>
  <si>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</si>
  <si>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</si>
  <si>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</si>
  <si>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</si>
  <si>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</si>
  <si>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</si>
  <si>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浄化槽市町村設置推進事業特別会計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</si>
  <si>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</si>
  <si>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</si>
  <si>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</si>
  <si>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</si>
  <si>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</si>
  <si>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</si>
  <si>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</si>
  <si>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</si>
  <si>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</si>
  <si>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</si>
  <si>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</si>
  <si>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</si>
  <si>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</si>
  <si>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</si>
  <si>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</si>
  <si>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</si>
  <si>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</si>
  <si>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</si>
  <si>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</si>
  <si>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</si>
  <si>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</si>
  <si>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</si>
  <si>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</si>
  <si>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</si>
  <si>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</si>
  <si>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</si>
  <si>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</si>
  <si>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</si>
  <si>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</si>
  <si>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</si>
  <si>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</si>
  <si>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</si>
  <si>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</si>
  <si>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</si>
  <si>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</si>
  <si>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</si>
  <si>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</si>
  <si>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</si>
  <si>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</si>
  <si>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</si>
  <si>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</si>
  <si>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</si>
  <si>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</si>
  <si>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</si>
  <si>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</si>
  <si>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</si>
  <si>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</si>
  <si>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</si>
  <si>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</si>
  <si>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</si>
  <si>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</si>
  <si>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</si>
  <si>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</si>
  <si>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</si>
  <si>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</si>
  <si>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</si>
  <si>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</si>
  <si>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</si>
  <si>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</si>
  <si>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</si>
  <si>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</si>
  <si>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</si>
  <si>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</si>
  <si>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</si>
  <si>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</si>
  <si>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</si>
  <si>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</si>
  <si>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</si>
  <si>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</si>
  <si>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</si>
  <si>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</si>
  <si>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</si>
  <si>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</si>
  <si>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</si>
  <si>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</si>
  <si>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</si>
  <si>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</si>
  <si>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</si>
  <si>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</si>
  <si>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</si>
  <si>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</si>
  <si>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</si>
  <si>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</si>
  <si>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</si>
  <si>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</si>
  <si>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</si>
  <si>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</si>
  <si>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</si>
  <si>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</si>
  <si>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</si>
  <si>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</si>
  <si>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</si>
  <si>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</si>
  <si>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</si>
  <si>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</si>
  <si>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</si>
  <si>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</si>
  <si>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</si>
  <si>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</si>
  <si>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</si>
  <si>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</si>
  <si>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</si>
  <si>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</si>
  <si>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</si>
  <si>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</si>
  <si>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</si>
  <si>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</si>
  <si>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</si>
  <si>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</si>
  <si>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</si>
  <si>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</si>
  <si>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</si>
  <si>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</si>
  <si>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</si>
  <si>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</si>
  <si>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</si>
  <si>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</si>
  <si>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</si>
  <si>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</si>
  <si>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</si>
  <si>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</si>
  <si>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</si>
  <si>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</si>
  <si>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</si>
  <si>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</si>
  <si>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</si>
  <si>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</si>
  <si>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</si>
  <si>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</si>
  <si>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</si>
  <si>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</si>
  <si>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</si>
  <si>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4.09</t>
  </si>
  <si>
    <t>一般会計</t>
  </si>
  <si>
    <t>水道事業会計</t>
  </si>
  <si>
    <t>国民健康保険特別会計</t>
  </si>
  <si>
    <t>公共用地取得特別会計</t>
  </si>
  <si>
    <t>介護保険特別会計</t>
  </si>
  <si>
    <t>簡易水道特別会計</t>
  </si>
  <si>
    <t>掛川駅周辺施設管理特別会計</t>
  </si>
  <si>
    <t>後期高齢者医療保険特別会計</t>
  </si>
  <si>
    <t>その他会計（赤字）</t>
  </si>
  <si>
    <t>▲ 2.83</t>
  </si>
  <si>
    <t>その他会計（黒字）</t>
  </si>
  <si>
    <t>-</t>
    <phoneticPr fontId="2"/>
  </si>
  <si>
    <t>-</t>
    <phoneticPr fontId="2"/>
  </si>
  <si>
    <t>-</t>
    <phoneticPr fontId="2"/>
  </si>
  <si>
    <t>-</t>
    <phoneticPr fontId="2"/>
  </si>
  <si>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</si>
  <si>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</si>
  <si>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</si>
  <si>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</si>
  <si>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</si>
  <si>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</si>
  <si>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</si>
  <si>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</si>
  <si>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</si>
  <si>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</si>
  <si>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</si>
  <si>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</si>
  <si>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</si>
  <si>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</si>
  <si>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</si>
  <si>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t>
    <phoneticPr fontId="2"/>
  </si>
  <si>
    <t>-</t>
    <phoneticPr fontId="2"/>
  </si>
  <si>
    <t>かけがわ街づくり</t>
  </si>
  <si>
    <t>これっしかどころ</t>
  </si>
  <si>
    <t>森の都ならここ</t>
  </si>
  <si>
    <t>掛川市生涯学習振興公社</t>
  </si>
  <si>
    <t>大東マリーナ</t>
  </si>
  <si>
    <t>小笠掛川勤労者福祉サービスセンター</t>
  </si>
  <si>
    <t>掛川市土地開発公社</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</si>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</sst>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52940</c:v>
                </c:pt>
                <c:pt idx="1">
                  <c:v>51420</c:v>
                </c:pt>
                <c:pt idx="2">
                  <c:v>55724</c:v>
                </c:pt>
                <c:pt idx="3">
                  <c:v>71221</c:v>
                </c:pt>
                <c:pt idx="4">
                  <c:v>56832</c:v>
                </c:pt>
              </c:numCache>
            </c:numRef>
          </c:val>
          <c:smooth val="0"/>
        </c:ser>
        <c:dLbls>
          <c:showLegendKey val="0"/>
          <c:showVal val="0"/>
          <c:showCatName val="0"/>
          <c:showSerName val="0"/>
          <c:showPercent val="0"/>
          <c:showBubbleSize val="0"/>
        </c:dLbls>
        <c:marker val="1"/>
        <c:smooth val="0"/>
        <c:axId val="322060080"/>
        <c:axId val="322668440"/>
      </c:lineChart>
      <c:catAx>
        <c:axId val="32206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668440"/>
        <c:crosses val="autoZero"/>
        <c:auto val="1"/>
        <c:lblAlgn val="ctr"/>
        <c:lblOffset val="100"/>
        <c:tickLblSkip val="1"/>
        <c:tickMarkSkip val="1"/>
        <c:noMultiLvlLbl val="0"/>
      </c:catAx>
      <c:valAx>
        <c:axId val="3226684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5.38</c:v>
                </c:pt>
                <c:pt idx="1">
                  <c:v>5.37</c:v>
                </c:pt>
                <c:pt idx="2">
                  <c:v>4.55</c:v>
                </c:pt>
                <c:pt idx="3">
                  <c:v>6.03</c:v>
                </c:pt>
                <c:pt idx="4">
                  <c:v>4.6399999999999997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13.69</c:v>
                </c:pt>
                <c:pt idx="1">
                  <c:v>9.59</c:v>
                </c:pt>
                <c:pt idx="2">
                  <c:v>11.42</c:v>
                </c:pt>
                <c:pt idx="3">
                  <c:v>15.08</c:v>
                </c:pt>
                <c:pt idx="4">
                  <c:v>16.510000000000002</c:v>
                </c:pt>
              </c:numCache>
            </c:numRef>
          </c:val>
        </c:ser>
        <c:dLbls>
          <c:showLegendKey val="0"/>
          <c:showVal val="0"/>
          <c:showCatName val="0"/>
          <c:showSerName val="0"/>
          <c:showPercent val="0"/>
          <c:showBubbleSize val="0"/>
        </c:dLbls>
        <c:gapWidth val="250"/>
        <c:overlap val="100"/>
        <c:axId val="446037192"/>
        <c:axId val="258075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7.09</c:v>
                </c:pt>
                <c:pt idx="1">
                  <c:v>-4.09</c:v>
                </c:pt>
                <c:pt idx="2">
                  <c:v>1.1499999999999999</c:v>
                </c:pt>
                <c:pt idx="3">
                  <c:v>5.24</c:v>
                </c:pt>
                <c:pt idx="4">
                  <c:v>7.0000000000000007E-2</c:v>
                </c:pt>
              </c:numCache>
            </c:numRef>
          </c:val>
          <c:smooth val="0"/>
        </c:ser>
        <c:dLbls>
          <c:showLegendKey val="0"/>
          <c:showVal val="0"/>
          <c:showCatName val="0"/>
          <c:showSerName val="0"/>
          <c:showPercent val="0"/>
          <c:showBubbleSize val="0"/>
        </c:dLbls>
        <c:marker val="1"/>
        <c:smooth val="0"/>
        <c:axId val="446037192"/>
        <c:axId val="258075784"/>
      </c:lineChart>
      <c:catAx>
        <c:axId val="44603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8075784"/>
        <c:crosses val="autoZero"/>
        <c:auto val="1"/>
        <c:lblAlgn val="ctr"/>
        <c:lblOffset val="100"/>
        <c:tickLblSkip val="1"/>
        <c:tickMarkSkip val="1"/>
        <c:noMultiLvlLbl val="0"/>
      </c:catAx>
      <c:valAx>
        <c:axId val="25807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03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0.4</c:v>
                </c:pt>
                <c:pt idx="4">
                  <c:v>#N/A</c:v>
                </c:pt>
                <c:pt idx="5">
                  <c:v>3.58</c:v>
                </c:pt>
                <c:pt idx="6">
                  <c:v>#N/A</c:v>
                </c:pt>
                <c:pt idx="7">
                  <c:v>2.72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2.83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7.0000000000000007E-2</c:v>
                </c:pt>
                <c:pt idx="4">
                  <c:v>#N/A</c:v>
                </c:pt>
                <c:pt idx="5">
                  <c:v>0.09</c:v>
                </c:pt>
                <c:pt idx="6">
                  <c:v>#N/A</c:v>
                </c:pt>
                <c:pt idx="7">
                  <c:v>0.01</c:v>
                </c:pt>
                <c:pt idx="8">
                  <c:v>#N/A</c:v>
                </c:pt>
                <c:pt idx="9">
                  <c:v>0.01</c:v>
                </c:pt>
              </c:numCache>
            </c:numRef>
          </c:val>
        </c:ser>
        <c:ser>
          <c:idx val="3"/>
          <c:order val="3"/>
          <c:tx>
            <c:strRef>
              <c:f>データシート!$A$30</c:f>
              <c:strCache>
                <c:ptCount val="1"/>
                <c:pt idx="0">
                  <c:v>掛川駅周辺施設管理特別会計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0.31</c:v>
                </c:pt>
                <c:pt idx="4">
                  <c:v>#N/A</c:v>
                </c:pt>
                <c:pt idx="5">
                  <c:v>0.05</c:v>
                </c:pt>
                <c:pt idx="6">
                  <c:v>#N/A</c:v>
                </c:pt>
                <c:pt idx="7">
                  <c:v>0.02</c:v>
                </c:pt>
                <c:pt idx="8">
                  <c:v>#N/A</c:v>
                </c:pt>
                <c:pt idx="9">
                  <c:v>0.7</c:v>
                </c:pt>
              </c:numCache>
            </c:numRef>
          </c:val>
        </c:ser>
        <c:ser>
          <c:idx val="6"/>
          <c:order val="6"/>
          <c:tx>
            <c:strRef>
              <c:f>データシート!$A$33</c:f>
              <c:strCache>
                <c:ptCount val="1"/>
                <c:pt idx="0">
                  <c:v>公共用地取得特別会計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0.93</c:v>
                </c:pt>
                <c:pt idx="4">
                  <c:v>#N/A</c:v>
                </c:pt>
                <c:pt idx="5">
                  <c:v>0.82</c:v>
                </c:pt>
                <c:pt idx="6">
                  <c:v>#N/A</c:v>
                </c:pt>
                <c:pt idx="7">
                  <c:v>0.98</c:v>
                </c:pt>
                <c:pt idx="8">
                  <c:v>#N/A</c:v>
                </c:pt>
                <c:pt idx="9">
                  <c:v>1.25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1.88</c:v>
                </c:pt>
                <c:pt idx="4">
                  <c:v>#N/A</c:v>
                </c:pt>
                <c:pt idx="5">
                  <c:v>1.54</c:v>
                </c:pt>
                <c:pt idx="6">
                  <c:v>#N/A</c:v>
                </c:pt>
                <c:pt idx="7">
                  <c:v>1.81</c:v>
                </c:pt>
                <c:pt idx="8">
                  <c:v>#N/A</c:v>
                </c:pt>
                <c:pt idx="9">
                  <c:v>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3.49</c:v>
                </c:pt>
                <c:pt idx="2">
                  <c:v>#N/A</c:v>
                </c:pt>
                <c:pt idx="3">
                  <c:v>3.51</c:v>
                </c:pt>
                <c:pt idx="4">
                  <c:v>#N/A</c:v>
                </c:pt>
                <c:pt idx="5">
                  <c:v>3.56</c:v>
                </c:pt>
                <c:pt idx="6">
                  <c:v>#N/A</c:v>
                </c:pt>
                <c:pt idx="7">
                  <c:v>3.99</c:v>
                </c:pt>
                <c:pt idx="8">
                  <c:v>#N/A</c:v>
                </c:pt>
                <c:pt idx="9">
                  <c:v>4.6100000000000003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5.37</c:v>
                </c:pt>
                <c:pt idx="2">
                  <c:v>#N/A</c:v>
                </c:pt>
                <c:pt idx="3">
                  <c:v>5.35</c:v>
                </c:pt>
                <c:pt idx="4">
                  <c:v>#N/A</c:v>
                </c:pt>
                <c:pt idx="5">
                  <c:v>4.53</c:v>
                </c:pt>
                <c:pt idx="6">
                  <c:v>#N/A</c:v>
                </c:pt>
                <c:pt idx="7">
                  <c:v>6.01</c:v>
                </c:pt>
                <c:pt idx="8">
                  <c:v>#N/A</c:v>
                </c:pt>
                <c:pt idx="9">
                  <c:v>4.62</c:v>
                </c:pt>
              </c:numCache>
            </c:numRef>
          </c:val>
        </c:ser>
        <c:dLbls>
          <c:showLegendKey val="0"/>
          <c:showVal val="0"/>
          <c:showCatName val="0"/>
          <c:showSerName val="0"/>
          <c:showPercent val="0"/>
          <c:showBubbleSize val="0"/>
        </c:dLbls>
        <c:gapWidth val="150"/>
        <c:overlap val="100"/>
        <c:axId val="320726872"/>
        <c:axId val="320729224"/>
      </c:barChart>
      <c:catAx>
        <c:axId val="32072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729224"/>
        <c:crosses val="autoZero"/>
        <c:auto val="1"/>
        <c:lblAlgn val="ctr"/>
        <c:lblOffset val="100"/>
        <c:tickLblSkip val="1"/>
        <c:tickMarkSkip val="1"/>
        <c:noMultiLvlLbl val="0"/>
      </c:catAx>
      <c:valAx>
        <c:axId val="32072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726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5034</c:v>
                </c:pt>
                <c:pt idx="5">
                  <c:v>4973</c:v>
                </c:pt>
                <c:pt idx="8">
                  <c:v>4918</c:v>
                </c:pt>
                <c:pt idx="11">
                  <c:v>5129</c:v>
                </c:pt>
                <c:pt idx="14">
                  <c:v>5499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755</c:v>
                </c:pt>
                <c:pt idx="3">
                  <c:v>675</c:v>
                </c:pt>
                <c:pt idx="6">
                  <c:v>611</c:v>
                </c:pt>
                <c:pt idx="9">
                  <c:v>680</c:v>
                </c:pt>
                <c:pt idx="12">
                  <c:v>650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583</c:v>
                </c:pt>
                <c:pt idx="3">
                  <c:v>572</c:v>
                </c:pt>
                <c:pt idx="6">
                  <c:v>576</c:v>
                </c:pt>
                <c:pt idx="9">
                  <c:v>600</c:v>
                </c:pt>
                <c:pt idx="12">
                  <c:v>905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1201</c:v>
                </c:pt>
                <c:pt idx="3">
                  <c:v>1215</c:v>
                </c:pt>
                <c:pt idx="6">
                  <c:v>1001</c:v>
                </c:pt>
                <c:pt idx="9">
                  <c:v>931</c:v>
                </c:pt>
                <c:pt idx="12">
                  <c:v>985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5347</c:v>
                </c:pt>
                <c:pt idx="3">
                  <c:v>5284</c:v>
                </c:pt>
                <c:pt idx="6">
                  <c:v>5197</c:v>
                </c:pt>
                <c:pt idx="9">
                  <c:v>5209</c:v>
                </c:pt>
                <c:pt idx="12">
                  <c:v>5254</c:v>
                </c:pt>
              </c:numCache>
            </c:numRef>
          </c:val>
        </c:ser>
        <c:dLbls>
          <c:showLegendKey val="0"/>
          <c:showVal val="0"/>
          <c:showCatName val="0"/>
          <c:showSerName val="0"/>
          <c:showPercent val="0"/>
          <c:showBubbleSize val="0"/>
        </c:dLbls>
        <c:gapWidth val="100"/>
        <c:overlap val="100"/>
        <c:axId val="320731576"/>
        <c:axId val="32072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2854</c:v>
                </c:pt>
                <c:pt idx="2">
                  <c:v>#N/A</c:v>
                </c:pt>
                <c:pt idx="3">
                  <c:v>#N/A</c:v>
                </c:pt>
                <c:pt idx="4">
                  <c:v>2774</c:v>
                </c:pt>
                <c:pt idx="5">
                  <c:v>#N/A</c:v>
                </c:pt>
                <c:pt idx="6">
                  <c:v>#N/A</c:v>
                </c:pt>
                <c:pt idx="7">
                  <c:v>2468</c:v>
                </c:pt>
                <c:pt idx="8">
                  <c:v>#N/A</c:v>
                </c:pt>
                <c:pt idx="9">
                  <c:v>#N/A</c:v>
                </c:pt>
                <c:pt idx="10">
                  <c:v>2292</c:v>
                </c:pt>
                <c:pt idx="11">
                  <c:v>#N/A</c:v>
                </c:pt>
                <c:pt idx="12">
                  <c:v>#N/A</c:v>
                </c:pt>
                <c:pt idx="13">
                  <c:v>2296</c:v>
                </c:pt>
                <c:pt idx="14">
                  <c:v>#N/A</c:v>
                </c:pt>
              </c:numCache>
            </c:numRef>
          </c:val>
          <c:smooth val="0"/>
        </c:ser>
        <c:dLbls>
          <c:showLegendKey val="0"/>
          <c:showVal val="0"/>
          <c:showCatName val="0"/>
          <c:showSerName val="0"/>
          <c:showPercent val="0"/>
          <c:showBubbleSize val="0"/>
        </c:dLbls>
        <c:marker val="1"/>
        <c:smooth val="0"/>
        <c:axId val="320731576"/>
        <c:axId val="320728048"/>
      </c:lineChart>
      <c:catAx>
        <c:axId val="32073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728048"/>
        <c:crosses val="autoZero"/>
        <c:auto val="1"/>
        <c:lblAlgn val="ctr"/>
        <c:lblOffset val="100"/>
        <c:tickLblSkip val="1"/>
        <c:tickMarkSkip val="1"/>
        <c:noMultiLvlLbl val="0"/>
      </c:catAx>
      <c:valAx>
        <c:axId val="32072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73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40414</c:v>
                </c:pt>
                <c:pt idx="5">
                  <c:v>41539</c:v>
                </c:pt>
                <c:pt idx="8">
                  <c:v>45542</c:v>
                </c:pt>
                <c:pt idx="11">
                  <c:v>46405</c:v>
                </c:pt>
                <c:pt idx="14">
                  <c:v>46158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16286</c:v>
                </c:pt>
                <c:pt idx="5">
                  <c:v>16427</c:v>
                </c:pt>
                <c:pt idx="8">
                  <c:v>16013</c:v>
                </c:pt>
                <c:pt idx="11">
                  <c:v>14865</c:v>
                </c:pt>
                <c:pt idx="14">
                  <c:v>13763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7920</c:v>
                </c:pt>
                <c:pt idx="5">
                  <c:v>7388</c:v>
                </c:pt>
                <c:pt idx="8">
                  <c:v>6149</c:v>
                </c:pt>
                <c:pt idx="11">
                  <c:v>7177</c:v>
                </c:pt>
                <c:pt idx="14">
                  <c:v>7643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2023</c:v>
                </c:pt>
                <c:pt idx="3">
                  <c:v>2005</c:v>
                </c:pt>
                <c:pt idx="6">
                  <c:v>1672</c:v>
                </c:pt>
                <c:pt idx="9">
                  <c:v>1275</c:v>
                </c:pt>
                <c:pt idx="12">
                  <c:v>1549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6818</c:v>
                </c:pt>
                <c:pt idx="3">
                  <c:v>6788</c:v>
                </c:pt>
                <c:pt idx="6">
                  <c:v>6616</c:v>
                </c:pt>
                <c:pt idx="9">
                  <c:v>6771</c:v>
                </c:pt>
                <c:pt idx="12">
                  <c:v>6470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3613</c:v>
                </c:pt>
                <c:pt idx="3">
                  <c:v>4777</c:v>
                </c:pt>
                <c:pt idx="6">
                  <c:v>15633</c:v>
                </c:pt>
                <c:pt idx="9">
                  <c:v>10085</c:v>
                </c:pt>
                <c:pt idx="12">
                  <c:v>8851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18124</c:v>
                </c:pt>
                <c:pt idx="3">
                  <c:v>17660</c:v>
                </c:pt>
                <c:pt idx="6">
                  <c:v>17462</c:v>
                </c:pt>
                <c:pt idx="9">
                  <c:v>16798</c:v>
                </c:pt>
                <c:pt idx="12">
                  <c:v>16369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8435</c:v>
                </c:pt>
                <c:pt idx="3">
                  <c:v>8201</c:v>
                </c:pt>
                <c:pt idx="6">
                  <c:v>7692</c:v>
                </c:pt>
                <c:pt idx="9">
                  <c:v>8828</c:v>
                </c:pt>
                <c:pt idx="12">
                  <c:v>8303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46968</c:v>
                </c:pt>
                <c:pt idx="3">
                  <c:v>46582</c:v>
                </c:pt>
                <c:pt idx="6">
                  <c:v>46808</c:v>
                </c:pt>
                <c:pt idx="9">
                  <c:v>48125</c:v>
                </c:pt>
                <c:pt idx="12">
                  <c:v>47141</c:v>
                </c:pt>
              </c:numCache>
            </c:numRef>
          </c:val>
        </c:ser>
        <c:dLbls>
          <c:showLegendKey val="0"/>
          <c:showVal val="0"/>
          <c:showCatName val="0"/>
          <c:showSerName val="0"/>
          <c:showPercent val="0"/>
          <c:showBubbleSize val="0"/>
        </c:dLbls>
        <c:gapWidth val="100"/>
        <c:overlap val="100"/>
        <c:axId val="320732752"/>
        <c:axId val="320733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21362</c:v>
                </c:pt>
                <c:pt idx="2">
                  <c:v>#N/A</c:v>
                </c:pt>
                <c:pt idx="3">
                  <c:v>#N/A</c:v>
                </c:pt>
                <c:pt idx="4">
                  <c:v>20658</c:v>
                </c:pt>
                <c:pt idx="5">
                  <c:v>#N/A</c:v>
                </c:pt>
                <c:pt idx="6">
                  <c:v>#N/A</c:v>
                </c:pt>
                <c:pt idx="7">
                  <c:v>28178</c:v>
                </c:pt>
                <c:pt idx="8">
                  <c:v>#N/A</c:v>
                </c:pt>
                <c:pt idx="9">
                  <c:v>#N/A</c:v>
                </c:pt>
                <c:pt idx="10">
                  <c:v>23435</c:v>
                </c:pt>
                <c:pt idx="11">
                  <c:v>#N/A</c:v>
                </c:pt>
                <c:pt idx="12">
                  <c:v>#N/A</c:v>
                </c:pt>
                <c:pt idx="13">
                  <c:v>21119</c:v>
                </c:pt>
                <c:pt idx="14">
                  <c:v>#N/A</c:v>
                </c:pt>
              </c:numCache>
            </c:numRef>
          </c:val>
          <c:smooth val="0"/>
        </c:ser>
        <c:dLbls>
          <c:showLegendKey val="0"/>
          <c:showVal val="0"/>
          <c:showCatName val="0"/>
          <c:showSerName val="0"/>
          <c:showPercent val="0"/>
          <c:showBubbleSize val="0"/>
        </c:dLbls>
        <c:marker val="1"/>
        <c:smooth val="0"/>
        <c:axId val="320732752"/>
        <c:axId val="320733928"/>
      </c:lineChart>
      <c:catAx>
        <c:axId val="32073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733928"/>
        <c:crosses val="autoZero"/>
        <c:auto val="1"/>
        <c:lblAlgn val="ctr"/>
        <c:lblOffset val="100"/>
        <c:tickLblSkip val="1"/>
        <c:tickMarkSkip val="1"/>
        <c:noMultiLvlLbl val="0"/>
      </c:catAx>
      <c:valAx>
        <c:axId val="320733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73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117,681
114,392
265.69
44,596,488
43,126,560
1,231,697
26,560,403
47,140,596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３ヵ年平均の財政力指数は０．９１と類似団体中第２位となっている。平成２６年度単年度でも、財政力指数は、０．９１であり、市税収入の低迷等により、平成２１年度以降６年連続で財源不足団体となっている。今後も引き続き市税増収施策を展開するとともに、人件費や物件費の削減等、歳出削減をすす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7" name="直線コネクタ 66"/>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97367</xdr:rowOff>
    </xdr:to>
    <xdr:cxnSp macro="">
      <xdr:nvCxnSpPr>
        <xdr:cNvPr id="70" name="直線コネクタ 69"/>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97367</xdr:rowOff>
    </xdr:to>
    <xdr:cxnSp macro="">
      <xdr:nvCxnSpPr>
        <xdr:cNvPr id="73" name="直線コネクタ 72"/>
        <xdr:cNvCxnSpPr/>
      </xdr:nvCxnSpPr>
      <xdr:spPr>
        <a:xfrm>
          <a:off x="2336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37042</xdr:rowOff>
    </xdr:to>
    <xdr:cxnSp macro="">
      <xdr:nvCxnSpPr>
        <xdr:cNvPr id="76" name="直線コネクタ 75"/>
        <xdr:cNvCxnSpPr/>
      </xdr:nvCxnSpPr>
      <xdr:spPr>
        <a:xfrm>
          <a:off x="1447800" y="66230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0" name="テキスト ボックス 79"/>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6" name="円/楕円 85"/>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7"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8" name="円/楕円 87"/>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89" name="テキスト ボックス 88"/>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0" name="円/楕円 89"/>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1" name="テキスト ボックス 90"/>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2" name="円/楕円 91"/>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3" name="テキスト ボックス 92"/>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4" name="円/楕円 93"/>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5" name="テキスト ボックス 94"/>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平成２６年度は、経常一般財源等では、市税のうち市民税と固定資産税、地方消費税交付金の増等により、対前年度比 １９１百万円の増となった。また、経常経費充当一般財源は、定年退職手当、一般職職員給及び公債費の増等により、対前年度比  ５５５百万円の増となった。</a:t>
          </a:r>
        </a:p>
        <a:p>
          <a:r>
            <a:rPr kumimoji="1" lang="ja-JP" altLang="en-US" sz="1300">
              <a:latin typeface="ＭＳ Ｐゴシック"/>
            </a:rPr>
            <a:t>　この結果、経常収支比率は ８４．２％と前年度から １．４ポイント上昇した。起債の抑制、施設管理費等の物件費削減等により経常経費を削減するとともに、使用料等の見直しを行い、財源確保に努める。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14333</xdr:rowOff>
    </xdr:from>
    <xdr:to>
      <xdr:col>7</xdr:col>
      <xdr:colOff>152400</xdr:colOff>
      <xdr:row>63</xdr:row>
      <xdr:rowOff>110853</xdr:rowOff>
    </xdr:to>
    <xdr:cxnSp macro="">
      <xdr:nvCxnSpPr>
        <xdr:cNvPr id="132" name="直線コネクタ 131"/>
        <xdr:cNvCxnSpPr/>
      </xdr:nvCxnSpPr>
      <xdr:spPr>
        <a:xfrm>
          <a:off x="4114800" y="1081568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135544</xdr:rowOff>
    </xdr:from>
    <xdr:ext cx="762000" cy="259045"/>
    <xdr:sp macro="" textlink="">
      <xdr:nvSpPr>
        <xdr:cNvPr id="133" name="財政構造の弾力性平均値テキスト"/>
        <xdr:cNvSpPr txBox="1"/>
      </xdr:nvSpPr>
      <xdr:spPr>
        <a:xfrm>
          <a:off x="5041900" y="1093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14333</xdr:rowOff>
    </xdr:from>
    <xdr:to>
      <xdr:col>6</xdr:col>
      <xdr:colOff>0</xdr:colOff>
      <xdr:row>63</xdr:row>
      <xdr:rowOff>145324</xdr:rowOff>
    </xdr:to>
    <xdr:cxnSp macro="">
      <xdr:nvCxnSpPr>
        <xdr:cNvPr id="135" name="直線コネクタ 134"/>
        <xdr:cNvCxnSpPr/>
      </xdr:nvCxnSpPr>
      <xdr:spPr>
        <a:xfrm flipV="1">
          <a:off x="3225800" y="1081568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37" name="テキスト ボックス 13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145324</xdr:rowOff>
    </xdr:to>
    <xdr:cxnSp macro="">
      <xdr:nvCxnSpPr>
        <xdr:cNvPr id="138" name="直線コネクタ 137"/>
        <xdr:cNvCxnSpPr/>
      </xdr:nvCxnSpPr>
      <xdr:spPr>
        <a:xfrm>
          <a:off x="2336800" y="107743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126654</xdr:rowOff>
    </xdr:from>
    <xdr:ext cx="762000" cy="259045"/>
    <xdr:sp macro="" textlink="">
      <xdr:nvSpPr>
        <xdr:cNvPr id="140" name="テキスト ボックス 139"/>
        <xdr:cNvSpPr txBox="1"/>
      </xdr:nvSpPr>
      <xdr:spPr>
        <a:xfrm>
          <a:off x="2844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67673</xdr:rowOff>
    </xdr:from>
    <xdr:to>
      <xdr:col>3</xdr:col>
      <xdr:colOff>279400</xdr:colOff>
      <xdr:row>62</xdr:row>
      <xdr:rowOff>144417</xdr:rowOff>
    </xdr:to>
    <xdr:cxnSp macro="">
      <xdr:nvCxnSpPr>
        <xdr:cNvPr id="141" name="直線コネクタ 140"/>
        <xdr:cNvCxnSpPr/>
      </xdr:nvCxnSpPr>
      <xdr:spPr>
        <a:xfrm>
          <a:off x="1447800" y="1052612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3" name="テキスト ボックス 142"/>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73841</xdr:rowOff>
    </xdr:from>
    <xdr:to>
      <xdr:col>2</xdr:col>
      <xdr:colOff>127000</xdr:colOff>
      <xdr:row>64</xdr:row>
      <xdr:rowOff>3991</xdr:rowOff>
    </xdr:to>
    <xdr:sp macro="" textlink="">
      <xdr:nvSpPr>
        <xdr:cNvPr id="144" name="フローチャート : 判断 143"/>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160218</xdr:rowOff>
    </xdr:from>
    <xdr:ext cx="762000" cy="259045"/>
    <xdr:sp macro="" textlink="">
      <xdr:nvSpPr>
        <xdr:cNvPr id="145" name="テキスト ボックス 144"/>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60053</xdr:rowOff>
    </xdr:from>
    <xdr:to>
      <xdr:col>7</xdr:col>
      <xdr:colOff>203200</xdr:colOff>
      <xdr:row>63</xdr:row>
      <xdr:rowOff>161653</xdr:rowOff>
    </xdr:to>
    <xdr:sp macro="" textlink="">
      <xdr:nvSpPr>
        <xdr:cNvPr id="151" name="円/楕円 150"/>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76580</xdr:rowOff>
    </xdr:from>
    <xdr:ext cx="762000" cy="259045"/>
    <xdr:sp macro="" textlink="">
      <xdr:nvSpPr>
        <xdr:cNvPr id="152" name="財政構造の弾力性該当値テキスト"/>
        <xdr:cNvSpPr txBox="1"/>
      </xdr:nvSpPr>
      <xdr:spPr>
        <a:xfrm>
          <a:off x="50419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134983</xdr:rowOff>
    </xdr:from>
    <xdr:to>
      <xdr:col>6</xdr:col>
      <xdr:colOff>50800</xdr:colOff>
      <xdr:row>63</xdr:row>
      <xdr:rowOff>65133</xdr:rowOff>
    </xdr:to>
    <xdr:sp macro="" textlink="">
      <xdr:nvSpPr>
        <xdr:cNvPr id="153" name="円/楕円 152"/>
        <xdr:cNvSpPr/>
      </xdr:nvSpPr>
      <xdr:spPr>
        <a:xfrm>
          <a:off x="4064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75310</xdr:rowOff>
    </xdr:from>
    <xdr:ext cx="736600" cy="259045"/>
    <xdr:sp macro="" textlink="">
      <xdr:nvSpPr>
        <xdr:cNvPr id="154" name="テキスト ボックス 153"/>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94524</xdr:rowOff>
    </xdr:from>
    <xdr:to>
      <xdr:col>4</xdr:col>
      <xdr:colOff>533400</xdr:colOff>
      <xdr:row>64</xdr:row>
      <xdr:rowOff>24674</xdr:rowOff>
    </xdr:to>
    <xdr:sp macro="" textlink="">
      <xdr:nvSpPr>
        <xdr:cNvPr id="155" name="円/楕円 154"/>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34851</xdr:rowOff>
    </xdr:from>
    <xdr:ext cx="762000" cy="259045"/>
    <xdr:sp macro="" textlink="">
      <xdr:nvSpPr>
        <xdr:cNvPr id="156" name="テキスト ボックス 155"/>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7" name="円/楕円 156"/>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8" name="テキスト ボックス 157"/>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16873</xdr:rowOff>
    </xdr:from>
    <xdr:to>
      <xdr:col>2</xdr:col>
      <xdr:colOff>127000</xdr:colOff>
      <xdr:row>61</xdr:row>
      <xdr:rowOff>118473</xdr:rowOff>
    </xdr:to>
    <xdr:sp macro="" textlink="">
      <xdr:nvSpPr>
        <xdr:cNvPr id="159" name="円/楕円 158"/>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128650</xdr:rowOff>
    </xdr:from>
    <xdr:ext cx="762000" cy="259045"/>
    <xdr:sp macro="" textlink="">
      <xdr:nvSpPr>
        <xdr:cNvPr id="160" name="テキスト ボックス 159"/>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平成２６年度は、定年退職手当及び社会保障・税番号制度等のシステム開発委託料の増等により、人口１人当たり人件費・物件費等決算額は対前年度比 </a:t>
          </a:r>
          <a:endParaRPr kumimoji="1" lang="en-US" altLang="ja-JP" sz="1200">
            <a:latin typeface="ＭＳ Ｐゴシック"/>
          </a:endParaRPr>
        </a:p>
        <a:p>
          <a:r>
            <a:rPr kumimoji="1" lang="ja-JP" altLang="en-US" sz="1200">
              <a:latin typeface="ＭＳ Ｐゴシック"/>
            </a:rPr>
            <a:t>２，８２１円の増となった。</a:t>
          </a:r>
        </a:p>
        <a:p>
          <a:r>
            <a:rPr kumimoji="1" lang="ja-JP" altLang="en-US" sz="1200">
              <a:latin typeface="ＭＳ Ｐゴシック"/>
            </a:rPr>
            <a:t>　全国平均、県平均及び類似団体平均に比べ低くなっているのは、定員適正化計画に基づく職員削減により人件費の抑制を進めたことが主な要因である。ただし、物件費については、施設の維持管理経費の増大に伴い全国平均及び類似団体平均を上回っていることから、今後も委託内容等の見直しや経費節減に努め物件費全体額の抑制を行う。</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93294</xdr:rowOff>
    </xdr:from>
    <xdr:to>
      <xdr:col>7</xdr:col>
      <xdr:colOff>152400</xdr:colOff>
      <xdr:row>83</xdr:row>
      <xdr:rowOff>150020</xdr:rowOff>
    </xdr:to>
    <xdr:cxnSp macro="">
      <xdr:nvCxnSpPr>
        <xdr:cNvPr id="195" name="直線コネクタ 194"/>
        <xdr:cNvCxnSpPr/>
      </xdr:nvCxnSpPr>
      <xdr:spPr>
        <a:xfrm>
          <a:off x="4114800" y="14323644"/>
          <a:ext cx="8382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6"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93294</xdr:rowOff>
    </xdr:from>
    <xdr:to>
      <xdr:col>6</xdr:col>
      <xdr:colOff>0</xdr:colOff>
      <xdr:row>83</xdr:row>
      <xdr:rowOff>99588</xdr:rowOff>
    </xdr:to>
    <xdr:cxnSp macro="">
      <xdr:nvCxnSpPr>
        <xdr:cNvPr id="198" name="直線コネクタ 197"/>
        <xdr:cNvCxnSpPr/>
      </xdr:nvCxnSpPr>
      <xdr:spPr>
        <a:xfrm flipV="1">
          <a:off x="3225800" y="14323644"/>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53801</xdr:rowOff>
    </xdr:from>
    <xdr:ext cx="736600" cy="259045"/>
    <xdr:sp macro="" textlink="">
      <xdr:nvSpPr>
        <xdr:cNvPr id="200" name="テキスト ボックス 199"/>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99588</xdr:rowOff>
    </xdr:from>
    <xdr:to>
      <xdr:col>4</xdr:col>
      <xdr:colOff>482600</xdr:colOff>
      <xdr:row>84</xdr:row>
      <xdr:rowOff>5113</xdr:rowOff>
    </xdr:to>
    <xdr:cxnSp macro="">
      <xdr:nvCxnSpPr>
        <xdr:cNvPr id="201" name="直線コネクタ 200"/>
        <xdr:cNvCxnSpPr/>
      </xdr:nvCxnSpPr>
      <xdr:spPr>
        <a:xfrm flipV="1">
          <a:off x="2336800" y="14329938"/>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135280</xdr:rowOff>
    </xdr:from>
    <xdr:to>
      <xdr:col>3</xdr:col>
      <xdr:colOff>279400</xdr:colOff>
      <xdr:row>84</xdr:row>
      <xdr:rowOff>5113</xdr:rowOff>
    </xdr:to>
    <xdr:cxnSp macro="">
      <xdr:nvCxnSpPr>
        <xdr:cNvPr id="204" name="直線コネクタ 203"/>
        <xdr:cNvCxnSpPr/>
      </xdr:nvCxnSpPr>
      <xdr:spPr>
        <a:xfrm>
          <a:off x="1447800" y="14365630"/>
          <a:ext cx="889000" cy="4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131801</xdr:rowOff>
    </xdr:from>
    <xdr:ext cx="762000" cy="259045"/>
    <xdr:sp macro="" textlink="">
      <xdr:nvSpPr>
        <xdr:cNvPr id="206" name="テキスト ボックス 205"/>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15697</xdr:rowOff>
    </xdr:from>
    <xdr:to>
      <xdr:col>2</xdr:col>
      <xdr:colOff>127000</xdr:colOff>
      <xdr:row>85</xdr:row>
      <xdr:rowOff>117297</xdr:rowOff>
    </xdr:to>
    <xdr:sp macro="" textlink="">
      <xdr:nvSpPr>
        <xdr:cNvPr id="207" name="フローチャート : 判断 206"/>
        <xdr:cNvSpPr/>
      </xdr:nvSpPr>
      <xdr:spPr>
        <a:xfrm>
          <a:off x="1397000" y="1458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102074</xdr:rowOff>
    </xdr:from>
    <xdr:ext cx="762000" cy="259045"/>
    <xdr:sp macro="" textlink="">
      <xdr:nvSpPr>
        <xdr:cNvPr id="208" name="テキスト ボックス 207"/>
        <xdr:cNvSpPr txBox="1"/>
      </xdr:nvSpPr>
      <xdr:spPr>
        <a:xfrm>
          <a:off x="1066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99220</xdr:rowOff>
    </xdr:from>
    <xdr:to>
      <xdr:col>7</xdr:col>
      <xdr:colOff>203200</xdr:colOff>
      <xdr:row>84</xdr:row>
      <xdr:rowOff>29370</xdr:rowOff>
    </xdr:to>
    <xdr:sp macro="" textlink="">
      <xdr:nvSpPr>
        <xdr:cNvPr id="214" name="円/楕円 213"/>
        <xdr:cNvSpPr/>
      </xdr:nvSpPr>
      <xdr:spPr>
        <a:xfrm>
          <a:off x="4902200" y="143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115747</xdr:rowOff>
    </xdr:from>
    <xdr:ext cx="762000" cy="259045"/>
    <xdr:sp macro="" textlink="">
      <xdr:nvSpPr>
        <xdr:cNvPr id="215" name="人件費・物件費等の状況該当値テキスト"/>
        <xdr:cNvSpPr txBox="1"/>
      </xdr:nvSpPr>
      <xdr:spPr>
        <a:xfrm>
          <a:off x="5041900" y="141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42494</xdr:rowOff>
    </xdr:from>
    <xdr:to>
      <xdr:col>6</xdr:col>
      <xdr:colOff>50800</xdr:colOff>
      <xdr:row>83</xdr:row>
      <xdr:rowOff>144094</xdr:rowOff>
    </xdr:to>
    <xdr:sp macro="" textlink="">
      <xdr:nvSpPr>
        <xdr:cNvPr id="216" name="円/楕円 215"/>
        <xdr:cNvSpPr/>
      </xdr:nvSpPr>
      <xdr:spPr>
        <a:xfrm>
          <a:off x="4064000" y="142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154271</xdr:rowOff>
    </xdr:from>
    <xdr:ext cx="736600" cy="259045"/>
    <xdr:sp macro="" textlink="">
      <xdr:nvSpPr>
        <xdr:cNvPr id="217" name="テキスト ボックス 216"/>
        <xdr:cNvSpPr txBox="1"/>
      </xdr:nvSpPr>
      <xdr:spPr>
        <a:xfrm>
          <a:off x="3733800" y="1404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48788</xdr:rowOff>
    </xdr:from>
    <xdr:to>
      <xdr:col>4</xdr:col>
      <xdr:colOff>533400</xdr:colOff>
      <xdr:row>83</xdr:row>
      <xdr:rowOff>150388</xdr:rowOff>
    </xdr:to>
    <xdr:sp macro="" textlink="">
      <xdr:nvSpPr>
        <xdr:cNvPr id="218" name="円/楕円 217"/>
        <xdr:cNvSpPr/>
      </xdr:nvSpPr>
      <xdr:spPr>
        <a:xfrm>
          <a:off x="3175000" y="14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160565</xdr:rowOff>
    </xdr:from>
    <xdr:ext cx="762000" cy="259045"/>
    <xdr:sp macro="" textlink="">
      <xdr:nvSpPr>
        <xdr:cNvPr id="219" name="テキスト ボックス 218"/>
        <xdr:cNvSpPr txBox="1"/>
      </xdr:nvSpPr>
      <xdr:spPr>
        <a:xfrm>
          <a:off x="2844800" y="1404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125763</xdr:rowOff>
    </xdr:from>
    <xdr:to>
      <xdr:col>3</xdr:col>
      <xdr:colOff>330200</xdr:colOff>
      <xdr:row>84</xdr:row>
      <xdr:rowOff>55913</xdr:rowOff>
    </xdr:to>
    <xdr:sp macro="" textlink="">
      <xdr:nvSpPr>
        <xdr:cNvPr id="220" name="円/楕円 219"/>
        <xdr:cNvSpPr/>
      </xdr:nvSpPr>
      <xdr:spPr>
        <a:xfrm>
          <a:off x="2286000" y="143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66090</xdr:rowOff>
    </xdr:from>
    <xdr:ext cx="762000" cy="259045"/>
    <xdr:sp macro="" textlink="">
      <xdr:nvSpPr>
        <xdr:cNvPr id="221" name="テキスト ボックス 220"/>
        <xdr:cNvSpPr txBox="1"/>
      </xdr:nvSpPr>
      <xdr:spPr>
        <a:xfrm>
          <a:off x="1955800" y="141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84480</xdr:rowOff>
    </xdr:from>
    <xdr:to>
      <xdr:col>2</xdr:col>
      <xdr:colOff>127000</xdr:colOff>
      <xdr:row>84</xdr:row>
      <xdr:rowOff>14630</xdr:rowOff>
    </xdr:to>
    <xdr:sp macro="" textlink="">
      <xdr:nvSpPr>
        <xdr:cNvPr id="222" name="円/楕円 221"/>
        <xdr:cNvSpPr/>
      </xdr:nvSpPr>
      <xdr:spPr>
        <a:xfrm>
          <a:off x="1397000" y="143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24807</xdr:rowOff>
    </xdr:from>
    <xdr:ext cx="762000" cy="259045"/>
    <xdr:sp macro="" textlink="">
      <xdr:nvSpPr>
        <xdr:cNvPr id="223" name="テキスト ボックス 222"/>
        <xdr:cNvSpPr txBox="1"/>
      </xdr:nvSpPr>
      <xdr:spPr>
        <a:xfrm>
          <a:off x="1066800" y="1408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当市のラスパイレス指数は、前年比△０．７ポイント減となった。主な要因としては、①職員の経験年数階層変動の影響　②昇格年齢の相違によるもの　③退職者と新規採用者のギャップ等が考えられる。　</a:t>
          </a:r>
        </a:p>
        <a:p>
          <a:r>
            <a:rPr kumimoji="1" lang="ja-JP" altLang="en-US" sz="1200">
              <a:latin typeface="ＭＳ Ｐゴシック"/>
            </a:rPr>
            <a:t>　今後とも、年功的な給与上昇の抑制と職務・職責に応じた俸給構造への転換を実施するとともに、能力・実績主義に基づく人事・給与制度の導入、適正な昇給制度を構築し、給与の適正化を図っていく。</a:t>
          </a:r>
        </a:p>
        <a:p>
          <a:r>
            <a:rPr kumimoji="1" lang="ja-JP" altLang="en-US" sz="1200">
              <a:latin typeface="ＭＳ Ｐゴシック"/>
            </a:rPr>
            <a:t>　また、時間外手当の抑制については、ノー残業デーの設定、管理職による適切な予算管理など、全庁的な組織目標として、人件費の削減に努めていく。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85</xdr:row>
      <xdr:rowOff>112184</xdr:rowOff>
    </xdr:to>
    <xdr:cxnSp macro="">
      <xdr:nvCxnSpPr>
        <xdr:cNvPr id="254" name="直線コネクタ 253"/>
        <xdr:cNvCxnSpPr/>
      </xdr:nvCxnSpPr>
      <xdr:spPr>
        <a:xfrm flipV="1">
          <a:off x="17018000" y="13835138"/>
          <a:ext cx="0" cy="8502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5"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6" name="直線コネクタ 255"/>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168729</xdr:rowOff>
    </xdr:to>
    <xdr:cxnSp macro="">
      <xdr:nvCxnSpPr>
        <xdr:cNvPr id="259" name="直線コネクタ 258"/>
        <xdr:cNvCxnSpPr/>
      </xdr:nvCxnSpPr>
      <xdr:spPr>
        <a:xfrm flipV="1">
          <a:off x="16179800" y="1449009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60"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1" name="フローチャート : 判断 26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90</xdr:row>
      <xdr:rowOff>93738</xdr:rowOff>
    </xdr:to>
    <xdr:cxnSp macro="">
      <xdr:nvCxnSpPr>
        <xdr:cNvPr id="262" name="直線コネクタ 261"/>
        <xdr:cNvCxnSpPr/>
      </xdr:nvCxnSpPr>
      <xdr:spPr>
        <a:xfrm flipV="1">
          <a:off x="15290800" y="145705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3" name="フローチャート : 判断 26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64" name="テキスト ボックス 263"/>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93738</xdr:rowOff>
    </xdr:to>
    <xdr:cxnSp macro="">
      <xdr:nvCxnSpPr>
        <xdr:cNvPr id="265" name="直線コネクタ 264"/>
        <xdr:cNvCxnSpPr/>
      </xdr:nvCxnSpPr>
      <xdr:spPr>
        <a:xfrm>
          <a:off x="14401800" y="1540933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67" name="テキスト ボックス 266"/>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150284</xdr:rowOff>
    </xdr:to>
    <xdr:cxnSp macro="">
      <xdr:nvCxnSpPr>
        <xdr:cNvPr id="268" name="直線コネクタ 267"/>
        <xdr:cNvCxnSpPr/>
      </xdr:nvCxnSpPr>
      <xdr:spPr>
        <a:xfrm>
          <a:off x="13512800" y="14432643"/>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1" name="フローチャート : 判断 270"/>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72" name="テキスト ボックス 271"/>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8" name="円/楕円 277"/>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9"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80" name="円/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81" name="テキスト ボックス 280"/>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42938</xdr:rowOff>
    </xdr:from>
    <xdr:to>
      <xdr:col>22</xdr:col>
      <xdr:colOff>254000</xdr:colOff>
      <xdr:row>90</xdr:row>
      <xdr:rowOff>144538</xdr:rowOff>
    </xdr:to>
    <xdr:sp macro="" textlink="">
      <xdr:nvSpPr>
        <xdr:cNvPr id="282" name="円/楕円 281"/>
        <xdr:cNvSpPr/>
      </xdr:nvSpPr>
      <xdr:spPr>
        <a:xfrm>
          <a:off x="15240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129315</xdr:rowOff>
    </xdr:from>
    <xdr:ext cx="762000" cy="259045"/>
    <xdr:sp macro="" textlink="">
      <xdr:nvSpPr>
        <xdr:cNvPr id="283" name="テキスト ボックス 282"/>
        <xdr:cNvSpPr txBox="1"/>
      </xdr:nvSpPr>
      <xdr:spPr>
        <a:xfrm>
          <a:off x="14909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4" name="円/楕円 283"/>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5" name="テキスト ボックス 28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6" name="円/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87" name="テキスト ボックス 28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の抑制は行財政改革の主要項目として重視しており、定員管理計画において平成２７年度当初までの１０年間で１２８人の行政職員を削減するという目標値を定めている。この目標値を達成するため、事務事業のアウトソーシング等を積極的に進め、平成２４年度には目標を２年前倒しで達成した。</a:t>
          </a:r>
        </a:p>
        <a:p>
          <a:r>
            <a:rPr kumimoji="1" lang="ja-JP" altLang="en-US" sz="1200">
              <a:latin typeface="ＭＳ Ｐゴシック"/>
            </a:rPr>
            <a:t>　平成２６年度は行財政改革の取組により、行政職員をさらに △１１人削減し、平成１７年度比△１５６人となった。</a:t>
          </a:r>
        </a:p>
        <a:p>
          <a:r>
            <a:rPr kumimoji="1" lang="ja-JP" altLang="en-US" sz="1200">
              <a:latin typeface="ＭＳ Ｐゴシック"/>
            </a:rPr>
            <a:t>　今後は、構造改革による業務量の削減を重視し、引き続き積極的な行財政改革を進める。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9" name="直線コネクタ 31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2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21" name="直線コネクタ 32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3" name="直線コネクタ 32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158931</xdr:rowOff>
    </xdr:to>
    <xdr:cxnSp macro="">
      <xdr:nvCxnSpPr>
        <xdr:cNvPr id="324" name="直線コネクタ 323"/>
        <xdr:cNvCxnSpPr/>
      </xdr:nvCxnSpPr>
      <xdr:spPr>
        <a:xfrm flipV="1">
          <a:off x="16179800" y="102675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37210</xdr:rowOff>
    </xdr:from>
    <xdr:ext cx="762000" cy="259045"/>
    <xdr:sp macro="" textlink="">
      <xdr:nvSpPr>
        <xdr:cNvPr id="325"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6" name="フローチャート : 判断 32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103777</xdr:rowOff>
    </xdr:from>
    <xdr:to>
      <xdr:col>23</xdr:col>
      <xdr:colOff>406400</xdr:colOff>
      <xdr:row>59</xdr:row>
      <xdr:rowOff>158931</xdr:rowOff>
    </xdr:to>
    <xdr:cxnSp macro="">
      <xdr:nvCxnSpPr>
        <xdr:cNvPr id="327" name="直線コネクタ 326"/>
        <xdr:cNvCxnSpPr/>
      </xdr:nvCxnSpPr>
      <xdr:spPr>
        <a:xfrm>
          <a:off x="15290800" y="1021932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8" name="フローチャート : 判断 32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29" name="テキスト ボックス 328"/>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103777</xdr:rowOff>
    </xdr:from>
    <xdr:to>
      <xdr:col>22</xdr:col>
      <xdr:colOff>203200</xdr:colOff>
      <xdr:row>60</xdr:row>
      <xdr:rowOff>18506</xdr:rowOff>
    </xdr:to>
    <xdr:cxnSp macro="">
      <xdr:nvCxnSpPr>
        <xdr:cNvPr id="330" name="直線コネクタ 329"/>
        <xdr:cNvCxnSpPr/>
      </xdr:nvCxnSpPr>
      <xdr:spPr>
        <a:xfrm flipV="1">
          <a:off x="14401800" y="1021932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31" name="フローチャート : 判断 33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32" name="テキスト ボックス 331"/>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18506</xdr:rowOff>
    </xdr:from>
    <xdr:to>
      <xdr:col>21</xdr:col>
      <xdr:colOff>0</xdr:colOff>
      <xdr:row>60</xdr:row>
      <xdr:rowOff>39188</xdr:rowOff>
    </xdr:to>
    <xdr:cxnSp macro="">
      <xdr:nvCxnSpPr>
        <xdr:cNvPr id="333" name="直線コネクタ 332"/>
        <xdr:cNvCxnSpPr/>
      </xdr:nvCxnSpPr>
      <xdr:spPr>
        <a:xfrm flipV="1">
          <a:off x="13512800" y="103055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5" name="テキスト ボックス 33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36" name="フローチャート : 判断 335"/>
        <xdr:cNvSpPr/>
      </xdr:nvSpPr>
      <xdr:spPr>
        <a:xfrm>
          <a:off x="13462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37" name="テキスト ボックス 336"/>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3" name="円/楕円 342"/>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4"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108131</xdr:rowOff>
    </xdr:from>
    <xdr:to>
      <xdr:col>23</xdr:col>
      <xdr:colOff>457200</xdr:colOff>
      <xdr:row>60</xdr:row>
      <xdr:rowOff>38281</xdr:rowOff>
    </xdr:to>
    <xdr:sp macro="" textlink="">
      <xdr:nvSpPr>
        <xdr:cNvPr id="345" name="円/楕円 344"/>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48458</xdr:rowOff>
    </xdr:from>
    <xdr:ext cx="736600" cy="259045"/>
    <xdr:sp macro="" textlink="">
      <xdr:nvSpPr>
        <xdr:cNvPr id="346" name="テキスト ボックス 345"/>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52977</xdr:rowOff>
    </xdr:from>
    <xdr:to>
      <xdr:col>22</xdr:col>
      <xdr:colOff>254000</xdr:colOff>
      <xdr:row>59</xdr:row>
      <xdr:rowOff>154577</xdr:rowOff>
    </xdr:to>
    <xdr:sp macro="" textlink="">
      <xdr:nvSpPr>
        <xdr:cNvPr id="347" name="円/楕円 346"/>
        <xdr:cNvSpPr/>
      </xdr:nvSpPr>
      <xdr:spPr>
        <a:xfrm>
          <a:off x="15240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164754</xdr:rowOff>
    </xdr:from>
    <xdr:ext cx="762000" cy="259045"/>
    <xdr:sp macro="" textlink="">
      <xdr:nvSpPr>
        <xdr:cNvPr id="348" name="テキスト ボックス 347"/>
        <xdr:cNvSpPr txBox="1"/>
      </xdr:nvSpPr>
      <xdr:spPr>
        <a:xfrm>
          <a:off x="14909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139156</xdr:rowOff>
    </xdr:from>
    <xdr:to>
      <xdr:col>21</xdr:col>
      <xdr:colOff>50800</xdr:colOff>
      <xdr:row>60</xdr:row>
      <xdr:rowOff>69306</xdr:rowOff>
    </xdr:to>
    <xdr:sp macro="" textlink="">
      <xdr:nvSpPr>
        <xdr:cNvPr id="349" name="円/楕円 348"/>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79483</xdr:rowOff>
    </xdr:from>
    <xdr:ext cx="762000" cy="259045"/>
    <xdr:sp macro="" textlink="">
      <xdr:nvSpPr>
        <xdr:cNvPr id="350" name="テキスト ボックス 349"/>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51" name="円/楕円 350"/>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100165</xdr:rowOff>
    </xdr:from>
    <xdr:ext cx="762000" cy="259045"/>
    <xdr:sp macro="" textlink="">
      <xdr:nvSpPr>
        <xdr:cNvPr id="352" name="テキスト ボックス 351"/>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遅れていた公共施設の整備を推進するため積極的に地方債を活用してきたこと、特別養護老人ホームや幼保園建設の債務負担行為、公共下水道事業の繰出金の増大等により比較的高い比率で推移しているが、近年繰上償還の実施等により単年度の比率は低くなってきており、３ヵ年平均では前年度比 △０．７ポイント減となった。</a:t>
          </a:r>
        </a:p>
        <a:p>
          <a:r>
            <a:rPr kumimoji="1" lang="ja-JP" altLang="en-US" sz="1300">
              <a:latin typeface="ＭＳ Ｐゴシック"/>
            </a:rPr>
            <a:t>　実質公債費比率抑制のため、市債発行額をできるかぎり抑えるほか、市税収入の増収施策（企業誘致等）を展開し自主財源の確保に努める。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81" name="直線コネクタ 380"/>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2"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3" name="直線コネクタ 382"/>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4"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5" name="直線コネクタ 384"/>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35983</xdr:rowOff>
    </xdr:to>
    <xdr:cxnSp macro="">
      <xdr:nvCxnSpPr>
        <xdr:cNvPr id="386" name="直線コネクタ 385"/>
        <xdr:cNvCxnSpPr/>
      </xdr:nvCxnSpPr>
      <xdr:spPr>
        <a:xfrm flipV="1">
          <a:off x="16179800" y="70091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7"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8" name="フローチャート : 判断 387"/>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100330</xdr:rowOff>
    </xdr:to>
    <xdr:cxnSp macro="">
      <xdr:nvCxnSpPr>
        <xdr:cNvPr id="389" name="直線コネクタ 388"/>
        <xdr:cNvCxnSpPr/>
      </xdr:nvCxnSpPr>
      <xdr:spPr>
        <a:xfrm flipV="1">
          <a:off x="15290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0" name="フローチャート : 判断 389"/>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1" name="テキスト ボックス 390"/>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41487</xdr:rowOff>
    </xdr:to>
    <xdr:cxnSp macro="">
      <xdr:nvCxnSpPr>
        <xdr:cNvPr id="392" name="直線コネクタ 391"/>
        <xdr:cNvCxnSpPr/>
      </xdr:nvCxnSpPr>
      <xdr:spPr>
        <a:xfrm flipV="1">
          <a:off x="14401800" y="712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3" name="フローチャート : 判断 392"/>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4" name="テキスト ボックス 393"/>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129963</xdr:rowOff>
    </xdr:to>
    <xdr:cxnSp macro="">
      <xdr:nvCxnSpPr>
        <xdr:cNvPr id="395" name="直線コネクタ 394"/>
        <xdr:cNvCxnSpPr/>
      </xdr:nvCxnSpPr>
      <xdr:spPr>
        <a:xfrm flipV="1">
          <a:off x="13512800" y="724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6" name="フローチャート : 判断 395"/>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7" name="テキスト ボックス 396"/>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8" name="フローチャート : 判断 39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9" name="テキスト ボックス 398"/>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5" name="円/楕円 404"/>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406"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7" name="円/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9" name="円/楕円 40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10" name="テキスト ボックス 40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411" name="円/楕円 410"/>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412" name="テキスト ボックス 411"/>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13" name="円/楕円 412"/>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4" name="テキスト ボックス 41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平成２６年度は、都市計画税収など充当可能財源等が減少したものの、一般会計の地方債残高及び掛川市・袋井市病院企業団の組合等負担等見込額も減少した。このため、将来負担額は対前年度比 △３，１９９百万円の減となり、将来負担比率は、対前年度比△８．５ポイント減となった。</a:t>
          </a:r>
          <a:endParaRPr kumimoji="1" lang="en-US" altLang="ja-JP" sz="1300">
            <a:latin typeface="ＭＳ Ｐゴシック"/>
          </a:endParaRPr>
        </a:p>
        <a:p>
          <a:r>
            <a:rPr kumimoji="1" lang="ja-JP" altLang="en-US" sz="1300">
              <a:latin typeface="ＭＳ Ｐゴシック"/>
            </a:rPr>
            <a:t>　将来負担比率は、２年連続で減少し、中東遠総合医療センター建設前の水準に戻りつつあるが、全国平均、県平均、類似団体平均を依然として大きく上回っているため、起債抑制や充当可能基金の積立等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5" name="直線コネクタ 44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7" name="直線コネクタ 44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138067</xdr:rowOff>
    </xdr:from>
    <xdr:to>
      <xdr:col>24</xdr:col>
      <xdr:colOff>558800</xdr:colOff>
      <xdr:row>20</xdr:row>
      <xdr:rowOff>64286</xdr:rowOff>
    </xdr:to>
    <xdr:cxnSp macro="">
      <xdr:nvCxnSpPr>
        <xdr:cNvPr id="450" name="直線コネクタ 449"/>
        <xdr:cNvCxnSpPr/>
      </xdr:nvCxnSpPr>
      <xdr:spPr>
        <a:xfrm flipV="1">
          <a:off x="16179800" y="3395617"/>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89824</xdr:rowOff>
    </xdr:from>
    <xdr:ext cx="762000" cy="259045"/>
    <xdr:sp macro="" textlink="">
      <xdr:nvSpPr>
        <xdr:cNvPr id="451" name="将来負担の状況平均値テキスト"/>
        <xdr:cNvSpPr txBox="1"/>
      </xdr:nvSpPr>
      <xdr:spPr>
        <a:xfrm>
          <a:off x="17106900" y="2490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2" name="フローチャート : 判断 45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64286</xdr:rowOff>
    </xdr:from>
    <xdr:to>
      <xdr:col>23</xdr:col>
      <xdr:colOff>406400</xdr:colOff>
      <xdr:row>21</xdr:row>
      <xdr:rowOff>131838</xdr:rowOff>
    </xdr:to>
    <xdr:cxnSp macro="">
      <xdr:nvCxnSpPr>
        <xdr:cNvPr id="453" name="直線コネクタ 452"/>
        <xdr:cNvCxnSpPr/>
      </xdr:nvCxnSpPr>
      <xdr:spPr>
        <a:xfrm flipV="1">
          <a:off x="15290800" y="3493286"/>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4" name="フローチャート : 判断 45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55" name="テキスト ボックス 454"/>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102447</xdr:rowOff>
    </xdr:from>
    <xdr:to>
      <xdr:col>22</xdr:col>
      <xdr:colOff>203200</xdr:colOff>
      <xdr:row>21</xdr:row>
      <xdr:rowOff>131838</xdr:rowOff>
    </xdr:to>
    <xdr:cxnSp macro="">
      <xdr:nvCxnSpPr>
        <xdr:cNvPr id="456" name="直線コネクタ 455"/>
        <xdr:cNvCxnSpPr/>
      </xdr:nvCxnSpPr>
      <xdr:spPr>
        <a:xfrm>
          <a:off x="14401800" y="3359997"/>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7" name="フローチャート : 判断 45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8" name="テキスト ボックス 457"/>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102447</xdr:rowOff>
    </xdr:from>
    <xdr:to>
      <xdr:col>21</xdr:col>
      <xdr:colOff>0</xdr:colOff>
      <xdr:row>19</xdr:row>
      <xdr:rowOff>136918</xdr:rowOff>
    </xdr:to>
    <xdr:cxnSp macro="">
      <xdr:nvCxnSpPr>
        <xdr:cNvPr id="459" name="直線コネクタ 458"/>
        <xdr:cNvCxnSpPr/>
      </xdr:nvCxnSpPr>
      <xdr:spPr>
        <a:xfrm flipV="1">
          <a:off x="13512800" y="335999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60" name="フローチャート : 判断 459"/>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61" name="テキスト ボックス 460"/>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62" name="フローチャート : 判断 461"/>
        <xdr:cNvSpPr/>
      </xdr:nvSpPr>
      <xdr:spPr>
        <a:xfrm>
          <a:off x="13462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56562</xdr:rowOff>
    </xdr:from>
    <xdr:ext cx="762000" cy="259045"/>
    <xdr:sp macro="" textlink="">
      <xdr:nvSpPr>
        <xdr:cNvPr id="463" name="テキスト ボックス 462"/>
        <xdr:cNvSpPr txBox="1"/>
      </xdr:nvSpPr>
      <xdr:spPr>
        <a:xfrm>
          <a:off x="13131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87267</xdr:rowOff>
    </xdr:from>
    <xdr:to>
      <xdr:col>24</xdr:col>
      <xdr:colOff>609600</xdr:colOff>
      <xdr:row>20</xdr:row>
      <xdr:rowOff>17417</xdr:rowOff>
    </xdr:to>
    <xdr:sp macro="" textlink="">
      <xdr:nvSpPr>
        <xdr:cNvPr id="469" name="円/楕円 468"/>
        <xdr:cNvSpPr/>
      </xdr:nvSpPr>
      <xdr:spPr>
        <a:xfrm>
          <a:off x="169672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59344</xdr:rowOff>
    </xdr:from>
    <xdr:ext cx="762000" cy="259045"/>
    <xdr:sp macro="" textlink="">
      <xdr:nvSpPr>
        <xdr:cNvPr id="470" name="将来負担の状況該当値テキスト"/>
        <xdr:cNvSpPr txBox="1"/>
      </xdr:nvSpPr>
      <xdr:spPr>
        <a:xfrm>
          <a:off x="17106900" y="33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13486</xdr:rowOff>
    </xdr:from>
    <xdr:to>
      <xdr:col>23</xdr:col>
      <xdr:colOff>457200</xdr:colOff>
      <xdr:row>20</xdr:row>
      <xdr:rowOff>115086</xdr:rowOff>
    </xdr:to>
    <xdr:sp macro="" textlink="">
      <xdr:nvSpPr>
        <xdr:cNvPr id="471" name="円/楕円 470"/>
        <xdr:cNvSpPr/>
      </xdr:nvSpPr>
      <xdr:spPr>
        <a:xfrm>
          <a:off x="161290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99863</xdr:rowOff>
    </xdr:from>
    <xdr:ext cx="736600" cy="259045"/>
    <xdr:sp macro="" textlink="">
      <xdr:nvSpPr>
        <xdr:cNvPr id="472" name="テキスト ボックス 471"/>
        <xdr:cNvSpPr txBox="1"/>
      </xdr:nvSpPr>
      <xdr:spPr>
        <a:xfrm>
          <a:off x="15798800" y="352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81038</xdr:rowOff>
    </xdr:from>
    <xdr:to>
      <xdr:col>22</xdr:col>
      <xdr:colOff>254000</xdr:colOff>
      <xdr:row>22</xdr:row>
      <xdr:rowOff>11188</xdr:rowOff>
    </xdr:to>
    <xdr:sp macro="" textlink="">
      <xdr:nvSpPr>
        <xdr:cNvPr id="473" name="円/楕円 472"/>
        <xdr:cNvSpPr/>
      </xdr:nvSpPr>
      <xdr:spPr>
        <a:xfrm>
          <a:off x="15240000" y="36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167415</xdr:rowOff>
    </xdr:from>
    <xdr:ext cx="762000" cy="259045"/>
    <xdr:sp macro="" textlink="">
      <xdr:nvSpPr>
        <xdr:cNvPr id="474" name="テキスト ボックス 473"/>
        <xdr:cNvSpPr txBox="1"/>
      </xdr:nvSpPr>
      <xdr:spPr>
        <a:xfrm>
          <a:off x="14909800" y="376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51647</xdr:rowOff>
    </xdr:from>
    <xdr:to>
      <xdr:col>21</xdr:col>
      <xdr:colOff>50800</xdr:colOff>
      <xdr:row>19</xdr:row>
      <xdr:rowOff>153247</xdr:rowOff>
    </xdr:to>
    <xdr:sp macro="" textlink="">
      <xdr:nvSpPr>
        <xdr:cNvPr id="475" name="円/楕円 474"/>
        <xdr:cNvSpPr/>
      </xdr:nvSpPr>
      <xdr:spPr>
        <a:xfrm>
          <a:off x="14351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138024</xdr:rowOff>
    </xdr:from>
    <xdr:ext cx="762000" cy="259045"/>
    <xdr:sp macro="" textlink="">
      <xdr:nvSpPr>
        <xdr:cNvPr id="476" name="テキスト ボックス 475"/>
        <xdr:cNvSpPr txBox="1"/>
      </xdr:nvSpPr>
      <xdr:spPr>
        <a:xfrm>
          <a:off x="14020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86118</xdr:rowOff>
    </xdr:from>
    <xdr:to>
      <xdr:col>19</xdr:col>
      <xdr:colOff>533400</xdr:colOff>
      <xdr:row>20</xdr:row>
      <xdr:rowOff>16268</xdr:rowOff>
    </xdr:to>
    <xdr:sp macro="" textlink="">
      <xdr:nvSpPr>
        <xdr:cNvPr id="477" name="円/楕円 476"/>
        <xdr:cNvSpPr/>
      </xdr:nvSpPr>
      <xdr:spPr>
        <a:xfrm>
          <a:off x="13462000" y="33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1045</xdr:rowOff>
    </xdr:from>
    <xdr:ext cx="762000" cy="259045"/>
    <xdr:sp macro="" textlink="">
      <xdr:nvSpPr>
        <xdr:cNvPr id="478" name="テキスト ボックス 477"/>
        <xdr:cNvSpPr txBox="1"/>
      </xdr:nvSpPr>
      <xdr:spPr>
        <a:xfrm>
          <a:off x="13131800" y="34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静岡県掛川市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117,681
114,392
265.69
44,596,488
43,126,560
1,231,697
26,560,403
47,140,596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人件費における経常経費充当一般財源のうち、普通退職手当は減少したものの、一般職職員給、定年退職手当、議員報酬・議員期末手当等が増加したため、前年度比 ０．７ポイント増加した。</a:t>
          </a:r>
        </a:p>
        <a:p>
          <a:r>
            <a:rPr kumimoji="1" lang="ja-JP" altLang="en-US" sz="1300">
              <a:latin typeface="ＭＳ Ｐゴシック"/>
            </a:rPr>
            <a:t>　類似団体平均を、０．３ポイント上回るものの、定員適正化計画に基づく職員削減により、全国平均及び県平均に比べ低くなっている。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86178</xdr:rowOff>
    </xdr:to>
    <xdr:cxnSp macro="">
      <xdr:nvCxnSpPr>
        <xdr:cNvPr id="66" name="直線コネクタ 65"/>
        <xdr:cNvCxnSpPr/>
      </xdr:nvCxnSpPr>
      <xdr:spPr>
        <a:xfrm>
          <a:off x="3987800" y="63155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7"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135164</xdr:rowOff>
    </xdr:to>
    <xdr:cxnSp macro="">
      <xdr:nvCxnSpPr>
        <xdr:cNvPr id="69" name="直線コネクタ 68"/>
        <xdr:cNvCxnSpPr/>
      </xdr:nvCxnSpPr>
      <xdr:spPr>
        <a:xfrm flipV="1">
          <a:off x="3098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135164</xdr:rowOff>
    </xdr:to>
    <xdr:cxnSp macro="">
      <xdr:nvCxnSpPr>
        <xdr:cNvPr id="72" name="直線コネクタ 71"/>
        <xdr:cNvCxnSpPr/>
      </xdr:nvCxnSpPr>
      <xdr:spPr>
        <a:xfrm>
          <a:off x="2209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74" name="テキスト ボックス 73"/>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37</xdr:row>
      <xdr:rowOff>37193</xdr:rowOff>
    </xdr:to>
    <xdr:cxnSp macro="">
      <xdr:nvCxnSpPr>
        <xdr:cNvPr id="75" name="直線コネクタ 74"/>
        <xdr:cNvCxnSpPr/>
      </xdr:nvCxnSpPr>
      <xdr:spPr>
        <a:xfrm>
          <a:off x="1320800" y="60869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77" name="テキスト ボックス 76"/>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85" name="円/楕円 84"/>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7455</xdr:rowOff>
    </xdr:from>
    <xdr:ext cx="762000" cy="259045"/>
    <xdr:sp macro="" textlink="">
      <xdr:nvSpPr>
        <xdr:cNvPr id="86" name="人件費該当値テキスト"/>
        <xdr:cNvSpPr txBox="1"/>
      </xdr:nvSpPr>
      <xdr:spPr>
        <a:xfrm>
          <a:off x="49149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8" name="テキスト ボックス 87"/>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84364</xdr:rowOff>
    </xdr:from>
    <xdr:to>
      <xdr:col>4</xdr:col>
      <xdr:colOff>396875</xdr:colOff>
      <xdr:row>38</xdr:row>
      <xdr:rowOff>14514</xdr:rowOff>
    </xdr:to>
    <xdr:sp macro="" textlink="">
      <xdr:nvSpPr>
        <xdr:cNvPr id="89" name="円/楕円 88"/>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90" name="テキスト ボックス 89"/>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1" name="円/楕円 90"/>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2" name="テキスト ボックス 91"/>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35378</xdr:rowOff>
    </xdr:from>
    <xdr:to>
      <xdr:col>1</xdr:col>
      <xdr:colOff>676275</xdr:colOff>
      <xdr:row>35</xdr:row>
      <xdr:rowOff>136978</xdr:rowOff>
    </xdr:to>
    <xdr:sp macro="" textlink="">
      <xdr:nvSpPr>
        <xdr:cNvPr id="93" name="円/楕円 92"/>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147155</xdr:rowOff>
    </xdr:from>
    <xdr:ext cx="762000" cy="259045"/>
    <xdr:sp macro="" textlink="">
      <xdr:nvSpPr>
        <xdr:cNvPr id="94" name="テキスト ボックス 93"/>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平成２６年度は、市民課証明窓口業務を委託化したこと、南体育館供用開始に伴い新たに指定管理者制度を導入したこと等により、前年度比 ０．３ポイント増となった。</a:t>
          </a:r>
        </a:p>
        <a:p>
          <a:r>
            <a:rPr kumimoji="1" lang="ja-JP" altLang="en-US" sz="1300">
              <a:latin typeface="ＭＳ Ｐゴシック"/>
            </a:rPr>
            <a:t>　施設の維持管理経費の増大に伴い全国平均及び類似団体平均を上回っているため、今後も委託内容等の見直しや経費削減に努め、物件費全体額の抑制に努める。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20" name="直線コネクタ 119"/>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3"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4" name="直線コネクタ 123"/>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123190</xdr:rowOff>
    </xdr:to>
    <xdr:cxnSp macro="">
      <xdr:nvCxnSpPr>
        <xdr:cNvPr id="125" name="直線コネクタ 124"/>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58437</xdr:rowOff>
    </xdr:from>
    <xdr:ext cx="762000" cy="259045"/>
    <xdr:sp macro="" textlink="">
      <xdr:nvSpPr>
        <xdr:cNvPr id="126" name="物件費平均値テキスト"/>
        <xdr:cNvSpPr txBox="1"/>
      </xdr:nvSpPr>
      <xdr:spPr>
        <a:xfrm>
          <a:off x="16598900" y="245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7" name="フローチャート : 判断 126"/>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77470</xdr:rowOff>
    </xdr:to>
    <xdr:cxnSp macro="">
      <xdr:nvCxnSpPr>
        <xdr:cNvPr id="128" name="直線コネクタ 127"/>
        <xdr:cNvCxnSpPr/>
      </xdr:nvCxnSpPr>
      <xdr:spPr>
        <a:xfrm>
          <a:off x="14782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9" name="フローチャート : 判断 128"/>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30" name="テキスト ボックス 129"/>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77470</xdr:rowOff>
    </xdr:to>
    <xdr:cxnSp macro="">
      <xdr:nvCxnSpPr>
        <xdr:cNvPr id="131" name="直線コネクタ 130"/>
        <xdr:cNvCxnSpPr/>
      </xdr:nvCxnSpPr>
      <xdr:spPr>
        <a:xfrm>
          <a:off x="13893800" y="2542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32" name="フローチャート : 判断 131"/>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33" name="テキスト ボックス 13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142240</xdr:rowOff>
    </xdr:to>
    <xdr:cxnSp macro="">
      <xdr:nvCxnSpPr>
        <xdr:cNvPr id="134" name="直線コネクタ 133"/>
        <xdr:cNvCxnSpPr/>
      </xdr:nvCxnSpPr>
      <xdr:spPr>
        <a:xfrm>
          <a:off x="13004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5" name="フローチャート : 判断 134"/>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6" name="テキスト ボックス 135"/>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37" name="フローチャート : 判断 136"/>
        <xdr:cNvSpPr/>
      </xdr:nvSpPr>
      <xdr:spPr>
        <a:xfrm>
          <a:off x="12954000" y="22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38" name="テキスト ボックス 137"/>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44467</xdr:rowOff>
    </xdr:from>
    <xdr:ext cx="762000" cy="259045"/>
    <xdr:sp macro="" textlink="">
      <xdr:nvSpPr>
        <xdr:cNvPr id="145" name="物件費該当値テキスト"/>
        <xdr:cNvSpPr txBox="1"/>
      </xdr:nvSpPr>
      <xdr:spPr>
        <a:xfrm>
          <a:off x="165989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113047</xdr:rowOff>
    </xdr:from>
    <xdr:ext cx="736600" cy="259045"/>
    <xdr:sp macro="" textlink="">
      <xdr:nvSpPr>
        <xdr:cNvPr id="147" name="テキスト ボックス 146"/>
        <xdr:cNvSpPr txBox="1"/>
      </xdr:nvSpPr>
      <xdr:spPr>
        <a:xfrm>
          <a:off x="15290800" y="268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49" name="テキスト ボックス 148"/>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6367</xdr:rowOff>
    </xdr:from>
    <xdr:ext cx="762000" cy="259045"/>
    <xdr:sp macro="" textlink="">
      <xdr:nvSpPr>
        <xdr:cNvPr id="151" name="テキスト ボックス 150"/>
        <xdr:cNvSpPr txBox="1"/>
      </xdr:nvSpPr>
      <xdr:spPr>
        <a:xfrm>
          <a:off x="13512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116857</xdr:rowOff>
    </xdr:from>
    <xdr:ext cx="762000" cy="259045"/>
    <xdr:sp macro="" textlink="">
      <xdr:nvSpPr>
        <xdr:cNvPr id="153" name="テキスト ボックス 152"/>
        <xdr:cNvSpPr txBox="1"/>
      </xdr:nvSpPr>
      <xdr:spPr>
        <a:xfrm>
          <a:off x="12623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障害者・障害児介護給付費及び生活保護費は減となったものの、障害者訓練等給付費、私立保育園運営費、子ども医療助成費、障害児通所支援給付費などの増により、扶助費は前年度に比べて増加している。</a:t>
          </a:r>
        </a:p>
        <a:p>
          <a:r>
            <a:rPr kumimoji="1" lang="ja-JP" altLang="en-US" sz="1300">
              <a:latin typeface="ＭＳ Ｐゴシック"/>
            </a:rPr>
            <a:t>　このため、全国平均、県平均及び類似団体平均と比較して低いものの、対前年度比 ０．１ポイント増となっている。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146050</xdr:rowOff>
    </xdr:from>
    <xdr:to>
      <xdr:col>7</xdr:col>
      <xdr:colOff>15875</xdr:colOff>
      <xdr:row>61</xdr:row>
      <xdr:rowOff>107950</xdr:rowOff>
    </xdr:to>
    <xdr:cxnSp macro="">
      <xdr:nvCxnSpPr>
        <xdr:cNvPr id="181" name="直線コネクタ 180"/>
        <xdr:cNvCxnSpPr/>
      </xdr:nvCxnSpPr>
      <xdr:spPr>
        <a:xfrm flipV="1">
          <a:off x="4826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60977</xdr:rowOff>
    </xdr:from>
    <xdr:ext cx="762000" cy="259045"/>
    <xdr:sp macro="" textlink="">
      <xdr:nvSpPr>
        <xdr:cNvPr id="184" name="扶助費最大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146050</xdr:rowOff>
    </xdr:from>
    <xdr:to>
      <xdr:col>7</xdr:col>
      <xdr:colOff>104775</xdr:colOff>
      <xdr:row>55</xdr:row>
      <xdr:rowOff>146050</xdr:rowOff>
    </xdr:to>
    <xdr:cxnSp macro="">
      <xdr:nvCxnSpPr>
        <xdr:cNvPr id="185" name="直線コネクタ 184"/>
        <xdr:cNvCxnSpPr/>
      </xdr:nvCxnSpPr>
      <xdr:spPr>
        <a:xfrm>
          <a:off x="4737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6" name="直線コネクタ 185"/>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10177</xdr:rowOff>
    </xdr:from>
    <xdr:ext cx="762000" cy="259045"/>
    <xdr:sp macro="" textlink="">
      <xdr:nvSpPr>
        <xdr:cNvPr id="187" name="扶助費平均値テキスト"/>
        <xdr:cNvSpPr txBox="1"/>
      </xdr:nvSpPr>
      <xdr:spPr>
        <a:xfrm>
          <a:off x="4914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188" name="フローチャート : 判断 187"/>
        <xdr:cNvSpPr/>
      </xdr:nvSpPr>
      <xdr:spPr>
        <a:xfrm>
          <a:off x="4775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89" name="直線コネクタ 188"/>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0</xdr:rowOff>
    </xdr:from>
    <xdr:to>
      <xdr:col>5</xdr:col>
      <xdr:colOff>600075</xdr:colOff>
      <xdr:row>58</xdr:row>
      <xdr:rowOff>101600</xdr:rowOff>
    </xdr:to>
    <xdr:sp macro="" textlink="">
      <xdr:nvSpPr>
        <xdr:cNvPr id="190" name="フローチャート : 判断 189"/>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191" name="テキスト ボックス 19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107950</xdr:rowOff>
    </xdr:to>
    <xdr:cxnSp macro="">
      <xdr:nvCxnSpPr>
        <xdr:cNvPr id="192" name="直線コネクタ 191"/>
        <xdr:cNvCxnSpPr/>
      </xdr:nvCxnSpPr>
      <xdr:spPr>
        <a:xfrm>
          <a:off x="2209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93" name="フローチャート : 判断 192"/>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194" name="テキスト ボックス 19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50800</xdr:rowOff>
    </xdr:to>
    <xdr:cxnSp macro="">
      <xdr:nvCxnSpPr>
        <xdr:cNvPr id="195" name="直線コネクタ 194"/>
        <xdr:cNvCxnSpPr/>
      </xdr:nvCxnSpPr>
      <xdr:spPr>
        <a:xfrm>
          <a:off x="1320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9" name="テキスト ボックス 19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類似団体平均は下回っているものの、全国平均、県平均をともに上回っている。その他 １３．５％のうち主なものは繰出金</a:t>
          </a:r>
          <a:endParaRPr kumimoji="1" lang="en-US" altLang="ja-JP" sz="1300">
            <a:latin typeface="ＭＳ Ｐゴシック"/>
          </a:endParaRPr>
        </a:p>
        <a:p>
          <a:r>
            <a:rPr kumimoji="1" lang="ja-JP" altLang="en-US" sz="1300">
              <a:latin typeface="ＭＳ Ｐゴシック"/>
            </a:rPr>
            <a:t>１１．８％で、平成２６年度においては、介護保険、公共下水道事業等の特別会計への繰出金が前年度から増加している。</a:t>
          </a:r>
          <a:endParaRPr kumimoji="1" lang="en-US" altLang="ja-JP" sz="1300">
            <a:latin typeface="ＭＳ Ｐゴシック"/>
          </a:endParaRPr>
        </a:p>
        <a:p>
          <a:r>
            <a:rPr kumimoji="1" lang="ja-JP" altLang="en-US" sz="1300">
              <a:latin typeface="ＭＳ Ｐゴシック"/>
            </a:rPr>
            <a:t>　今後、特別会計の事業計画見直しや経費節減などにより、普通会計の負担軽減を図っていく。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2" name="直線コネクタ 241"/>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3"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4" name="直線コネクタ 243"/>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5"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6" name="直線コネクタ 245"/>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47" name="直線コネクタ 246"/>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22877</xdr:rowOff>
    </xdr:from>
    <xdr:ext cx="762000" cy="259045"/>
    <xdr:sp macro="" textlink="">
      <xdr:nvSpPr>
        <xdr:cNvPr id="248" name="その他平均値テキスト"/>
        <xdr:cNvSpPr txBox="1"/>
      </xdr:nvSpPr>
      <xdr:spPr>
        <a:xfrm>
          <a:off x="16598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9" name="フローチャート : 判断 248"/>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12700</xdr:rowOff>
    </xdr:to>
    <xdr:cxnSp macro="">
      <xdr:nvCxnSpPr>
        <xdr:cNvPr id="250" name="直線コネクタ 249"/>
        <xdr:cNvCxnSpPr/>
      </xdr:nvCxnSpPr>
      <xdr:spPr>
        <a:xfrm>
          <a:off x="14782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2" name="テキスト ボックス 251"/>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0</xdr:rowOff>
    </xdr:to>
    <xdr:cxnSp macro="">
      <xdr:nvCxnSpPr>
        <xdr:cNvPr id="253" name="直線コネクタ 252"/>
        <xdr:cNvCxnSpPr/>
      </xdr:nvCxnSpPr>
      <xdr:spPr>
        <a:xfrm>
          <a:off x="13893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4" name="フローチャート : 判断 25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5" name="テキスト ボックス 25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107950</xdr:rowOff>
    </xdr:to>
    <xdr:cxnSp macro="">
      <xdr:nvCxnSpPr>
        <xdr:cNvPr id="256" name="直線コネクタ 255"/>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7" name="フローチャート : 判断 256"/>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58" name="テキスト ボックス 257"/>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59" name="フローチャート : 判断 258"/>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70" name="円/楕円 269"/>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71" name="テキスト ボックス 270"/>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６年度は、掛川市・菊川市衛生施設組合負担金及び大井川広域水道企業団補助金等の減に伴い補助費等における経常経費充当一般財源等の額が減少した。また、分母である経常一般財源等が市税（市民税、固定資産税）や地方消費税交付金の増等により前年度比 １９１百万円増となったため、前年度比 △０．４ポイントの減となった。</a:t>
          </a:r>
        </a:p>
        <a:p>
          <a:r>
            <a:rPr kumimoji="1" lang="ja-JP" altLang="en-US" sz="1200">
              <a:latin typeface="ＭＳ Ｐゴシック"/>
            </a:rPr>
            <a:t>　行財政改革審議会及び市独自の見直し等による補助金削減（補助内容の適正化）を引き続き実施する。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305" name="直線コネクタ 304"/>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8"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9" name="直線コネクタ 308"/>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102507</xdr:rowOff>
    </xdr:from>
    <xdr:to>
      <xdr:col>24</xdr:col>
      <xdr:colOff>31750</xdr:colOff>
      <xdr:row>35</xdr:row>
      <xdr:rowOff>167822</xdr:rowOff>
    </xdr:to>
    <xdr:cxnSp macro="">
      <xdr:nvCxnSpPr>
        <xdr:cNvPr id="310" name="直線コネクタ 309"/>
        <xdr:cNvCxnSpPr/>
      </xdr:nvCxnSpPr>
      <xdr:spPr>
        <a:xfrm flipV="1">
          <a:off x="15671800" y="6103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7455</xdr:rowOff>
    </xdr:from>
    <xdr:ext cx="762000" cy="259045"/>
    <xdr:sp macro="" textlink="">
      <xdr:nvSpPr>
        <xdr:cNvPr id="311" name="補助費等平均値テキスト"/>
        <xdr:cNvSpPr txBox="1"/>
      </xdr:nvSpPr>
      <xdr:spPr>
        <a:xfrm>
          <a:off x="16598900" y="6351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12" name="フローチャート : 判断 311"/>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167822</xdr:rowOff>
    </xdr:from>
    <xdr:to>
      <xdr:col>22</xdr:col>
      <xdr:colOff>565150</xdr:colOff>
      <xdr:row>36</xdr:row>
      <xdr:rowOff>94343</xdr:rowOff>
    </xdr:to>
    <xdr:cxnSp macro="">
      <xdr:nvCxnSpPr>
        <xdr:cNvPr id="313" name="直線コネクタ 312"/>
        <xdr:cNvCxnSpPr/>
      </xdr:nvCxnSpPr>
      <xdr:spPr>
        <a:xfrm flipV="1">
          <a:off x="14782800" y="6168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14" name="フローチャート : 判断 313"/>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170742</xdr:rowOff>
    </xdr:from>
    <xdr:ext cx="736600" cy="259045"/>
    <xdr:sp macro="" textlink="">
      <xdr:nvSpPr>
        <xdr:cNvPr id="315" name="テキスト ボックス 314"/>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61686</xdr:rowOff>
    </xdr:from>
    <xdr:to>
      <xdr:col>21</xdr:col>
      <xdr:colOff>361950</xdr:colOff>
      <xdr:row>36</xdr:row>
      <xdr:rowOff>94343</xdr:rowOff>
    </xdr:to>
    <xdr:cxnSp macro="">
      <xdr:nvCxnSpPr>
        <xdr:cNvPr id="316" name="直線コネクタ 315"/>
        <xdr:cNvCxnSpPr/>
      </xdr:nvCxnSpPr>
      <xdr:spPr>
        <a:xfrm>
          <a:off x="13893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18" name="テキスト ボックス 317"/>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61686</xdr:rowOff>
    </xdr:from>
    <xdr:to>
      <xdr:col>20</xdr:col>
      <xdr:colOff>158750</xdr:colOff>
      <xdr:row>36</xdr:row>
      <xdr:rowOff>61686</xdr:rowOff>
    </xdr:to>
    <xdr:cxnSp macro="">
      <xdr:nvCxnSpPr>
        <xdr:cNvPr id="319" name="直線コネクタ 318"/>
        <xdr:cNvCxnSpPr/>
      </xdr:nvCxnSpPr>
      <xdr:spPr>
        <a:xfrm>
          <a:off x="13004800" y="6233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20" name="フローチャート : 判断 319"/>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80934</xdr:rowOff>
    </xdr:from>
    <xdr:ext cx="762000" cy="259045"/>
    <xdr:sp macro="" textlink="">
      <xdr:nvSpPr>
        <xdr:cNvPr id="321" name="テキスト ボックス 320"/>
        <xdr:cNvSpPr txBox="1"/>
      </xdr:nvSpPr>
      <xdr:spPr>
        <a:xfrm>
          <a:off x="13512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108857</xdr:rowOff>
    </xdr:from>
    <xdr:to>
      <xdr:col>19</xdr:col>
      <xdr:colOff>6350</xdr:colOff>
      <xdr:row>37</xdr:row>
      <xdr:rowOff>39007</xdr:rowOff>
    </xdr:to>
    <xdr:sp macro="" textlink="">
      <xdr:nvSpPr>
        <xdr:cNvPr id="322" name="フローチャート : 判断 321"/>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23784</xdr:rowOff>
    </xdr:from>
    <xdr:ext cx="762000" cy="259045"/>
    <xdr:sp macro="" textlink="">
      <xdr:nvSpPr>
        <xdr:cNvPr id="323" name="テキスト ボックス 322"/>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51707</xdr:rowOff>
    </xdr:from>
    <xdr:to>
      <xdr:col>24</xdr:col>
      <xdr:colOff>82550</xdr:colOff>
      <xdr:row>35</xdr:row>
      <xdr:rowOff>153307</xdr:rowOff>
    </xdr:to>
    <xdr:sp macro="" textlink="">
      <xdr:nvSpPr>
        <xdr:cNvPr id="329" name="円/楕円 328"/>
        <xdr:cNvSpPr/>
      </xdr:nvSpPr>
      <xdr:spPr>
        <a:xfrm>
          <a:off x="16459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68234</xdr:rowOff>
    </xdr:from>
    <xdr:ext cx="762000" cy="259045"/>
    <xdr:sp macro="" textlink="">
      <xdr:nvSpPr>
        <xdr:cNvPr id="330" name="補助費等該当値テキスト"/>
        <xdr:cNvSpPr txBox="1"/>
      </xdr:nvSpPr>
      <xdr:spPr>
        <a:xfrm>
          <a:off x="16598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117022</xdr:rowOff>
    </xdr:from>
    <xdr:to>
      <xdr:col>22</xdr:col>
      <xdr:colOff>615950</xdr:colOff>
      <xdr:row>36</xdr:row>
      <xdr:rowOff>47172</xdr:rowOff>
    </xdr:to>
    <xdr:sp macro="" textlink="">
      <xdr:nvSpPr>
        <xdr:cNvPr id="331" name="円/楕円 330"/>
        <xdr:cNvSpPr/>
      </xdr:nvSpPr>
      <xdr:spPr>
        <a:xfrm>
          <a:off x="15621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57349</xdr:rowOff>
    </xdr:from>
    <xdr:ext cx="736600" cy="259045"/>
    <xdr:sp macro="" textlink="">
      <xdr:nvSpPr>
        <xdr:cNvPr id="332" name="テキスト ボックス 331"/>
        <xdr:cNvSpPr txBox="1"/>
      </xdr:nvSpPr>
      <xdr:spPr>
        <a:xfrm>
          <a:off x="15290800" y="588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43543</xdr:rowOff>
    </xdr:from>
    <xdr:to>
      <xdr:col>21</xdr:col>
      <xdr:colOff>412750</xdr:colOff>
      <xdr:row>36</xdr:row>
      <xdr:rowOff>145143</xdr:rowOff>
    </xdr:to>
    <xdr:sp macro="" textlink="">
      <xdr:nvSpPr>
        <xdr:cNvPr id="333" name="円/楕円 332"/>
        <xdr:cNvSpPr/>
      </xdr:nvSpPr>
      <xdr:spPr>
        <a:xfrm>
          <a:off x="14732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155320</xdr:rowOff>
    </xdr:from>
    <xdr:ext cx="762000" cy="259045"/>
    <xdr:sp macro="" textlink="">
      <xdr:nvSpPr>
        <xdr:cNvPr id="334" name="テキスト ボックス 333"/>
        <xdr:cNvSpPr txBox="1"/>
      </xdr:nvSpPr>
      <xdr:spPr>
        <a:xfrm>
          <a:off x="14401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10886</xdr:rowOff>
    </xdr:from>
    <xdr:to>
      <xdr:col>20</xdr:col>
      <xdr:colOff>209550</xdr:colOff>
      <xdr:row>36</xdr:row>
      <xdr:rowOff>112486</xdr:rowOff>
    </xdr:to>
    <xdr:sp macro="" textlink="">
      <xdr:nvSpPr>
        <xdr:cNvPr id="335" name="円/楕円 334"/>
        <xdr:cNvSpPr/>
      </xdr:nvSpPr>
      <xdr:spPr>
        <a:xfrm>
          <a:off x="13843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122663</xdr:rowOff>
    </xdr:from>
    <xdr:ext cx="762000" cy="259045"/>
    <xdr:sp macro="" textlink="">
      <xdr:nvSpPr>
        <xdr:cNvPr id="336" name="テキスト ボックス 335"/>
        <xdr:cNvSpPr txBox="1"/>
      </xdr:nvSpPr>
      <xdr:spPr>
        <a:xfrm>
          <a:off x="13512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10886</xdr:rowOff>
    </xdr:from>
    <xdr:to>
      <xdr:col>19</xdr:col>
      <xdr:colOff>6350</xdr:colOff>
      <xdr:row>36</xdr:row>
      <xdr:rowOff>112486</xdr:rowOff>
    </xdr:to>
    <xdr:sp macro="" textlink="">
      <xdr:nvSpPr>
        <xdr:cNvPr id="337" name="円/楕円 336"/>
        <xdr:cNvSpPr/>
      </xdr:nvSpPr>
      <xdr:spPr>
        <a:xfrm>
          <a:off x="12954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122663</xdr:rowOff>
    </xdr:from>
    <xdr:ext cx="762000" cy="259045"/>
    <xdr:sp macro="" textlink="">
      <xdr:nvSpPr>
        <xdr:cNvPr id="338" name="テキスト ボックス 337"/>
        <xdr:cNvSpPr txBox="1"/>
      </xdr:nvSpPr>
      <xdr:spPr>
        <a:xfrm>
          <a:off x="12623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遅れていた公共施設の整備を推進するため積極的に地方債を活用してきたことなどから、比較的高い比率で推移してきた。繰上償還の実施などにより公債費は減少してきていたが、地震・津波対策事業及び合併特例事業の増により、前年度比 ０．４ポイント増加した。</a:t>
          </a:r>
        </a:p>
        <a:p>
          <a:r>
            <a:rPr kumimoji="1" lang="ja-JP" altLang="en-US" sz="1200">
              <a:latin typeface="ＭＳ Ｐゴシック"/>
            </a:rPr>
            <a:t>　今後も、地震・津波対策等の緊急的に対応すべき施策を推進しつつ市債発行額をできるかぎり抑えるほか、繰上償還の実施により公債費縮減を図る。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6" name="直線コネクタ 365"/>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7"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8" name="直線コネクタ 367"/>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0" name="直線コネクタ 36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78</xdr:row>
      <xdr:rowOff>165100</xdr:rowOff>
    </xdr:to>
    <xdr:cxnSp macro="">
      <xdr:nvCxnSpPr>
        <xdr:cNvPr id="371" name="直線コネクタ 370"/>
        <xdr:cNvCxnSpPr/>
      </xdr:nvCxnSpPr>
      <xdr:spPr>
        <a:xfrm>
          <a:off x="3987800" y="1350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134620</xdr:rowOff>
    </xdr:from>
    <xdr:to>
      <xdr:col>5</xdr:col>
      <xdr:colOff>549275</xdr:colOff>
      <xdr:row>79</xdr:row>
      <xdr:rowOff>1270</xdr:rowOff>
    </xdr:to>
    <xdr:cxnSp macro="">
      <xdr:nvCxnSpPr>
        <xdr:cNvPr id="374" name="直線コネクタ 373"/>
        <xdr:cNvCxnSpPr/>
      </xdr:nvCxnSpPr>
      <xdr:spPr>
        <a:xfrm flipV="1">
          <a:off x="3098800" y="1350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6" name="テキスト ボックス 375"/>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8889</xdr:rowOff>
    </xdr:to>
    <xdr:cxnSp macro="">
      <xdr:nvCxnSpPr>
        <xdr:cNvPr id="377" name="直線コネクタ 376"/>
        <xdr:cNvCxnSpPr/>
      </xdr:nvCxnSpPr>
      <xdr:spPr>
        <a:xfrm flipV="1">
          <a:off x="2209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8" name="フローチャート : 判断 377"/>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157497</xdr:rowOff>
    </xdr:from>
    <xdr:ext cx="762000" cy="259045"/>
    <xdr:sp macro="" textlink="">
      <xdr:nvSpPr>
        <xdr:cNvPr id="379" name="テキスト ボックス 378"/>
        <xdr:cNvSpPr txBox="1"/>
      </xdr:nvSpPr>
      <xdr:spPr>
        <a:xfrm>
          <a:off x="2717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8889</xdr:rowOff>
    </xdr:to>
    <xdr:cxnSp macro="">
      <xdr:nvCxnSpPr>
        <xdr:cNvPr id="380" name="直線コネクタ 379"/>
        <xdr:cNvCxnSpPr/>
      </xdr:nvCxnSpPr>
      <xdr:spPr>
        <a:xfrm>
          <a:off x="1320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1" name="フローチャート : 判断 380"/>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2" name="テキスト ボックス 38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3" name="フローチャート : 判断 382"/>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4" name="テキスト ボックス 383"/>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90" name="円/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1"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92" name="円/楕円 391"/>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170197</xdr:rowOff>
    </xdr:from>
    <xdr:ext cx="736600" cy="259045"/>
    <xdr:sp macro="" textlink="">
      <xdr:nvSpPr>
        <xdr:cNvPr id="393" name="テキスト ボックス 392"/>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4" name="円/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6" name="円/楕円 395"/>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7" name="テキスト ボックス 39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8" name="円/楕円 397"/>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99" name="テキスト ボックス 398"/>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公債費以外に係る経常収支比率は、昨年度と比較して １．０ポイント増加しているものの、類似団体中では２番目に低い</a:t>
          </a:r>
          <a:endParaRPr kumimoji="1" lang="en-US" altLang="ja-JP" sz="1300">
            <a:latin typeface="ＭＳ Ｐゴシック"/>
          </a:endParaRPr>
        </a:p>
        <a:p>
          <a:r>
            <a:rPr kumimoji="1" lang="ja-JP" altLang="en-US" sz="1300">
              <a:latin typeface="ＭＳ Ｐゴシック"/>
            </a:rPr>
            <a:t>６５．７％で、全国平均と県平均をともに下回っている。これは職員削減による人件費の抑制や行財政改革審議会及び市独自の見直し等による補助金削減（補助内容の適正化）が主な要因であると考えられ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162379</xdr:rowOff>
    </xdr:from>
    <xdr:to>
      <xdr:col>24</xdr:col>
      <xdr:colOff>31750</xdr:colOff>
      <xdr:row>81</xdr:row>
      <xdr:rowOff>69850</xdr:rowOff>
    </xdr:to>
    <xdr:cxnSp macro="">
      <xdr:nvCxnSpPr>
        <xdr:cNvPr id="429" name="直線コネクタ 428"/>
        <xdr:cNvCxnSpPr/>
      </xdr:nvCxnSpPr>
      <xdr:spPr>
        <a:xfrm flipV="1">
          <a:off x="16510000" y="13021129"/>
          <a:ext cx="0" cy="936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77305</xdr:rowOff>
    </xdr:from>
    <xdr:ext cx="762000" cy="259045"/>
    <xdr:sp macro="" textlink="">
      <xdr:nvSpPr>
        <xdr:cNvPr id="432" name="公債費以外最大値テキスト"/>
        <xdr:cNvSpPr txBox="1"/>
      </xdr:nvSpPr>
      <xdr:spPr>
        <a:xfrm>
          <a:off x="16598900" y="1276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75</xdr:row>
      <xdr:rowOff>162379</xdr:rowOff>
    </xdr:from>
    <xdr:to>
      <xdr:col>24</xdr:col>
      <xdr:colOff>120650</xdr:colOff>
      <xdr:row>75</xdr:row>
      <xdr:rowOff>162379</xdr:rowOff>
    </xdr:to>
    <xdr:cxnSp macro="">
      <xdr:nvCxnSpPr>
        <xdr:cNvPr id="433" name="直線コネクタ 432"/>
        <xdr:cNvCxnSpPr/>
      </xdr:nvCxnSpPr>
      <xdr:spPr>
        <a:xfrm>
          <a:off x="16421100" y="1302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45357</xdr:rowOff>
    </xdr:to>
    <xdr:cxnSp macro="">
      <xdr:nvCxnSpPr>
        <xdr:cNvPr id="434" name="直線コネクタ 433"/>
        <xdr:cNvCxnSpPr/>
      </xdr:nvCxnSpPr>
      <xdr:spPr>
        <a:xfrm>
          <a:off x="15671800" y="12966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121756</xdr:rowOff>
    </xdr:from>
    <xdr:ext cx="762000" cy="259045"/>
    <xdr:sp macro="" textlink="">
      <xdr:nvSpPr>
        <xdr:cNvPr id="435" name="公債費以外平均値テキスト"/>
        <xdr:cNvSpPr txBox="1"/>
      </xdr:nvSpPr>
      <xdr:spPr>
        <a:xfrm>
          <a:off x="16598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149679</xdr:rowOff>
    </xdr:from>
    <xdr:to>
      <xdr:col>24</xdr:col>
      <xdr:colOff>82550</xdr:colOff>
      <xdr:row>78</xdr:row>
      <xdr:rowOff>79829</xdr:rowOff>
    </xdr:to>
    <xdr:sp macro="" textlink="">
      <xdr:nvSpPr>
        <xdr:cNvPr id="436" name="フローチャート : 判断 435"/>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76</xdr:row>
      <xdr:rowOff>88900</xdr:rowOff>
    </xdr:to>
    <xdr:cxnSp macro="">
      <xdr:nvCxnSpPr>
        <xdr:cNvPr id="437" name="直線コネクタ 436"/>
        <xdr:cNvCxnSpPr/>
      </xdr:nvCxnSpPr>
      <xdr:spPr>
        <a:xfrm flipV="1">
          <a:off x="14782800" y="1296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138793</xdr:rowOff>
    </xdr:from>
    <xdr:to>
      <xdr:col>22</xdr:col>
      <xdr:colOff>615950</xdr:colOff>
      <xdr:row>78</xdr:row>
      <xdr:rowOff>68943</xdr:rowOff>
    </xdr:to>
    <xdr:sp macro="" textlink="">
      <xdr:nvSpPr>
        <xdr:cNvPr id="438" name="フローチャート : 判断 437"/>
        <xdr:cNvSpPr/>
      </xdr:nvSpPr>
      <xdr:spPr>
        <a:xfrm>
          <a:off x="15621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53720</xdr:rowOff>
    </xdr:from>
    <xdr:ext cx="736600" cy="259045"/>
    <xdr:sp macro="" textlink="">
      <xdr:nvSpPr>
        <xdr:cNvPr id="439" name="テキスト ボックス 438"/>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148772</xdr:rowOff>
    </xdr:from>
    <xdr:to>
      <xdr:col>21</xdr:col>
      <xdr:colOff>361950</xdr:colOff>
      <xdr:row>76</xdr:row>
      <xdr:rowOff>88900</xdr:rowOff>
    </xdr:to>
    <xdr:cxnSp macro="">
      <xdr:nvCxnSpPr>
        <xdr:cNvPr id="440" name="直線コネクタ 439"/>
        <xdr:cNvCxnSpPr/>
      </xdr:nvCxnSpPr>
      <xdr:spPr>
        <a:xfrm>
          <a:off x="13893800" y="128360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160564</xdr:rowOff>
    </xdr:from>
    <xdr:to>
      <xdr:col>21</xdr:col>
      <xdr:colOff>412750</xdr:colOff>
      <xdr:row>78</xdr:row>
      <xdr:rowOff>90714</xdr:rowOff>
    </xdr:to>
    <xdr:sp macro="" textlink="">
      <xdr:nvSpPr>
        <xdr:cNvPr id="441" name="フローチャート : 判断 440"/>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75491</xdr:rowOff>
    </xdr:from>
    <xdr:ext cx="762000" cy="259045"/>
    <xdr:sp macro="" textlink="">
      <xdr:nvSpPr>
        <xdr:cNvPr id="442" name="テキスト ボックス 441"/>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143328</xdr:rowOff>
    </xdr:from>
    <xdr:to>
      <xdr:col>20</xdr:col>
      <xdr:colOff>158750</xdr:colOff>
      <xdr:row>74</xdr:row>
      <xdr:rowOff>148772</xdr:rowOff>
    </xdr:to>
    <xdr:cxnSp macro="">
      <xdr:nvCxnSpPr>
        <xdr:cNvPr id="443" name="直線コネクタ 442"/>
        <xdr:cNvCxnSpPr/>
      </xdr:nvCxnSpPr>
      <xdr:spPr>
        <a:xfrm>
          <a:off x="13004800" y="124877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29936</xdr:rowOff>
    </xdr:from>
    <xdr:to>
      <xdr:col>20</xdr:col>
      <xdr:colOff>209550</xdr:colOff>
      <xdr:row>77</xdr:row>
      <xdr:rowOff>131536</xdr:rowOff>
    </xdr:to>
    <xdr:sp macro="" textlink="">
      <xdr:nvSpPr>
        <xdr:cNvPr id="444" name="フローチャート : 判断 443"/>
        <xdr:cNvSpPr/>
      </xdr:nvSpPr>
      <xdr:spPr>
        <a:xfrm>
          <a:off x="13843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116313</xdr:rowOff>
    </xdr:from>
    <xdr:ext cx="762000" cy="259045"/>
    <xdr:sp macro="" textlink="">
      <xdr:nvSpPr>
        <xdr:cNvPr id="445" name="テキスト ボックス 444"/>
        <xdr:cNvSpPr txBox="1"/>
      </xdr:nvSpPr>
      <xdr:spPr>
        <a:xfrm>
          <a:off x="13512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5443</xdr:rowOff>
    </xdr:from>
    <xdr:to>
      <xdr:col>19</xdr:col>
      <xdr:colOff>6350</xdr:colOff>
      <xdr:row>76</xdr:row>
      <xdr:rowOff>107043</xdr:rowOff>
    </xdr:to>
    <xdr:sp macro="" textlink="">
      <xdr:nvSpPr>
        <xdr:cNvPr id="446" name="フローチャート : 判断 445"/>
        <xdr:cNvSpPr/>
      </xdr:nvSpPr>
      <xdr:spPr>
        <a:xfrm>
          <a:off x="12954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91820</xdr:rowOff>
    </xdr:from>
    <xdr:ext cx="762000" cy="259045"/>
    <xdr:sp macro="" textlink="">
      <xdr:nvSpPr>
        <xdr:cNvPr id="447" name="テキスト ボックス 446"/>
        <xdr:cNvSpPr txBox="1"/>
      </xdr:nvSpPr>
      <xdr:spPr>
        <a:xfrm>
          <a:off x="12623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166007</xdr:rowOff>
    </xdr:from>
    <xdr:to>
      <xdr:col>24</xdr:col>
      <xdr:colOff>82550</xdr:colOff>
      <xdr:row>76</xdr:row>
      <xdr:rowOff>96157</xdr:rowOff>
    </xdr:to>
    <xdr:sp macro="" textlink="">
      <xdr:nvSpPr>
        <xdr:cNvPr id="453" name="円/楕円 452"/>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74584</xdr:rowOff>
    </xdr:from>
    <xdr:ext cx="762000" cy="259045"/>
    <xdr:sp macro="" textlink="">
      <xdr:nvSpPr>
        <xdr:cNvPr id="454" name="公債費以外該当値テキスト"/>
        <xdr:cNvSpPr txBox="1"/>
      </xdr:nvSpPr>
      <xdr:spPr>
        <a:xfrm>
          <a:off x="16598900" y="1293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55" name="円/楕円 454"/>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56" name="テキスト ボックス 455"/>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7" name="円/楕円 45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8" name="テキスト ボックス 45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97972</xdr:rowOff>
    </xdr:from>
    <xdr:to>
      <xdr:col>20</xdr:col>
      <xdr:colOff>209550</xdr:colOff>
      <xdr:row>75</xdr:row>
      <xdr:rowOff>28122</xdr:rowOff>
    </xdr:to>
    <xdr:sp macro="" textlink="">
      <xdr:nvSpPr>
        <xdr:cNvPr id="459" name="円/楕円 458"/>
        <xdr:cNvSpPr/>
      </xdr:nvSpPr>
      <xdr:spPr>
        <a:xfrm>
          <a:off x="13843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38299</xdr:rowOff>
    </xdr:from>
    <xdr:ext cx="762000" cy="259045"/>
    <xdr:sp macro="" textlink="">
      <xdr:nvSpPr>
        <xdr:cNvPr id="460" name="テキスト ボックス 459"/>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92528</xdr:rowOff>
    </xdr:from>
    <xdr:to>
      <xdr:col>19</xdr:col>
      <xdr:colOff>6350</xdr:colOff>
      <xdr:row>73</xdr:row>
      <xdr:rowOff>22678</xdr:rowOff>
    </xdr:to>
    <xdr:sp macro="" textlink="">
      <xdr:nvSpPr>
        <xdr:cNvPr id="461" name="円/楕円 460"/>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32855</xdr:rowOff>
    </xdr:from>
    <xdr:ext cx="762000" cy="259045"/>
    <xdr:sp macro="" textlink="">
      <xdr:nvSpPr>
        <xdr:cNvPr id="462" name="テキスト ボックス 461"/>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静岡県掛川市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171348</xdr:rowOff>
    </xdr:from>
    <xdr:to>
      <xdr:col>4</xdr:col>
      <xdr:colOff>1117600</xdr:colOff>
      <xdr:row>18</xdr:row>
      <xdr:rowOff>95948</xdr:rowOff>
    </xdr:to>
    <xdr:cxnSp macro="">
      <xdr:nvCxnSpPr>
        <xdr:cNvPr id="45" name="直線コネクタ 44"/>
        <xdr:cNvCxnSpPr/>
      </xdr:nvCxnSpPr>
      <xdr:spPr bwMode="auto">
        <a:xfrm flipV="1">
          <a:off x="5651500" y="1933473"/>
          <a:ext cx="0" cy="1296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106125</xdr:rowOff>
    </xdr:from>
    <xdr:ext cx="762000" cy="259045"/>
    <xdr:sp macro="" textlink="">
      <xdr:nvSpPr>
        <xdr:cNvPr id="46" name="人口1人当たり決算額の推移最小値テキスト130"/>
        <xdr:cNvSpPr txBox="1"/>
      </xdr:nvSpPr>
      <xdr:spPr>
        <a:xfrm>
          <a:off x="5740400" y="32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18</xdr:row>
      <xdr:rowOff>95948</xdr:rowOff>
    </xdr:from>
    <xdr:to>
      <xdr:col>5</xdr:col>
      <xdr:colOff>73025</xdr:colOff>
      <xdr:row>18</xdr:row>
      <xdr:rowOff>95948</xdr:rowOff>
    </xdr:to>
    <xdr:cxnSp macro="">
      <xdr:nvCxnSpPr>
        <xdr:cNvPr id="47" name="直線コネクタ 46"/>
        <xdr:cNvCxnSpPr/>
      </xdr:nvCxnSpPr>
      <xdr:spPr bwMode="auto">
        <a:xfrm>
          <a:off x="5562600" y="322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86275</xdr:rowOff>
    </xdr:from>
    <xdr:ext cx="762000" cy="259045"/>
    <xdr:sp macro="" textlink="">
      <xdr:nvSpPr>
        <xdr:cNvPr id="48" name="人口1人当たり決算額の推移最大値テキスト130"/>
        <xdr:cNvSpPr txBox="1"/>
      </xdr:nvSpPr>
      <xdr:spPr>
        <a:xfrm>
          <a:off x="5740400" y="167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10</xdr:row>
      <xdr:rowOff>171348</xdr:rowOff>
    </xdr:from>
    <xdr:to>
      <xdr:col>5</xdr:col>
      <xdr:colOff>73025</xdr:colOff>
      <xdr:row>10</xdr:row>
      <xdr:rowOff>171348</xdr:rowOff>
    </xdr:to>
    <xdr:cxnSp macro="">
      <xdr:nvCxnSpPr>
        <xdr:cNvPr id="49" name="直線コネクタ 48"/>
        <xdr:cNvCxnSpPr/>
      </xdr:nvCxnSpPr>
      <xdr:spPr bwMode="auto">
        <a:xfrm>
          <a:off x="5562600" y="1933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46076</xdr:rowOff>
    </xdr:from>
    <xdr:to>
      <xdr:col>4</xdr:col>
      <xdr:colOff>1117600</xdr:colOff>
      <xdr:row>18</xdr:row>
      <xdr:rowOff>95948</xdr:rowOff>
    </xdr:to>
    <xdr:cxnSp macro="">
      <xdr:nvCxnSpPr>
        <xdr:cNvPr id="50" name="直線コネクタ 49"/>
        <xdr:cNvCxnSpPr/>
      </xdr:nvCxnSpPr>
      <xdr:spPr bwMode="auto">
        <a:xfrm>
          <a:off x="5003800" y="3179801"/>
          <a:ext cx="647700" cy="4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70934</xdr:rowOff>
    </xdr:from>
    <xdr:ext cx="762000" cy="259045"/>
    <xdr:sp macro="" textlink="">
      <xdr:nvSpPr>
        <xdr:cNvPr id="51" name="人口1人当たり決算額の推移平均値テキスト130"/>
        <xdr:cNvSpPr txBox="1"/>
      </xdr:nvSpPr>
      <xdr:spPr>
        <a:xfrm>
          <a:off x="5740400" y="251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54407</xdr:rowOff>
    </xdr:from>
    <xdr:to>
      <xdr:col>5</xdr:col>
      <xdr:colOff>34925</xdr:colOff>
      <xdr:row>15</xdr:row>
      <xdr:rowOff>156007</xdr:rowOff>
    </xdr:to>
    <xdr:sp macro="" textlink="">
      <xdr:nvSpPr>
        <xdr:cNvPr id="52" name="フローチャート : 判断 51"/>
        <xdr:cNvSpPr/>
      </xdr:nvSpPr>
      <xdr:spPr bwMode="auto">
        <a:xfrm>
          <a:off x="5600700" y="267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46076</xdr:rowOff>
    </xdr:from>
    <xdr:to>
      <xdr:col>4</xdr:col>
      <xdr:colOff>469900</xdr:colOff>
      <xdr:row>18</xdr:row>
      <xdr:rowOff>157823</xdr:rowOff>
    </xdr:to>
    <xdr:cxnSp macro="">
      <xdr:nvCxnSpPr>
        <xdr:cNvPr id="53" name="直線コネクタ 52"/>
        <xdr:cNvCxnSpPr/>
      </xdr:nvCxnSpPr>
      <xdr:spPr bwMode="auto">
        <a:xfrm flipV="1">
          <a:off x="4305300" y="3179801"/>
          <a:ext cx="698500" cy="11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74905</xdr:rowOff>
    </xdr:from>
    <xdr:to>
      <xdr:col>4</xdr:col>
      <xdr:colOff>520700</xdr:colOff>
      <xdr:row>16</xdr:row>
      <xdr:rowOff>5055</xdr:rowOff>
    </xdr:to>
    <xdr:sp macro="" textlink="">
      <xdr:nvSpPr>
        <xdr:cNvPr id="54" name="フローチャート : 判断 53"/>
        <xdr:cNvSpPr/>
      </xdr:nvSpPr>
      <xdr:spPr bwMode="auto">
        <a:xfrm>
          <a:off x="4953000" y="2694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15232</xdr:rowOff>
    </xdr:from>
    <xdr:ext cx="736600" cy="259045"/>
    <xdr:sp macro="" textlink="">
      <xdr:nvSpPr>
        <xdr:cNvPr id="55" name="テキスト ボックス 54"/>
        <xdr:cNvSpPr txBox="1"/>
      </xdr:nvSpPr>
      <xdr:spPr>
        <a:xfrm>
          <a:off x="4622800" y="246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60401</xdr:rowOff>
    </xdr:from>
    <xdr:to>
      <xdr:col>3</xdr:col>
      <xdr:colOff>904875</xdr:colOff>
      <xdr:row>18</xdr:row>
      <xdr:rowOff>157823</xdr:rowOff>
    </xdr:to>
    <xdr:cxnSp macro="">
      <xdr:nvCxnSpPr>
        <xdr:cNvPr id="56" name="直線コネクタ 55"/>
        <xdr:cNvCxnSpPr/>
      </xdr:nvCxnSpPr>
      <xdr:spPr bwMode="auto">
        <a:xfrm>
          <a:off x="3606800" y="3194126"/>
          <a:ext cx="698500" cy="9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34023</xdr:rowOff>
    </xdr:from>
    <xdr:to>
      <xdr:col>3</xdr:col>
      <xdr:colOff>955675</xdr:colOff>
      <xdr:row>15</xdr:row>
      <xdr:rowOff>135623</xdr:rowOff>
    </xdr:to>
    <xdr:sp macro="" textlink="">
      <xdr:nvSpPr>
        <xdr:cNvPr id="57" name="フローチャート : 判断 56"/>
        <xdr:cNvSpPr/>
      </xdr:nvSpPr>
      <xdr:spPr bwMode="auto">
        <a:xfrm>
          <a:off x="4254500" y="2653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145800</xdr:rowOff>
    </xdr:from>
    <xdr:ext cx="762000" cy="259045"/>
    <xdr:sp macro="" textlink="">
      <xdr:nvSpPr>
        <xdr:cNvPr id="58" name="テキスト ボックス 57"/>
        <xdr:cNvSpPr txBox="1"/>
      </xdr:nvSpPr>
      <xdr:spPr>
        <a:xfrm>
          <a:off x="39243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60401</xdr:rowOff>
    </xdr:from>
    <xdr:to>
      <xdr:col>3</xdr:col>
      <xdr:colOff>206375</xdr:colOff>
      <xdr:row>18</xdr:row>
      <xdr:rowOff>138849</xdr:rowOff>
    </xdr:to>
    <xdr:cxnSp macro="">
      <xdr:nvCxnSpPr>
        <xdr:cNvPr id="59" name="直線コネクタ 58"/>
        <xdr:cNvCxnSpPr/>
      </xdr:nvCxnSpPr>
      <xdr:spPr bwMode="auto">
        <a:xfrm flipV="1">
          <a:off x="2908300" y="3194126"/>
          <a:ext cx="698500" cy="7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81305</xdr:rowOff>
    </xdr:from>
    <xdr:to>
      <xdr:col>3</xdr:col>
      <xdr:colOff>257175</xdr:colOff>
      <xdr:row>15</xdr:row>
      <xdr:rowOff>11455</xdr:rowOff>
    </xdr:to>
    <xdr:sp macro="" textlink="">
      <xdr:nvSpPr>
        <xdr:cNvPr id="60" name="フローチャート : 判断 59"/>
        <xdr:cNvSpPr/>
      </xdr:nvSpPr>
      <xdr:spPr bwMode="auto">
        <a:xfrm>
          <a:off x="3556000" y="252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21632</xdr:rowOff>
    </xdr:from>
    <xdr:ext cx="762000" cy="259045"/>
    <xdr:sp macro="" textlink="">
      <xdr:nvSpPr>
        <xdr:cNvPr id="61" name="テキスト ボックス 60"/>
        <xdr:cNvSpPr txBox="1"/>
      </xdr:nvSpPr>
      <xdr:spPr>
        <a:xfrm>
          <a:off x="3225800" y="22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84087</xdr:rowOff>
    </xdr:from>
    <xdr:to>
      <xdr:col>2</xdr:col>
      <xdr:colOff>692150</xdr:colOff>
      <xdr:row>14</xdr:row>
      <xdr:rowOff>14237</xdr:rowOff>
    </xdr:to>
    <xdr:sp macro="" textlink="">
      <xdr:nvSpPr>
        <xdr:cNvPr id="62" name="フローチャート : 判断 61"/>
        <xdr:cNvSpPr/>
      </xdr:nvSpPr>
      <xdr:spPr bwMode="auto">
        <a:xfrm>
          <a:off x="2857500" y="2360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24414</xdr:rowOff>
    </xdr:from>
    <xdr:ext cx="762000" cy="259045"/>
    <xdr:sp macro="" textlink="">
      <xdr:nvSpPr>
        <xdr:cNvPr id="63" name="テキスト ボックス 62"/>
        <xdr:cNvSpPr txBox="1"/>
      </xdr:nvSpPr>
      <xdr:spPr>
        <a:xfrm>
          <a:off x="2527300" y="212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45148</xdr:rowOff>
    </xdr:from>
    <xdr:to>
      <xdr:col>5</xdr:col>
      <xdr:colOff>34925</xdr:colOff>
      <xdr:row>18</xdr:row>
      <xdr:rowOff>146748</xdr:rowOff>
    </xdr:to>
    <xdr:sp macro="" textlink="">
      <xdr:nvSpPr>
        <xdr:cNvPr id="69" name="円/楕円 68"/>
        <xdr:cNvSpPr/>
      </xdr:nvSpPr>
      <xdr:spPr bwMode="auto">
        <a:xfrm>
          <a:off x="5600700" y="317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125175</xdr:rowOff>
    </xdr:from>
    <xdr:ext cx="762000" cy="259045"/>
    <xdr:sp macro="" textlink="">
      <xdr:nvSpPr>
        <xdr:cNvPr id="70" name="人口1人当たり決算額の推移該当値テキスト130"/>
        <xdr:cNvSpPr txBox="1"/>
      </xdr:nvSpPr>
      <xdr:spPr>
        <a:xfrm>
          <a:off x="5740400" y="308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166726</xdr:rowOff>
    </xdr:from>
    <xdr:to>
      <xdr:col>4</xdr:col>
      <xdr:colOff>520700</xdr:colOff>
      <xdr:row>18</xdr:row>
      <xdr:rowOff>96876</xdr:rowOff>
    </xdr:to>
    <xdr:sp macro="" textlink="">
      <xdr:nvSpPr>
        <xdr:cNvPr id="71" name="円/楕円 70"/>
        <xdr:cNvSpPr/>
      </xdr:nvSpPr>
      <xdr:spPr bwMode="auto">
        <a:xfrm>
          <a:off x="4953000" y="312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81652</xdr:rowOff>
    </xdr:from>
    <xdr:ext cx="736600" cy="259045"/>
    <xdr:sp macro="" textlink="">
      <xdr:nvSpPr>
        <xdr:cNvPr id="72" name="テキスト ボックス 71"/>
        <xdr:cNvSpPr txBox="1"/>
      </xdr:nvSpPr>
      <xdr:spPr>
        <a:xfrm>
          <a:off x="4622800" y="32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107023</xdr:rowOff>
    </xdr:from>
    <xdr:to>
      <xdr:col>3</xdr:col>
      <xdr:colOff>955675</xdr:colOff>
      <xdr:row>19</xdr:row>
      <xdr:rowOff>37173</xdr:rowOff>
    </xdr:to>
    <xdr:sp macro="" textlink="">
      <xdr:nvSpPr>
        <xdr:cNvPr id="73" name="円/楕円 72"/>
        <xdr:cNvSpPr/>
      </xdr:nvSpPr>
      <xdr:spPr bwMode="auto">
        <a:xfrm>
          <a:off x="4254500" y="324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21950</xdr:rowOff>
    </xdr:from>
    <xdr:ext cx="762000" cy="259045"/>
    <xdr:sp macro="" textlink="">
      <xdr:nvSpPr>
        <xdr:cNvPr id="74" name="テキスト ボックス 73"/>
        <xdr:cNvSpPr txBox="1"/>
      </xdr:nvSpPr>
      <xdr:spPr>
        <a:xfrm>
          <a:off x="3924300" y="332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9601</xdr:rowOff>
    </xdr:from>
    <xdr:to>
      <xdr:col>3</xdr:col>
      <xdr:colOff>257175</xdr:colOff>
      <xdr:row>18</xdr:row>
      <xdr:rowOff>111201</xdr:rowOff>
    </xdr:to>
    <xdr:sp macro="" textlink="">
      <xdr:nvSpPr>
        <xdr:cNvPr id="75" name="円/楕円 74"/>
        <xdr:cNvSpPr/>
      </xdr:nvSpPr>
      <xdr:spPr bwMode="auto">
        <a:xfrm>
          <a:off x="3556000" y="314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95978</xdr:rowOff>
    </xdr:from>
    <xdr:ext cx="762000" cy="259045"/>
    <xdr:sp macro="" textlink="">
      <xdr:nvSpPr>
        <xdr:cNvPr id="76" name="テキスト ボックス 75"/>
        <xdr:cNvSpPr txBox="1"/>
      </xdr:nvSpPr>
      <xdr:spPr>
        <a:xfrm>
          <a:off x="3225800" y="32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88049</xdr:rowOff>
    </xdr:from>
    <xdr:to>
      <xdr:col>2</xdr:col>
      <xdr:colOff>692150</xdr:colOff>
      <xdr:row>19</xdr:row>
      <xdr:rowOff>18199</xdr:rowOff>
    </xdr:to>
    <xdr:sp macro="" textlink="">
      <xdr:nvSpPr>
        <xdr:cNvPr id="77" name="円/楕円 76"/>
        <xdr:cNvSpPr/>
      </xdr:nvSpPr>
      <xdr:spPr bwMode="auto">
        <a:xfrm>
          <a:off x="2857500" y="322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2976</xdr:rowOff>
    </xdr:from>
    <xdr:ext cx="762000" cy="259045"/>
    <xdr:sp macro="" textlink="">
      <xdr:nvSpPr>
        <xdr:cNvPr id="78" name="テキスト ボックス 77"/>
        <xdr:cNvSpPr txBox="1"/>
      </xdr:nvSpPr>
      <xdr:spPr>
        <a:xfrm>
          <a:off x="2527300" y="330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7" name="直線コネクタ 106"/>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8"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9" name="直線コネクタ 108"/>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10"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11" name="直線コネクタ 110"/>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202667</xdr:rowOff>
    </xdr:from>
    <xdr:to>
      <xdr:col>4</xdr:col>
      <xdr:colOff>1117600</xdr:colOff>
      <xdr:row>35</xdr:row>
      <xdr:rowOff>206629</xdr:rowOff>
    </xdr:to>
    <xdr:cxnSp macro="">
      <xdr:nvCxnSpPr>
        <xdr:cNvPr id="112" name="直線コネクタ 111"/>
        <xdr:cNvCxnSpPr/>
      </xdr:nvCxnSpPr>
      <xdr:spPr bwMode="auto">
        <a:xfrm flipV="1">
          <a:off x="5003800" y="6813017"/>
          <a:ext cx="6477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192752</xdr:rowOff>
    </xdr:from>
    <xdr:ext cx="762000" cy="259045"/>
    <xdr:sp macro="" textlink="">
      <xdr:nvSpPr>
        <xdr:cNvPr id="113" name="人口1人当たり決算額の推移平均値テキスト445"/>
        <xdr:cNvSpPr txBox="1"/>
      </xdr:nvSpPr>
      <xdr:spPr>
        <a:xfrm>
          <a:off x="5740400" y="6803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4" name="フローチャート : 判断 113"/>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149784</xdr:rowOff>
    </xdr:from>
    <xdr:to>
      <xdr:col>4</xdr:col>
      <xdr:colOff>469900</xdr:colOff>
      <xdr:row>35</xdr:row>
      <xdr:rowOff>206629</xdr:rowOff>
    </xdr:to>
    <xdr:cxnSp macro="">
      <xdr:nvCxnSpPr>
        <xdr:cNvPr id="115" name="直線コネクタ 114"/>
        <xdr:cNvCxnSpPr/>
      </xdr:nvCxnSpPr>
      <xdr:spPr bwMode="auto">
        <a:xfrm>
          <a:off x="4305300" y="6760134"/>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6" name="フローチャート : 判断 115"/>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248442</xdr:rowOff>
    </xdr:from>
    <xdr:ext cx="736600" cy="259045"/>
    <xdr:sp macro="" textlink="">
      <xdr:nvSpPr>
        <xdr:cNvPr id="117" name="テキスト ボックス 116"/>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28321</xdr:rowOff>
    </xdr:from>
    <xdr:to>
      <xdr:col>3</xdr:col>
      <xdr:colOff>904875</xdr:colOff>
      <xdr:row>35</xdr:row>
      <xdr:rowOff>149784</xdr:rowOff>
    </xdr:to>
    <xdr:cxnSp macro="">
      <xdr:nvCxnSpPr>
        <xdr:cNvPr id="118" name="直線コネクタ 117"/>
        <xdr:cNvCxnSpPr/>
      </xdr:nvCxnSpPr>
      <xdr:spPr bwMode="auto">
        <a:xfrm>
          <a:off x="3606800" y="6638671"/>
          <a:ext cx="698500" cy="12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9" name="フローチャート : 判断 118"/>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200359</xdr:rowOff>
    </xdr:from>
    <xdr:ext cx="762000" cy="259045"/>
    <xdr:sp macro="" textlink="">
      <xdr:nvSpPr>
        <xdr:cNvPr id="120" name="テキスト ボックス 119"/>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3480</xdr:rowOff>
    </xdr:from>
    <xdr:to>
      <xdr:col>3</xdr:col>
      <xdr:colOff>206375</xdr:colOff>
      <xdr:row>35</xdr:row>
      <xdr:rowOff>28321</xdr:rowOff>
    </xdr:to>
    <xdr:cxnSp macro="">
      <xdr:nvCxnSpPr>
        <xdr:cNvPr id="121" name="直線コネクタ 120"/>
        <xdr:cNvCxnSpPr/>
      </xdr:nvCxnSpPr>
      <xdr:spPr bwMode="auto">
        <a:xfrm>
          <a:off x="2908300" y="6613830"/>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2" name="フローチャート : 判断 121"/>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107599</xdr:rowOff>
    </xdr:from>
    <xdr:ext cx="762000" cy="259045"/>
    <xdr:sp macro="" textlink="">
      <xdr:nvSpPr>
        <xdr:cNvPr id="123" name="テキスト ボックス 122"/>
        <xdr:cNvSpPr txBox="1"/>
      </xdr:nvSpPr>
      <xdr:spPr>
        <a:xfrm>
          <a:off x="32258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190424</xdr:rowOff>
    </xdr:from>
    <xdr:to>
      <xdr:col>2</xdr:col>
      <xdr:colOff>692150</xdr:colOff>
      <xdr:row>34</xdr:row>
      <xdr:rowOff>292024</xdr:rowOff>
    </xdr:to>
    <xdr:sp macro="" textlink="">
      <xdr:nvSpPr>
        <xdr:cNvPr id="124" name="フローチャート : 判断 123"/>
        <xdr:cNvSpPr/>
      </xdr:nvSpPr>
      <xdr:spPr bwMode="auto">
        <a:xfrm>
          <a:off x="2857500" y="6457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302201</xdr:rowOff>
    </xdr:from>
    <xdr:ext cx="762000" cy="259045"/>
    <xdr:sp macro="" textlink="">
      <xdr:nvSpPr>
        <xdr:cNvPr id="125" name="テキスト ボックス 124"/>
        <xdr:cNvSpPr txBox="1"/>
      </xdr:nvSpPr>
      <xdr:spPr>
        <a:xfrm>
          <a:off x="2527300" y="622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151867</xdr:rowOff>
    </xdr:from>
    <xdr:to>
      <xdr:col>5</xdr:col>
      <xdr:colOff>34925</xdr:colOff>
      <xdr:row>35</xdr:row>
      <xdr:rowOff>253467</xdr:rowOff>
    </xdr:to>
    <xdr:sp macro="" textlink="">
      <xdr:nvSpPr>
        <xdr:cNvPr id="131" name="円/楕円 130"/>
        <xdr:cNvSpPr/>
      </xdr:nvSpPr>
      <xdr:spPr bwMode="auto">
        <a:xfrm>
          <a:off x="5600700" y="676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339844</xdr:rowOff>
    </xdr:from>
    <xdr:ext cx="762000" cy="259045"/>
    <xdr:sp macro="" textlink="">
      <xdr:nvSpPr>
        <xdr:cNvPr id="132" name="人口1人当たり決算額の推移該当値テキスト445"/>
        <xdr:cNvSpPr txBox="1"/>
      </xdr:nvSpPr>
      <xdr:spPr>
        <a:xfrm>
          <a:off x="5740400" y="660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155829</xdr:rowOff>
    </xdr:from>
    <xdr:to>
      <xdr:col>4</xdr:col>
      <xdr:colOff>520700</xdr:colOff>
      <xdr:row>35</xdr:row>
      <xdr:rowOff>257429</xdr:rowOff>
    </xdr:to>
    <xdr:sp macro="" textlink="">
      <xdr:nvSpPr>
        <xdr:cNvPr id="133" name="円/楕円 132"/>
        <xdr:cNvSpPr/>
      </xdr:nvSpPr>
      <xdr:spPr bwMode="auto">
        <a:xfrm>
          <a:off x="4953000" y="676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242206</xdr:rowOff>
    </xdr:from>
    <xdr:ext cx="736600" cy="259045"/>
    <xdr:sp macro="" textlink="">
      <xdr:nvSpPr>
        <xdr:cNvPr id="134" name="テキスト ボックス 133"/>
        <xdr:cNvSpPr txBox="1"/>
      </xdr:nvSpPr>
      <xdr:spPr>
        <a:xfrm>
          <a:off x="4622800" y="685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98984</xdr:rowOff>
    </xdr:from>
    <xdr:to>
      <xdr:col>3</xdr:col>
      <xdr:colOff>955675</xdr:colOff>
      <xdr:row>35</xdr:row>
      <xdr:rowOff>200584</xdr:rowOff>
    </xdr:to>
    <xdr:sp macro="" textlink="">
      <xdr:nvSpPr>
        <xdr:cNvPr id="135" name="円/楕円 134"/>
        <xdr:cNvSpPr/>
      </xdr:nvSpPr>
      <xdr:spPr bwMode="auto">
        <a:xfrm>
          <a:off x="4254500" y="670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185361</xdr:rowOff>
    </xdr:from>
    <xdr:ext cx="762000" cy="259045"/>
    <xdr:sp macro="" textlink="">
      <xdr:nvSpPr>
        <xdr:cNvPr id="136" name="テキスト ボックス 135"/>
        <xdr:cNvSpPr txBox="1"/>
      </xdr:nvSpPr>
      <xdr:spPr>
        <a:xfrm>
          <a:off x="3924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320421</xdr:rowOff>
    </xdr:from>
    <xdr:to>
      <xdr:col>3</xdr:col>
      <xdr:colOff>257175</xdr:colOff>
      <xdr:row>35</xdr:row>
      <xdr:rowOff>79121</xdr:rowOff>
    </xdr:to>
    <xdr:sp macro="" textlink="">
      <xdr:nvSpPr>
        <xdr:cNvPr id="137" name="円/楕円 136"/>
        <xdr:cNvSpPr/>
      </xdr:nvSpPr>
      <xdr:spPr bwMode="auto">
        <a:xfrm>
          <a:off x="3556000" y="65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89298</xdr:rowOff>
    </xdr:from>
    <xdr:ext cx="762000" cy="259045"/>
    <xdr:sp macro="" textlink="">
      <xdr:nvSpPr>
        <xdr:cNvPr id="138" name="テキスト ボックス 137"/>
        <xdr:cNvSpPr txBox="1"/>
      </xdr:nvSpPr>
      <xdr:spPr>
        <a:xfrm>
          <a:off x="3225800" y="635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295580</xdr:rowOff>
    </xdr:from>
    <xdr:to>
      <xdr:col>2</xdr:col>
      <xdr:colOff>692150</xdr:colOff>
      <xdr:row>35</xdr:row>
      <xdr:rowOff>54280</xdr:rowOff>
    </xdr:to>
    <xdr:sp macro="" textlink="">
      <xdr:nvSpPr>
        <xdr:cNvPr id="139" name="円/楕円 138"/>
        <xdr:cNvSpPr/>
      </xdr:nvSpPr>
      <xdr:spPr bwMode="auto">
        <a:xfrm>
          <a:off x="2857500" y="656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39057</xdr:rowOff>
    </xdr:from>
    <xdr:ext cx="762000" cy="259045"/>
    <xdr:sp macro="" textlink="">
      <xdr:nvSpPr>
        <xdr:cNvPr id="140" name="テキスト ボックス 139"/>
        <xdr:cNvSpPr txBox="1"/>
      </xdr:nvSpPr>
      <xdr:spPr>
        <a:xfrm>
          <a:off x="2527300" y="664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平成２６年度の財政調整基金残高は前年度に比べて１．４３ポイントの増となっている。前年度の残高 ４，０００百万円から ３８６百万円増加し、４，３８６百万円となった。これは市税や地方消費税交付金の収入増とあわせて、今後の財政需要に備えて財源確保に努めた結果である。</a:t>
          </a:r>
        </a:p>
        <a:p>
          <a:r>
            <a:rPr kumimoji="1" lang="ja-JP" altLang="en-US" sz="1300">
              <a:latin typeface="ＭＳ ゴシック" pitchFamily="49" charset="-128"/>
              <a:ea typeface="ＭＳ ゴシック" pitchFamily="49" charset="-128"/>
            </a:rPr>
            <a:t>　実質収支は ５％前後を推移している。今後とも歳出において適正な事業執行と歳出削減の両面に配意するとともに、入札差金等の不用額の留保に努める。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左表中、平成２２年度に赤字額を計上しているその他会計は、病院事業会計であるが、平成２５年度をもって、一部事務組合の掛川市・袋井市病院企業団病院事業会計（中東遠総合医療センター）に移行している。平成２２年度は、医師の退職不補充など医師不足から患者数が減少し、医業収益が落ち込んだことから資金不足が生じたため赤字となったが、平成２３年度以降は、市立病院の閉院に向けて、一般会計繰入金の増額により資金不足の解消を行ったこと等により、黒字となった。</a:t>
          </a:r>
        </a:p>
        <a:p>
          <a:r>
            <a:rPr kumimoji="1" lang="ja-JP" altLang="en-US" sz="1400">
              <a:latin typeface="ＭＳ ゴシック" pitchFamily="49" charset="-128"/>
              <a:ea typeface="ＭＳ ゴシック" pitchFamily="49" charset="-128"/>
            </a:rPr>
            <a:t>　一般会計は、前年度比 △１．３９ポイント悪化したものの、引き続き黒字となっている。また、特別会計及び企業会計においても赤字はなく健全な状態である。</a:t>
          </a:r>
        </a:p>
        <a:p>
          <a:r>
            <a:rPr kumimoji="1" lang="ja-JP" altLang="en-US" sz="1400">
              <a:latin typeface="ＭＳ ゴシック" pitchFamily="49" charset="-128"/>
              <a:ea typeface="ＭＳ ゴシック" pitchFamily="49" charset="-128"/>
            </a:rPr>
            <a:t>　今後も各会計において適正な財政運営に努める。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臨時財政対策債や合併特例債等に係る算入公債費等は、３７０百万円増加したものの、地方債の元利償還金が ４５百万円、掛川市・袋井市病院企業団が起こした地方債の元利償還金に対する負担金等が、３６０百万円増加したため、平成２６年度の実質公債費比率の分子合計は、前年度に比べて</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４百万円の増で、平成１９年度以降、初めて増加した。</a:t>
          </a:r>
        </a:p>
        <a:p>
          <a:r>
            <a:rPr kumimoji="1" lang="ja-JP" altLang="en-US" sz="1400">
              <a:latin typeface="ＭＳ ゴシック" pitchFamily="49" charset="-128"/>
              <a:ea typeface="ＭＳ ゴシック" pitchFamily="49" charset="-128"/>
            </a:rPr>
            <a:t>　今後も新規発行地方債の抑制に努めるなど、プライマリーバランスの黒字化に配慮し、比率の改善を図る。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財政調整基金等の増により、充当可能基金は増加したものの、都市計画税等の充当可能特定歳入や事業費補正が減少したため、充当可能財源等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は対前年度比 △８８３百万円の減となった。</a:t>
          </a:r>
        </a:p>
        <a:p>
          <a:r>
            <a:rPr kumimoji="1" lang="ja-JP" altLang="en-US" sz="1400">
              <a:latin typeface="ＭＳ ゴシック" pitchFamily="49" charset="-128"/>
              <a:ea typeface="ＭＳ ゴシック" pitchFamily="49" charset="-128"/>
            </a:rPr>
            <a:t>　しかしながら、一般会計の地方債現在高、債務負担行為に基づく支出予定額、掛川市・袋井市病院企業団の負担見込額等が減少したため、将来負担額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は、対前年度比 △３，１９９百万円の減となり、将来負担比率の分子合計は対前年度比 △２，３１６百万円の減となった。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44596488</v>
      </c>
      <c r="BO4" s="379"/>
      <c r="BP4" s="379"/>
      <c r="BQ4" s="379"/>
      <c r="BR4" s="379"/>
      <c r="BS4" s="379"/>
      <c r="BT4" s="379"/>
      <c r="BU4" s="380"/>
      <c r="BV4" s="378">
        <v>46681875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43126560</v>
      </c>
      <c r="BO5" s="384"/>
      <c r="BP5" s="384"/>
      <c r="BQ5" s="384"/>
      <c r="BR5" s="384"/>
      <c r="BS5" s="384"/>
      <c r="BT5" s="384"/>
      <c r="BU5" s="385"/>
      <c r="BV5" s="383">
        <v>44811685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84.2</v>
      </c>
      <c r="CU5" s="354"/>
      <c r="CV5" s="354"/>
      <c r="CW5" s="354"/>
      <c r="CX5" s="354"/>
      <c r="CY5" s="354"/>
      <c r="CZ5" s="354"/>
      <c r="DA5" s="355"/>
      <c r="DB5" s="353">
        <v>82.8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1469928</v>
      </c>
      <c r="BO6" s="384"/>
      <c r="BP6" s="384"/>
      <c r="BQ6" s="384"/>
      <c r="BR6" s="384"/>
      <c r="BS6" s="384"/>
      <c r="BT6" s="384"/>
      <c r="BU6" s="385"/>
      <c r="BV6" s="383">
        <v>1870190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v>
      </c>
      <c r="CU6" s="530"/>
      <c r="CV6" s="530"/>
      <c r="CW6" s="530"/>
      <c r="CX6" s="530"/>
      <c r="CY6" s="530"/>
      <c r="CZ6" s="530"/>
      <c r="DA6" s="531"/>
      <c r="DB6" s="529">
        <v>91.4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238231</v>
      </c>
      <c r="BO7" s="384"/>
      <c r="BP7" s="384"/>
      <c r="BQ7" s="384"/>
      <c r="BR7" s="384"/>
      <c r="BS7" s="384"/>
      <c r="BT7" s="384"/>
      <c r="BU7" s="385"/>
      <c r="BV7" s="383">
        <v>271869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26560403</v>
      </c>
      <c r="CU7" s="384"/>
      <c r="CV7" s="384"/>
      <c r="CW7" s="384"/>
      <c r="CX7" s="384"/>
      <c r="CY7" s="384"/>
      <c r="CZ7" s="384"/>
      <c r="DA7" s="385"/>
      <c r="DB7" s="383">
        <v>26524931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1231697</v>
      </c>
      <c r="BO8" s="384"/>
      <c r="BP8" s="384"/>
      <c r="BQ8" s="384"/>
      <c r="BR8" s="384"/>
      <c r="BS8" s="384"/>
      <c r="BT8" s="384"/>
      <c r="BU8" s="385"/>
      <c r="BV8" s="383">
        <v>1598321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116363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-366624</v>
      </c>
      <c r="BO9" s="384"/>
      <c r="BP9" s="384"/>
      <c r="BQ9" s="384"/>
      <c r="BR9" s="384"/>
      <c r="BS9" s="384"/>
      <c r="BT9" s="384"/>
      <c r="BU9" s="385"/>
      <c r="BV9" s="383">
        <v>400166</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117857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386103</v>
      </c>
      <c r="BO10" s="384"/>
      <c r="BP10" s="384"/>
      <c r="BQ10" s="384"/>
      <c r="BR10" s="384"/>
      <c r="BS10" s="384"/>
      <c r="BT10" s="384"/>
      <c r="BU10" s="385"/>
      <c r="BV10" s="383">
        <v>988937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117681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114392</v>
      </c>
      <c r="S13" s="485"/>
      <c r="T13" s="485"/>
      <c r="U13" s="485"/>
      <c r="V13" s="486"/>
      <c r="W13" s="472" t="s">
        <v>124</v>
      </c>
      <c r="X13" s="396"/>
      <c r="Y13" s="396"/>
      <c r="Z13" s="396"/>
      <c r="AA13" s="396"/>
      <c r="AB13" s="397"/>
      <c r="AC13" s="359">
        <v>4654</v>
      </c>
      <c r="AD13" s="360"/>
      <c r="AE13" s="360"/>
      <c r="AF13" s="360"/>
      <c r="AG13" s="361"/>
      <c r="AH13" s="359">
        <v>6176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19479</v>
      </c>
      <c r="BO13" s="384"/>
      <c r="BP13" s="384"/>
      <c r="BQ13" s="384"/>
      <c r="BR13" s="384"/>
      <c r="BS13" s="384"/>
      <c r="BT13" s="384"/>
      <c r="BU13" s="385"/>
      <c r="BV13" s="383">
        <v>1389103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118094</v>
      </c>
      <c r="S14" s="485"/>
      <c r="T14" s="485"/>
      <c r="U14" s="485"/>
      <c r="V14" s="486"/>
      <c r="W14" s="487"/>
      <c r="X14" s="399"/>
      <c r="Y14" s="399"/>
      <c r="Z14" s="399"/>
      <c r="AA14" s="399"/>
      <c r="AB14" s="400"/>
      <c r="AC14" s="477">
        <v>7.7</v>
      </c>
      <c r="AD14" s="478"/>
      <c r="AE14" s="478"/>
      <c r="AF14" s="478"/>
      <c r="AG14" s="479"/>
      <c r="AH14" s="477">
        <v>9.4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94.2</v>
      </c>
      <c r="CU14" s="456"/>
      <c r="CV14" s="456"/>
      <c r="CW14" s="456"/>
      <c r="CX14" s="456"/>
      <c r="CY14" s="456"/>
      <c r="CZ14" s="456"/>
      <c r="DA14" s="457"/>
      <c r="DB14" s="488">
        <v>102.7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114854</v>
      </c>
      <c r="S15" s="485"/>
      <c r="T15" s="485"/>
      <c r="U15" s="485"/>
      <c r="V15" s="486"/>
      <c r="W15" s="472" t="s">
        <v>131</v>
      </c>
      <c r="X15" s="396"/>
      <c r="Y15" s="396"/>
      <c r="Z15" s="396"/>
      <c r="AA15" s="396"/>
      <c r="AB15" s="397"/>
      <c r="AC15" s="359">
        <v>24856</v>
      </c>
      <c r="AD15" s="360"/>
      <c r="AE15" s="360"/>
      <c r="AF15" s="360"/>
      <c r="AG15" s="361"/>
      <c r="AH15" s="359">
        <v>27251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16628631</v>
      </c>
      <c r="BO15" s="379"/>
      <c r="BP15" s="379"/>
      <c r="BQ15" s="379"/>
      <c r="BR15" s="379"/>
      <c r="BS15" s="379"/>
      <c r="BT15" s="379"/>
      <c r="BU15" s="380"/>
      <c r="BV15" s="378">
        <v>16336978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41.1</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18228783</v>
      </c>
      <c r="BO16" s="384"/>
      <c r="BP16" s="384"/>
      <c r="BQ16" s="384"/>
      <c r="BR16" s="384"/>
      <c r="BS16" s="384"/>
      <c r="BT16" s="384"/>
      <c r="BU16" s="385"/>
      <c r="BV16" s="383">
        <v>17930095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30901</v>
      </c>
      <c r="AD17" s="360"/>
      <c r="AE17" s="360"/>
      <c r="AF17" s="360"/>
      <c r="AG17" s="361"/>
      <c r="AH17" s="359">
        <v>32182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21485986</v>
      </c>
      <c r="BO17" s="384"/>
      <c r="BP17" s="384"/>
      <c r="BQ17" s="384"/>
      <c r="BR17" s="384"/>
      <c r="BS17" s="384"/>
      <c r="BT17" s="384"/>
      <c r="BU17" s="385"/>
      <c r="BV17" s="383">
        <v>21174420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265.69</v>
      </c>
      <c r="M18" s="448"/>
      <c r="N18" s="448"/>
      <c r="O18" s="448"/>
      <c r="P18" s="448"/>
      <c r="Q18" s="448"/>
      <c r="R18" s="449"/>
      <c r="S18" s="449"/>
      <c r="T18" s="449"/>
      <c r="U18" s="449"/>
      <c r="V18" s="450"/>
      <c r="W18" s="464"/>
      <c r="X18" s="465"/>
      <c r="Y18" s="465"/>
      <c r="Z18" s="465"/>
      <c r="AA18" s="465"/>
      <c r="AB18" s="473"/>
      <c r="AC18" s="347">
        <v>51.2</v>
      </c>
      <c r="AD18" s="348"/>
      <c r="AE18" s="348"/>
      <c r="AF18" s="348"/>
      <c r="AG18" s="451"/>
      <c r="AH18" s="347">
        <v>48.9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22745721</v>
      </c>
      <c r="BO18" s="384"/>
      <c r="BP18" s="384"/>
      <c r="BQ18" s="384"/>
      <c r="BR18" s="384"/>
      <c r="BS18" s="384"/>
      <c r="BT18" s="384"/>
      <c r="BU18" s="385"/>
      <c r="BV18" s="383">
        <v>22191177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438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32209411</v>
      </c>
      <c r="BO19" s="384"/>
      <c r="BP19" s="384"/>
      <c r="BQ19" s="384"/>
      <c r="BR19" s="384"/>
      <c r="BS19" s="384"/>
      <c r="BT19" s="384"/>
      <c r="BU19" s="385"/>
      <c r="BV19" s="383">
        <v>32258828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39497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47140596</v>
      </c>
      <c r="BO23" s="384"/>
      <c r="BP23" s="384"/>
      <c r="BQ23" s="384"/>
      <c r="BR23" s="384"/>
      <c r="BS23" s="384"/>
      <c r="BT23" s="384"/>
      <c r="BU23" s="385"/>
      <c r="BV23" s="383">
        <v>48124889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9110</v>
      </c>
      <c r="R24" s="360"/>
      <c r="S24" s="360"/>
      <c r="T24" s="360"/>
      <c r="U24" s="360"/>
      <c r="V24" s="361"/>
      <c r="W24" s="425"/>
      <c r="X24" s="416"/>
      <c r="Y24" s="417"/>
      <c r="Z24" s="356" t="s">
        <v>155</v>
      </c>
      <c r="AA24" s="357"/>
      <c r="AB24" s="357"/>
      <c r="AC24" s="357"/>
      <c r="AD24" s="357"/>
      <c r="AE24" s="357"/>
      <c r="AF24" s="357"/>
      <c r="AG24" s="358"/>
      <c r="AH24" s="359">
        <v>637</v>
      </c>
      <c r="AI24" s="360"/>
      <c r="AJ24" s="360"/>
      <c r="AK24" s="360"/>
      <c r="AL24" s="361"/>
      <c r="AM24" s="359">
        <v>2098915</v>
      </c>
      <c r="AN24" s="360"/>
      <c r="AO24" s="360"/>
      <c r="AP24" s="360"/>
      <c r="AQ24" s="360"/>
      <c r="AR24" s="361"/>
      <c r="AS24" s="359">
        <v>3295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35335753</v>
      </c>
      <c r="BO24" s="384"/>
      <c r="BP24" s="384"/>
      <c r="BQ24" s="384"/>
      <c r="BR24" s="384"/>
      <c r="BS24" s="384"/>
      <c r="BT24" s="384"/>
      <c r="BU24" s="385"/>
      <c r="BV24" s="383">
        <v>35508572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7340</v>
      </c>
      <c r="R25" s="360"/>
      <c r="S25" s="360"/>
      <c r="T25" s="360"/>
      <c r="U25" s="360"/>
      <c r="V25" s="361"/>
      <c r="W25" s="425"/>
      <c r="X25" s="416"/>
      <c r="Y25" s="417"/>
      <c r="Z25" s="356" t="s">
        <v>158</v>
      </c>
      <c r="AA25" s="357"/>
      <c r="AB25" s="357"/>
      <c r="AC25" s="357"/>
      <c r="AD25" s="357"/>
      <c r="AE25" s="357"/>
      <c r="AF25" s="357"/>
      <c r="AG25" s="358"/>
      <c r="AH25" s="359">
        <v>106</v>
      </c>
      <c r="AI25" s="360"/>
      <c r="AJ25" s="360"/>
      <c r="AK25" s="360"/>
      <c r="AL25" s="361"/>
      <c r="AM25" s="359">
        <v>326692</v>
      </c>
      <c r="AN25" s="360"/>
      <c r="AO25" s="360"/>
      <c r="AP25" s="360"/>
      <c r="AQ25" s="360"/>
      <c r="AR25" s="361"/>
      <c r="AS25" s="359">
        <v>3082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10332983</v>
      </c>
      <c r="BO25" s="379"/>
      <c r="BP25" s="379"/>
      <c r="BQ25" s="379"/>
      <c r="BR25" s="379"/>
      <c r="BS25" s="379"/>
      <c r="BT25" s="379"/>
      <c r="BU25" s="380"/>
      <c r="BV25" s="378">
        <v>10342683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6770</v>
      </c>
      <c r="R26" s="360"/>
      <c r="S26" s="360"/>
      <c r="T26" s="360"/>
      <c r="U26" s="360"/>
      <c r="V26" s="361"/>
      <c r="W26" s="425"/>
      <c r="X26" s="416"/>
      <c r="Y26" s="417"/>
      <c r="Z26" s="356" t="s">
        <v>161</v>
      </c>
      <c r="AA26" s="438"/>
      <c r="AB26" s="438"/>
      <c r="AC26" s="438"/>
      <c r="AD26" s="438"/>
      <c r="AE26" s="438"/>
      <c r="AF26" s="438"/>
      <c r="AG26" s="439"/>
      <c r="AH26" s="359">
        <v>29</v>
      </c>
      <c r="AI26" s="360"/>
      <c r="AJ26" s="360"/>
      <c r="AK26" s="360"/>
      <c r="AL26" s="361"/>
      <c r="AM26" s="359">
        <v>93670</v>
      </c>
      <c r="AN26" s="360"/>
      <c r="AO26" s="360"/>
      <c r="AP26" s="360"/>
      <c r="AQ26" s="360"/>
      <c r="AR26" s="361"/>
      <c r="AS26" s="359">
        <v>3230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4950</v>
      </c>
      <c r="R27" s="360"/>
      <c r="S27" s="360"/>
      <c r="T27" s="360"/>
      <c r="U27" s="360"/>
      <c r="V27" s="361"/>
      <c r="W27" s="425"/>
      <c r="X27" s="416"/>
      <c r="Y27" s="417"/>
      <c r="Z27" s="356" t="s">
        <v>164</v>
      </c>
      <c r="AA27" s="357"/>
      <c r="AB27" s="357"/>
      <c r="AC27" s="357"/>
      <c r="AD27" s="357"/>
      <c r="AE27" s="357"/>
      <c r="AF27" s="357"/>
      <c r="AG27" s="358"/>
      <c r="AH27" s="359">
        <v>65</v>
      </c>
      <c r="AI27" s="360"/>
      <c r="AJ27" s="360"/>
      <c r="AK27" s="360"/>
      <c r="AL27" s="361"/>
      <c r="AM27" s="359">
        <v>211836</v>
      </c>
      <c r="AN27" s="360"/>
      <c r="AO27" s="360"/>
      <c r="AP27" s="360"/>
      <c r="AQ27" s="360"/>
      <c r="AR27" s="361"/>
      <c r="AS27" s="359">
        <v>3259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1737399</v>
      </c>
      <c r="BO27" s="387"/>
      <c r="BP27" s="387"/>
      <c r="BQ27" s="387"/>
      <c r="BR27" s="387"/>
      <c r="BS27" s="387"/>
      <c r="BT27" s="387"/>
      <c r="BU27" s="388"/>
      <c r="BV27" s="386">
        <v>1736255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4350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4386225</v>
      </c>
      <c r="BO28" s="379"/>
      <c r="BP28" s="379"/>
      <c r="BQ28" s="379"/>
      <c r="BR28" s="379"/>
      <c r="BS28" s="379"/>
      <c r="BT28" s="379"/>
      <c r="BU28" s="380"/>
      <c r="BV28" s="378">
        <v>4000122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22</v>
      </c>
      <c r="M29" s="360"/>
      <c r="N29" s="360"/>
      <c r="O29" s="360"/>
      <c r="P29" s="361"/>
      <c r="Q29" s="359">
        <v>4110</v>
      </c>
      <c r="R29" s="360"/>
      <c r="S29" s="360"/>
      <c r="T29" s="360"/>
      <c r="U29" s="360"/>
      <c r="V29" s="361"/>
      <c r="W29" s="426"/>
      <c r="X29" s="427"/>
      <c r="Y29" s="428"/>
      <c r="Z29" s="356" t="s">
        <v>171</v>
      </c>
      <c r="AA29" s="357"/>
      <c r="AB29" s="357"/>
      <c r="AC29" s="357"/>
      <c r="AD29" s="357"/>
      <c r="AE29" s="357"/>
      <c r="AF29" s="357"/>
      <c r="AG29" s="358"/>
      <c r="AH29" s="359">
        <v>702</v>
      </c>
      <c r="AI29" s="360"/>
      <c r="AJ29" s="360"/>
      <c r="AK29" s="360"/>
      <c r="AL29" s="361"/>
      <c r="AM29" s="359">
        <v>2310751</v>
      </c>
      <c r="AN29" s="360"/>
      <c r="AO29" s="360"/>
      <c r="AP29" s="360"/>
      <c r="AQ29" s="360"/>
      <c r="AR29" s="361"/>
      <c r="AS29" s="359">
        <v>3292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2893562</v>
      </c>
      <c r="BO30" s="387"/>
      <c r="BP30" s="387"/>
      <c r="BQ30" s="387"/>
      <c r="BR30" s="387"/>
      <c r="BS30" s="387"/>
      <c r="BT30" s="387"/>
      <c r="BU30" s="388"/>
      <c r="BV30" s="386">
        <v>2734923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太田川原野谷川治水水防組合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かけがわ街づくり</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東遠広域施設組合
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これっしかどころ</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掛川駅周辺施設管理特別会計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小笠老人ホーム施設組合
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森の都ならここ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IF('各会計、関係団体の財政状況及び健全化判断比率'!B35="","",'各会計、関係団体の財政状況及び健全化判断比率'!B35)</f>
        <v>浄化槽市町村設置推進事業特別会計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浅羽地域湛水防除施設組合
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掛川市生涯学習振興公社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東遠学園組合
一般会計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大東マリーナ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東遠地区聖苑組合
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小笠掛川勤労者福祉サービスセンター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静岡県大井川広域水道企業団
静岡県大井川広域水道企業団水道用水供給事業会計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掛川市土地開発公社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中東遠看護専門学校組合
中東遠看護専門学校組合会計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掛川市・菊川市衛生施設組合
掛川市・菊川市衛生施設組合会計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東遠工業用水道企業団
東遠工業用水道事業会計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7" t="s">
        <v>24</v>
      </c>
      <c r="C41" s="1188"/>
      <c r="D41" s="81"/>
      <c r="E41" s="1189" t="s">
        <v>25</v>
      </c>
      <c r="F41" s="1189"/>
      <c r="G41" s="1189"/>
      <c r="H41" s="1190"/>
      <c r="I41" s="82">
        <v>46968</v>
      </c>
      <c r="J41" s="83">
        <v>46582</v>
      </c>
      <c r="K41" s="83">
        <v>46808</v>
      </c>
      <c r="L41" s="83">
        <v>48125</v>
      </c>
      <c r="M41" s="84">
        <v>47141</v>
      </c>
    </row>
    <row r="42" spans="2:13" ht="27.75" customHeight="1">
      <c r="B42" s="1177"/>
      <c r="C42" s="1178"/>
      <c r="D42" s="85"/>
      <c r="E42" s="1181" t="s">
        <v>26</v>
      </c>
      <c r="F42" s="1181"/>
      <c r="G42" s="1181"/>
      <c r="H42" s="1182"/>
      <c r="I42" s="86">
        <v>8435</v>
      </c>
      <c r="J42" s="87">
        <v>8201</v>
      </c>
      <c r="K42" s="87">
        <v>7692</v>
      </c>
      <c r="L42" s="87">
        <v>8828</v>
      </c>
      <c r="M42" s="88">
        <v>8303</v>
      </c>
    </row>
    <row r="43" spans="2:13" ht="27.75" customHeight="1">
      <c r="B43" s="1177"/>
      <c r="C43" s="1178"/>
      <c r="D43" s="85"/>
      <c r="E43" s="1181" t="s">
        <v>27</v>
      </c>
      <c r="F43" s="1181"/>
      <c r="G43" s="1181"/>
      <c r="H43" s="1182"/>
      <c r="I43" s="86">
        <v>18124</v>
      </c>
      <c r="J43" s="87">
        <v>17660</v>
      </c>
      <c r="K43" s="87">
        <v>17462</v>
      </c>
      <c r="L43" s="87">
        <v>16798</v>
      </c>
      <c r="M43" s="88">
        <v>16369</v>
      </c>
    </row>
    <row r="44" spans="2:13" ht="27.75" customHeight="1">
      <c r="B44" s="1177"/>
      <c r="C44" s="1178"/>
      <c r="D44" s="85"/>
      <c r="E44" s="1181" t="s">
        <v>28</v>
      </c>
      <c r="F44" s="1181"/>
      <c r="G44" s="1181"/>
      <c r="H44" s="1182"/>
      <c r="I44" s="86">
        <v>3613</v>
      </c>
      <c r="J44" s="87">
        <v>4777</v>
      </c>
      <c r="K44" s="87">
        <v>15633</v>
      </c>
      <c r="L44" s="87">
        <v>10085</v>
      </c>
      <c r="M44" s="88">
        <v>8851</v>
      </c>
    </row>
    <row r="45" spans="2:13" ht="27.75" customHeight="1">
      <c r="B45" s="1177"/>
      <c r="C45" s="1178"/>
      <c r="D45" s="85"/>
      <c r="E45" s="1181" t="s">
        <v>29</v>
      </c>
      <c r="F45" s="1181"/>
      <c r="G45" s="1181"/>
      <c r="H45" s="1182"/>
      <c r="I45" s="86">
        <v>6818</v>
      </c>
      <c r="J45" s="87">
        <v>6788</v>
      </c>
      <c r="K45" s="87">
        <v>6616</v>
      </c>
      <c r="L45" s="87">
        <v>6771</v>
      </c>
      <c r="M45" s="88">
        <v>6470</v>
      </c>
    </row>
    <row r="46" spans="2:13" ht="27.75" customHeight="1">
      <c r="B46" s="1177"/>
      <c r="C46" s="1178"/>
      <c r="D46" s="85"/>
      <c r="E46" s="1181" t="s">
        <v>30</v>
      </c>
      <c r="F46" s="1181"/>
      <c r="G46" s="1181"/>
      <c r="H46" s="1182"/>
      <c r="I46" s="86">
        <v>2023</v>
      </c>
      <c r="J46" s="87">
        <v>2005</v>
      </c>
      <c r="K46" s="87">
        <v>1672</v>
      </c>
      <c r="L46" s="87">
        <v>1275</v>
      </c>
      <c r="M46" s="88">
        <v>1549</v>
      </c>
    </row>
    <row r="47" spans="2:13" ht="27.75" customHeight="1">
      <c r="B47" s="1177"/>
      <c r="C47" s="1178"/>
      <c r="D47" s="85"/>
      <c r="E47" s="1181" t="s">
        <v>31</v>
      </c>
      <c r="F47" s="1181"/>
      <c r="G47" s="1181"/>
      <c r="H47" s="1182"/>
      <c r="I47" s="86" t="s">
        <v>480</v>
      </c>
      <c r="J47" s="87" t="s">
        <v>480</v>
      </c>
      <c r="K47" s="87" t="s">
        <v>480</v>
      </c>
      <c r="L47" s="87" t="s">
        <v>480</v>
      </c>
      <c r="M47" s="88" t="s">
        <v>480</v>
      </c>
    </row>
    <row r="48" spans="2:13" ht="27.75" customHeight="1">
      <c r="B48" s="1179"/>
      <c r="C48" s="1180"/>
      <c r="D48" s="85"/>
      <c r="E48" s="1181" t="s">
        <v>32</v>
      </c>
      <c r="F48" s="1181"/>
      <c r="G48" s="1181"/>
      <c r="H48" s="1182"/>
      <c r="I48" s="86" t="s">
        <v>480</v>
      </c>
      <c r="J48" s="87" t="s">
        <v>480</v>
      </c>
      <c r="K48" s="87" t="s">
        <v>480</v>
      </c>
      <c r="L48" s="87" t="s">
        <v>480</v>
      </c>
      <c r="M48" s="88" t="s">
        <v>480</v>
      </c>
    </row>
    <row r="49" spans="2:13" ht="27.75" customHeight="1">
      <c r="B49" s="1175" t="s">
        <v>33</v>
      </c>
      <c r="C49" s="1176"/>
      <c r="D49" s="89"/>
      <c r="E49" s="1181" t="s">
        <v>34</v>
      </c>
      <c r="F49" s="1181"/>
      <c r="G49" s="1181"/>
      <c r="H49" s="1182"/>
      <c r="I49" s="86">
        <v>7920</v>
      </c>
      <c r="J49" s="87">
        <v>7388</v>
      </c>
      <c r="K49" s="87">
        <v>6149</v>
      </c>
      <c r="L49" s="87">
        <v>7177</v>
      </c>
      <c r="M49" s="88">
        <v>7643</v>
      </c>
    </row>
    <row r="50" spans="2:13" ht="27.75" customHeight="1">
      <c r="B50" s="1177"/>
      <c r="C50" s="1178"/>
      <c r="D50" s="85"/>
      <c r="E50" s="1181" t="s">
        <v>35</v>
      </c>
      <c r="F50" s="1181"/>
      <c r="G50" s="1181"/>
      <c r="H50" s="1182"/>
      <c r="I50" s="86">
        <v>16286</v>
      </c>
      <c r="J50" s="87">
        <v>16427</v>
      </c>
      <c r="K50" s="87">
        <v>16013</v>
      </c>
      <c r="L50" s="87">
        <v>14865</v>
      </c>
      <c r="M50" s="88">
        <v>13763</v>
      </c>
    </row>
    <row r="51" spans="2:13" ht="27.75" customHeight="1">
      <c r="B51" s="1179"/>
      <c r="C51" s="1180"/>
      <c r="D51" s="85"/>
      <c r="E51" s="1181" t="s">
        <v>36</v>
      </c>
      <c r="F51" s="1181"/>
      <c r="G51" s="1181"/>
      <c r="H51" s="1182"/>
      <c r="I51" s="86">
        <v>40414</v>
      </c>
      <c r="J51" s="87">
        <v>41539</v>
      </c>
      <c r="K51" s="87">
        <v>45542</v>
      </c>
      <c r="L51" s="87">
        <v>46405</v>
      </c>
      <c r="M51" s="88">
        <v>46158</v>
      </c>
    </row>
    <row r="52" spans="2:13" ht="27.75" customHeight="1" thickBot="1">
      <c r="B52" s="1183" t="s">
        <v>37</v>
      </c>
      <c r="C52" s="1184"/>
      <c r="D52" s="90"/>
      <c r="E52" s="1185" t="s">
        <v>38</v>
      </c>
      <c r="F52" s="1185"/>
      <c r="G52" s="1185"/>
      <c r="H52" s="1186"/>
      <c r="I52" s="91">
        <v>21362</v>
      </c>
      <c r="J52" s="92">
        <v>20658</v>
      </c>
      <c r="K52" s="92">
        <v>28178</v>
      </c>
      <c r="L52" s="92">
        <v>23435</v>
      </c>
      <c r="M52" s="93">
        <v>21119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52940</v>
      </c>
      <c r="E3" s="116"/>
      <c r="F3" s="117">
        <v>57316</v>
      </c>
      <c r="G3" s="118"/>
      <c r="H3" s="119"/>
    </row>
    <row r="4" spans="1:8">
      <c r="A4" s="120"/>
      <c r="B4" s="121"/>
      <c r="C4" s="122"/>
      <c r="D4" s="123">
        <v>35376</v>
      </c>
      <c r="E4" s="124"/>
      <c r="F4" s="125">
        <v>32233</v>
      </c>
      <c r="G4" s="126"/>
      <c r="H4" s="127"/>
    </row>
    <row r="5" spans="1:8">
      <c r="A5" s="108" t="s">
        <v>512</v>
      </c>
      <c r="B5" s="113"/>
      <c r="C5" s="114"/>
      <c r="D5" s="115">
        <v>51420</v>
      </c>
      <c r="E5" s="116"/>
      <c r="F5" s="117">
        <v>50671</v>
      </c>
      <c r="G5" s="118"/>
      <c r="H5" s="119"/>
    </row>
    <row r="6" spans="1:8">
      <c r="A6" s="120"/>
      <c r="B6" s="121"/>
      <c r="C6" s="122"/>
      <c r="D6" s="123">
        <v>37548</v>
      </c>
      <c r="E6" s="124"/>
      <c r="F6" s="125">
        <v>30499</v>
      </c>
      <c r="G6" s="126"/>
      <c r="H6" s="127"/>
    </row>
    <row r="7" spans="1:8">
      <c r="A7" s="108" t="s">
        <v>513</v>
      </c>
      <c r="B7" s="113"/>
      <c r="C7" s="114"/>
      <c r="D7" s="115">
        <v>55724</v>
      </c>
      <c r="E7" s="116"/>
      <c r="F7" s="117">
        <v>57996</v>
      </c>
      <c r="G7" s="118"/>
      <c r="H7" s="119"/>
    </row>
    <row r="8" spans="1:8">
      <c r="A8" s="120"/>
      <c r="B8" s="121"/>
      <c r="C8" s="122"/>
      <c r="D8" s="123">
        <v>37841</v>
      </c>
      <c r="E8" s="124"/>
      <c r="F8" s="125">
        <v>32288</v>
      </c>
      <c r="G8" s="126"/>
      <c r="H8" s="127"/>
    </row>
    <row r="9" spans="1:8">
      <c r="A9" s="108" t="s">
        <v>514</v>
      </c>
      <c r="B9" s="113"/>
      <c r="C9" s="114"/>
      <c r="D9" s="115">
        <v>71221</v>
      </c>
      <c r="E9" s="116"/>
      <c r="F9" s="117">
        <v>64620</v>
      </c>
      <c r="G9" s="118"/>
      <c r="H9" s="119"/>
    </row>
    <row r="10" spans="1:8">
      <c r="A10" s="120"/>
      <c r="B10" s="121"/>
      <c r="C10" s="122"/>
      <c r="D10" s="123">
        <v>44839</v>
      </c>
      <c r="E10" s="124"/>
      <c r="F10" s="125">
        <v>37260</v>
      </c>
      <c r="G10" s="126"/>
      <c r="H10" s="127"/>
    </row>
    <row r="11" spans="1:8">
      <c r="A11" s="108" t="s">
        <v>515</v>
      </c>
      <c r="B11" s="113"/>
      <c r="C11" s="114"/>
      <c r="D11" s="115">
        <v>56832</v>
      </c>
      <c r="E11" s="116"/>
      <c r="F11" s="117">
        <v>64287</v>
      </c>
      <c r="G11" s="118"/>
      <c r="H11" s="119"/>
    </row>
    <row r="12" spans="1:8">
      <c r="A12" s="120"/>
      <c r="B12" s="121"/>
      <c r="C12" s="128"/>
      <c r="D12" s="123">
        <v>38650</v>
      </c>
      <c r="E12" s="124"/>
      <c r="F12" s="125">
        <v>41052</v>
      </c>
      <c r="G12" s="126"/>
      <c r="H12" s="127"/>
    </row>
    <row r="13" spans="1:8">
      <c r="A13" s="108"/>
      <c r="B13" s="113"/>
      <c r="C13" s="129"/>
      <c r="D13" s="130">
        <v>57627</v>
      </c>
      <c r="E13" s="131"/>
      <c r="F13" s="132">
        <v>58978</v>
      </c>
      <c r="G13" s="133"/>
      <c r="H13" s="119"/>
    </row>
    <row r="14" spans="1:8">
      <c r="A14" s="120"/>
      <c r="B14" s="121"/>
      <c r="C14" s="122"/>
      <c r="D14" s="123">
        <v>38851</v>
      </c>
      <c r="E14" s="124"/>
      <c r="F14" s="125">
        <v>34666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5.38</v>
      </c>
      <c r="C19" s="134">
        <f>ROUND(VALUE(SUBSTITUTE(実質収支比率等に係る経年分析!G$48,"▲","-")),2)</f>
        <v>5.37</v>
      </c>
      <c r="D19" s="134">
        <f>ROUND(VALUE(SUBSTITUTE(実質収支比率等に係る経年分析!H$48,"▲","-")),2)</f>
        <v>4.55</v>
      </c>
      <c r="E19" s="134">
        <f>ROUND(VALUE(SUBSTITUTE(実質収支比率等に係る経年分析!I$48,"▲","-")),2)</f>
        <v>6.03</v>
      </c>
      <c r="F19" s="134">
        <f>ROUND(VALUE(SUBSTITUTE(実質収支比率等に係る経年分析!J$48,"▲","-")),2)</f>
        <v>4.6399999999999997</v>
      </c>
    </row>
    <row r="20" spans="1:11">
      <c r="A20" s="134" t="s">
        <v>43</v>
      </c>
      <c r="B20" s="134">
        <f>ROUND(VALUE(SUBSTITUTE(実質収支比率等に係る経年分析!F$47,"▲","-")),2)</f>
        <v>13.69</v>
      </c>
      <c r="C20" s="134">
        <f>ROUND(VALUE(SUBSTITUTE(実質収支比率等に係る経年分析!G$47,"▲","-")),2)</f>
        <v>9.59</v>
      </c>
      <c r="D20" s="134">
        <f>ROUND(VALUE(SUBSTITUTE(実質収支比率等に係る経年分析!H$47,"▲","-")),2)</f>
        <v>11.42</v>
      </c>
      <c r="E20" s="134">
        <f>ROUND(VALUE(SUBSTITUTE(実質収支比率等に係る経年分析!I$47,"▲","-")),2)</f>
        <v>15.08</v>
      </c>
      <c r="F20" s="134">
        <f>ROUND(VALUE(SUBSTITUTE(実質収支比率等に係る経年分析!J$47,"▲","-")),2)</f>
        <v>16.510000000000002</v>
      </c>
    </row>
    <row r="21" spans="1:11">
      <c r="A21" s="134" t="s">
        <v>44</v>
      </c>
      <c r="B21" s="134">
        <f>IF(ISNUMBER(VALUE(SUBSTITUTE(実質収支比率等に係る経年分析!F$49,"▲","-"))),ROUND(VALUE(SUBSTITUTE(実質収支比率等に係る経年分析!F$49,"▲","-")),2),NA())</f>
        <v>7.09</v>
      </c>
      <c r="C21" s="134">
        <f>IF(ISNUMBER(VALUE(SUBSTITUTE(実質収支比率等に係る経年分析!G$49,"▲","-"))),ROUND(VALUE(SUBSTITUTE(実質収支比率等に係る経年分析!G$49,"▲","-")),2),NA())</f>
        <v>-4.09</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5.24</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3.58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2.72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2.83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掛川駅周辺施設管理特別会計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公共用地取得特別会計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5034</v>
      </c>
      <c r="E42" s="136"/>
      <c r="F42" s="136"/>
      <c r="G42" s="136">
        <f>'実質公債費比率（分子）の構造'!L$52</f>
        <v>4973</v>
      </c>
      <c r="H42" s="136"/>
      <c r="I42" s="136"/>
      <c r="J42" s="136">
        <f>'実質公債費比率（分子）の構造'!M$52</f>
        <v>4918</v>
      </c>
      <c r="K42" s="136"/>
      <c r="L42" s="136"/>
      <c r="M42" s="136">
        <f>'実質公債費比率（分子）の構造'!N$52</f>
        <v>5129</v>
      </c>
      <c r="N42" s="136"/>
      <c r="O42" s="136"/>
      <c r="P42" s="136">
        <f>'実質公債費比率（分子）の構造'!O$52</f>
        <v>5499</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755</v>
      </c>
      <c r="C44" s="136"/>
      <c r="D44" s="136"/>
      <c r="E44" s="136">
        <f>'実質公債費比率（分子）の構造'!L$50</f>
        <v>675</v>
      </c>
      <c r="F44" s="136"/>
      <c r="G44" s="136"/>
      <c r="H44" s="136">
        <f>'実質公債費比率（分子）の構造'!M$50</f>
        <v>611</v>
      </c>
      <c r="I44" s="136"/>
      <c r="J44" s="136"/>
      <c r="K44" s="136">
        <f>'実質公債費比率（分子）の構造'!N$50</f>
        <v>680</v>
      </c>
      <c r="L44" s="136"/>
      <c r="M44" s="136"/>
      <c r="N44" s="136">
        <f>'実質公債費比率（分子）の構造'!O$50</f>
        <v>650</v>
      </c>
      <c r="O44" s="136"/>
      <c r="P44" s="136"/>
    </row>
    <row r="45" spans="1:16">
      <c r="A45" s="136" t="s">
        <v>54</v>
      </c>
      <c r="B45" s="136">
        <f>'実質公債費比率（分子）の構造'!K$49</f>
        <v>583</v>
      </c>
      <c r="C45" s="136"/>
      <c r="D45" s="136"/>
      <c r="E45" s="136">
        <f>'実質公債費比率（分子）の構造'!L$49</f>
        <v>572</v>
      </c>
      <c r="F45" s="136"/>
      <c r="G45" s="136"/>
      <c r="H45" s="136">
        <f>'実質公債費比率（分子）の構造'!M$49</f>
        <v>576</v>
      </c>
      <c r="I45" s="136"/>
      <c r="J45" s="136"/>
      <c r="K45" s="136">
        <f>'実質公債費比率（分子）の構造'!N$49</f>
        <v>600</v>
      </c>
      <c r="L45" s="136"/>
      <c r="M45" s="136"/>
      <c r="N45" s="136">
        <f>'実質公債費比率（分子）の構造'!O$49</f>
        <v>905</v>
      </c>
      <c r="O45" s="136"/>
      <c r="P45" s="136"/>
    </row>
    <row r="46" spans="1:16">
      <c r="A46" s="136" t="s">
        <v>55</v>
      </c>
      <c r="B46" s="136">
        <f>'実質公債費比率（分子）の構造'!K$48</f>
        <v>1201</v>
      </c>
      <c r="C46" s="136"/>
      <c r="D46" s="136"/>
      <c r="E46" s="136">
        <f>'実質公債費比率（分子）の構造'!L$48</f>
        <v>1215</v>
      </c>
      <c r="F46" s="136"/>
      <c r="G46" s="136"/>
      <c r="H46" s="136">
        <f>'実質公債費比率（分子）の構造'!M$48</f>
        <v>1001</v>
      </c>
      <c r="I46" s="136"/>
      <c r="J46" s="136"/>
      <c r="K46" s="136">
        <f>'実質公債費比率（分子）の構造'!N$48</f>
        <v>931</v>
      </c>
      <c r="L46" s="136"/>
      <c r="M46" s="136"/>
      <c r="N46" s="136">
        <f>'実質公債費比率（分子）の構造'!O$48</f>
        <v>985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5347</v>
      </c>
      <c r="C49" s="136"/>
      <c r="D49" s="136"/>
      <c r="E49" s="136">
        <f>'実質公債費比率（分子）の構造'!L$45</f>
        <v>5284</v>
      </c>
      <c r="F49" s="136"/>
      <c r="G49" s="136"/>
      <c r="H49" s="136">
        <f>'実質公債費比率（分子）の構造'!M$45</f>
        <v>5197</v>
      </c>
      <c r="I49" s="136"/>
      <c r="J49" s="136"/>
      <c r="K49" s="136">
        <f>'実質公債費比率（分子）の構造'!N$45</f>
        <v>5209</v>
      </c>
      <c r="L49" s="136"/>
      <c r="M49" s="136"/>
      <c r="N49" s="136">
        <f>'実質公債費比率（分子）の構造'!O$45</f>
        <v>5254</v>
      </c>
      <c r="O49" s="136"/>
      <c r="P49" s="136"/>
    </row>
    <row r="50" spans="1:16">
      <c r="A50" s="136" t="s">
        <v>59</v>
      </c>
      <c r="B50" s="136" t="e">
        <f>NA()</f>
        <v>#N/A</v>
      </c>
      <c r="C50" s="136">
        <f>IF(ISNUMBER('実質公債費比率（分子）の構造'!K$53),'実質公債費比率（分子）の構造'!K$53,NA())</f>
        <v>2854</v>
      </c>
      <c r="D50" s="136" t="e">
        <f>NA()</f>
        <v>#N/A</v>
      </c>
      <c r="E50" s="136" t="e">
        <f>NA()</f>
        <v>#N/A</v>
      </c>
      <c r="F50" s="136">
        <f>IF(ISNUMBER('実質公債費比率（分子）の構造'!L$53),'実質公債費比率（分子）の構造'!L$53,NA())</f>
        <v>2774</v>
      </c>
      <c r="G50" s="136" t="e">
        <f>NA()</f>
        <v>#N/A</v>
      </c>
      <c r="H50" s="136" t="e">
        <f>NA()</f>
        <v>#N/A</v>
      </c>
      <c r="I50" s="136">
        <f>IF(ISNUMBER('実質公債費比率（分子）の構造'!M$53),'実質公債費比率（分子）の構造'!M$53,NA())</f>
        <v>2468</v>
      </c>
      <c r="J50" s="136" t="e">
        <f>NA()</f>
        <v>#N/A</v>
      </c>
      <c r="K50" s="136" t="e">
        <f>NA()</f>
        <v>#N/A</v>
      </c>
      <c r="L50" s="136">
        <f>IF(ISNUMBER('実質公債費比率（分子）の構造'!N$53),'実質公債費比率（分子）の構造'!N$53,NA())</f>
        <v>2292</v>
      </c>
      <c r="M50" s="136" t="e">
        <f>NA()</f>
        <v>#N/A</v>
      </c>
      <c r="N50" s="136" t="e">
        <f>NA()</f>
        <v>#N/A</v>
      </c>
      <c r="O50" s="136">
        <f>IF(ISNUMBER('実質公債費比率（分子）の構造'!O$53),'実質公債費比率（分子）の構造'!O$53,NA())</f>
        <v>2296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40414</v>
      </c>
      <c r="E56" s="135"/>
      <c r="F56" s="135"/>
      <c r="G56" s="135">
        <f>'将来負担比率（分子）の構造'!J$51</f>
        <v>41539</v>
      </c>
      <c r="H56" s="135"/>
      <c r="I56" s="135"/>
      <c r="J56" s="135">
        <f>'将来負担比率（分子）の構造'!K$51</f>
        <v>45542</v>
      </c>
      <c r="K56" s="135"/>
      <c r="L56" s="135"/>
      <c r="M56" s="135">
        <f>'将来負担比率（分子）の構造'!L$51</f>
        <v>46405</v>
      </c>
      <c r="N56" s="135"/>
      <c r="O56" s="135"/>
      <c r="P56" s="135">
        <f>'将来負担比率（分子）の構造'!M$51</f>
        <v>46158</v>
      </c>
    </row>
    <row r="57" spans="1:16">
      <c r="A57" s="135" t="s">
        <v>35</v>
      </c>
      <c r="B57" s="135"/>
      <c r="C57" s="135"/>
      <c r="D57" s="135">
        <f>'将来負担比率（分子）の構造'!I$50</f>
        <v>16286</v>
      </c>
      <c r="E57" s="135"/>
      <c r="F57" s="135"/>
      <c r="G57" s="135">
        <f>'将来負担比率（分子）の構造'!J$50</f>
        <v>16427</v>
      </c>
      <c r="H57" s="135"/>
      <c r="I57" s="135"/>
      <c r="J57" s="135">
        <f>'将来負担比率（分子）の構造'!K$50</f>
        <v>16013</v>
      </c>
      <c r="K57" s="135"/>
      <c r="L57" s="135"/>
      <c r="M57" s="135">
        <f>'将来負担比率（分子）の構造'!L$50</f>
        <v>14865</v>
      </c>
      <c r="N57" s="135"/>
      <c r="O57" s="135"/>
      <c r="P57" s="135">
        <f>'将来負担比率（分子）の構造'!M$50</f>
        <v>13763</v>
      </c>
    </row>
    <row r="58" spans="1:16">
      <c r="A58" s="135" t="s">
        <v>34</v>
      </c>
      <c r="B58" s="135"/>
      <c r="C58" s="135"/>
      <c r="D58" s="135">
        <f>'将来負担比率（分子）の構造'!I$49</f>
        <v>7920</v>
      </c>
      <c r="E58" s="135"/>
      <c r="F58" s="135"/>
      <c r="G58" s="135">
        <f>'将来負担比率（分子）の構造'!J$49</f>
        <v>7388</v>
      </c>
      <c r="H58" s="135"/>
      <c r="I58" s="135"/>
      <c r="J58" s="135">
        <f>'将来負担比率（分子）の構造'!K$49</f>
        <v>6149</v>
      </c>
      <c r="K58" s="135"/>
      <c r="L58" s="135"/>
      <c r="M58" s="135">
        <f>'将来負担比率（分子）の構造'!L$49</f>
        <v>7177</v>
      </c>
      <c r="N58" s="135"/>
      <c r="O58" s="135"/>
      <c r="P58" s="135">
        <f>'将来負担比率（分子）の構造'!M$49</f>
        <v>7643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2023</v>
      </c>
      <c r="C61" s="135"/>
      <c r="D61" s="135"/>
      <c r="E61" s="135">
        <f>'将来負担比率（分子）の構造'!J$46</f>
        <v>2005</v>
      </c>
      <c r="F61" s="135"/>
      <c r="G61" s="135"/>
      <c r="H61" s="135">
        <f>'将来負担比率（分子）の構造'!K$46</f>
        <v>1672</v>
      </c>
      <c r="I61" s="135"/>
      <c r="J61" s="135"/>
      <c r="K61" s="135">
        <f>'将来負担比率（分子）の構造'!L$46</f>
        <v>1275</v>
      </c>
      <c r="L61" s="135"/>
      <c r="M61" s="135"/>
      <c r="N61" s="135">
        <f>'将来負担比率（分子）の構造'!M$46</f>
        <v>1549</v>
      </c>
      <c r="O61" s="135"/>
      <c r="P61" s="135"/>
    </row>
    <row r="62" spans="1:16">
      <c r="A62" s="135" t="s">
        <v>29</v>
      </c>
      <c r="B62" s="135">
        <f>'将来負担比率（分子）の構造'!I$45</f>
        <v>6818</v>
      </c>
      <c r="C62" s="135"/>
      <c r="D62" s="135"/>
      <c r="E62" s="135">
        <f>'将来負担比率（分子）の構造'!J$45</f>
        <v>6788</v>
      </c>
      <c r="F62" s="135"/>
      <c r="G62" s="135"/>
      <c r="H62" s="135">
        <f>'将来負担比率（分子）の構造'!K$45</f>
        <v>6616</v>
      </c>
      <c r="I62" s="135"/>
      <c r="J62" s="135"/>
      <c r="K62" s="135">
        <f>'将来負担比率（分子）の構造'!L$45</f>
        <v>6771</v>
      </c>
      <c r="L62" s="135"/>
      <c r="M62" s="135"/>
      <c r="N62" s="135">
        <f>'将来負担比率（分子）の構造'!M$45</f>
        <v>6470</v>
      </c>
      <c r="O62" s="135"/>
      <c r="P62" s="135"/>
    </row>
    <row r="63" spans="1:16">
      <c r="A63" s="135" t="s">
        <v>28</v>
      </c>
      <c r="B63" s="135">
        <f>'将来負担比率（分子）の構造'!I$44</f>
        <v>3613</v>
      </c>
      <c r="C63" s="135"/>
      <c r="D63" s="135"/>
      <c r="E63" s="135">
        <f>'将来負担比率（分子）の構造'!J$44</f>
        <v>4777</v>
      </c>
      <c r="F63" s="135"/>
      <c r="G63" s="135"/>
      <c r="H63" s="135">
        <f>'将来負担比率（分子）の構造'!K$44</f>
        <v>15633</v>
      </c>
      <c r="I63" s="135"/>
      <c r="J63" s="135"/>
      <c r="K63" s="135">
        <f>'将来負担比率（分子）の構造'!L$44</f>
        <v>10085</v>
      </c>
      <c r="L63" s="135"/>
      <c r="M63" s="135"/>
      <c r="N63" s="135">
        <f>'将来負担比率（分子）の構造'!M$44</f>
        <v>8851</v>
      </c>
      <c r="O63" s="135"/>
      <c r="P63" s="135"/>
    </row>
    <row r="64" spans="1:16">
      <c r="A64" s="135" t="s">
        <v>27</v>
      </c>
      <c r="B64" s="135">
        <f>'将来負担比率（分子）の構造'!I$43</f>
        <v>18124</v>
      </c>
      <c r="C64" s="135"/>
      <c r="D64" s="135"/>
      <c r="E64" s="135">
        <f>'将来負担比率（分子）の構造'!J$43</f>
        <v>17660</v>
      </c>
      <c r="F64" s="135"/>
      <c r="G64" s="135"/>
      <c r="H64" s="135">
        <f>'将来負担比率（分子）の構造'!K$43</f>
        <v>17462</v>
      </c>
      <c r="I64" s="135"/>
      <c r="J64" s="135"/>
      <c r="K64" s="135">
        <f>'将来負担比率（分子）の構造'!L$43</f>
        <v>16798</v>
      </c>
      <c r="L64" s="135"/>
      <c r="M64" s="135"/>
      <c r="N64" s="135">
        <f>'将来負担比率（分子）の構造'!M$43</f>
        <v>16369</v>
      </c>
      <c r="O64" s="135"/>
      <c r="P64" s="135"/>
    </row>
    <row r="65" spans="1:16">
      <c r="A65" s="135" t="s">
        <v>26</v>
      </c>
      <c r="B65" s="135">
        <f>'将来負担比率（分子）の構造'!I$42</f>
        <v>8435</v>
      </c>
      <c r="C65" s="135"/>
      <c r="D65" s="135"/>
      <c r="E65" s="135">
        <f>'将来負担比率（分子）の構造'!J$42</f>
        <v>8201</v>
      </c>
      <c r="F65" s="135"/>
      <c r="G65" s="135"/>
      <c r="H65" s="135">
        <f>'将来負担比率（分子）の構造'!K$42</f>
        <v>7692</v>
      </c>
      <c r="I65" s="135"/>
      <c r="J65" s="135"/>
      <c r="K65" s="135">
        <f>'将来負担比率（分子）の構造'!L$42</f>
        <v>8828</v>
      </c>
      <c r="L65" s="135"/>
      <c r="M65" s="135"/>
      <c r="N65" s="135">
        <f>'将来負担比率（分子）の構造'!M$42</f>
        <v>8303</v>
      </c>
      <c r="O65" s="135"/>
      <c r="P65" s="135"/>
    </row>
    <row r="66" spans="1:16">
      <c r="A66" s="135" t="s">
        <v>25</v>
      </c>
      <c r="B66" s="135">
        <f>'将来負担比率（分子）の構造'!I$41</f>
        <v>46968</v>
      </c>
      <c r="C66" s="135"/>
      <c r="D66" s="135"/>
      <c r="E66" s="135">
        <f>'将来負担比率（分子）の構造'!J$41</f>
        <v>46582</v>
      </c>
      <c r="F66" s="135"/>
      <c r="G66" s="135"/>
      <c r="H66" s="135">
        <f>'将来負担比率（分子）の構造'!K$41</f>
        <v>46808</v>
      </c>
      <c r="I66" s="135"/>
      <c r="J66" s="135"/>
      <c r="K66" s="135">
        <f>'将来負担比率（分子）の構造'!L$41</f>
        <v>48125</v>
      </c>
      <c r="L66" s="135"/>
      <c r="M66" s="135"/>
      <c r="N66" s="135">
        <f>'将来負担比率（分子）の構造'!M$41</f>
        <v>47141</v>
      </c>
      <c r="O66" s="135"/>
      <c r="P66" s="135"/>
    </row>
    <row r="67" spans="1:16">
      <c r="A67" s="135" t="s">
        <v>63</v>
      </c>
      <c r="B67" s="135" t="e">
        <f>NA()</f>
        <v>#N/A</v>
      </c>
      <c r="C67" s="135">
        <f>IF(ISNUMBER('将来負担比率（分子）の構造'!I$52), IF('将来負担比率（分子）の構造'!I$52 &lt; 0, 0, '将来負担比率（分子）の構造'!I$52), NA())</f>
        <v>21362</v>
      </c>
      <c r="D67" s="135" t="e">
        <f>NA()</f>
        <v>#N/A</v>
      </c>
      <c r="E67" s="135" t="e">
        <f>NA()</f>
        <v>#N/A</v>
      </c>
      <c r="F67" s="135">
        <f>IF(ISNUMBER('将来負担比率（分子）の構造'!J$52), IF('将来負担比率（分子）の構造'!J$52 &lt; 0, 0, '将来負担比率（分子）の構造'!J$52), NA())</f>
        <v>20658</v>
      </c>
      <c r="G67" s="135" t="e">
        <f>NA()</f>
        <v>#N/A</v>
      </c>
      <c r="H67" s="135" t="e">
        <f>NA()</f>
        <v>#N/A</v>
      </c>
      <c r="I67" s="135">
        <f>IF(ISNUMBER('将来負担比率（分子）の構造'!K$52), IF('将来負担比率（分子）の構造'!K$52 &lt; 0, 0, '将来負担比率（分子）の構造'!K$52), NA())</f>
        <v>28178</v>
      </c>
      <c r="J67" s="135" t="e">
        <f>NA()</f>
        <v>#N/A</v>
      </c>
      <c r="K67" s="135" t="e">
        <f>NA()</f>
        <v>#N/A</v>
      </c>
      <c r="L67" s="135">
        <f>IF(ISNUMBER('将来負担比率（分子）の構造'!L$52), IF('将来負担比率（分子）の構造'!L$52 &lt; 0, 0, '将来負担比率（分子）の構造'!L$52), NA())</f>
        <v>23435</v>
      </c>
      <c r="M67" s="135" t="e">
        <f>NA()</f>
        <v>#N/A</v>
      </c>
      <c r="N67" s="135" t="e">
        <f>NA()</f>
        <v>#N/A</v>
      </c>
      <c r="O67" s="135">
        <f>IF(ISNUMBER('将来負担比率（分子）の構造'!M$52), IF('将来負担比率（分子）の構造'!M$52 &lt; 0, 0, '将来負担比率（分子）の構造'!M$52), NA())</f>
        <v>21119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21136392</v>
      </c>
      <c r="S5" s="639"/>
      <c r="T5" s="639"/>
      <c r="U5" s="639"/>
      <c r="V5" s="639"/>
      <c r="W5" s="639"/>
      <c r="X5" s="639"/>
      <c r="Y5" s="686"/>
      <c r="Z5" s="699">
        <v>47.4</v>
      </c>
      <c r="AA5" s="699"/>
      <c r="AB5" s="699"/>
      <c r="AC5" s="699"/>
      <c r="AD5" s="700">
        <v>19503675</v>
      </c>
      <c r="AE5" s="700"/>
      <c r="AF5" s="700"/>
      <c r="AG5" s="700"/>
      <c r="AH5" s="700"/>
      <c r="AI5" s="700"/>
      <c r="AJ5" s="700"/>
      <c r="AK5" s="700"/>
      <c r="AL5" s="687">
        <v>78.900000000000006</v>
      </c>
      <c r="AM5" s="656"/>
      <c r="AN5" s="656"/>
      <c r="AO5" s="688"/>
      <c r="AP5" s="675" t="s">
        <v>209</v>
      </c>
      <c r="AQ5" s="676"/>
      <c r="AR5" s="676"/>
      <c r="AS5" s="676"/>
      <c r="AT5" s="676"/>
      <c r="AU5" s="676"/>
      <c r="AV5" s="676"/>
      <c r="AW5" s="676"/>
      <c r="AX5" s="676"/>
      <c r="AY5" s="676"/>
      <c r="AZ5" s="676"/>
      <c r="BA5" s="676"/>
      <c r="BB5" s="676"/>
      <c r="BC5" s="676"/>
      <c r="BD5" s="676"/>
      <c r="BE5" s="676"/>
      <c r="BF5" s="677"/>
      <c r="BG5" s="588">
        <v>19466533</v>
      </c>
      <c r="BH5" s="589"/>
      <c r="BI5" s="589"/>
      <c r="BJ5" s="589"/>
      <c r="BK5" s="589"/>
      <c r="BL5" s="589"/>
      <c r="BM5" s="589"/>
      <c r="BN5" s="590"/>
      <c r="BO5" s="641">
        <v>92.1</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500125</v>
      </c>
      <c r="S6" s="589"/>
      <c r="T6" s="589"/>
      <c r="U6" s="589"/>
      <c r="V6" s="589"/>
      <c r="W6" s="589"/>
      <c r="X6" s="589"/>
      <c r="Y6" s="590"/>
      <c r="Z6" s="641">
        <v>1.1000000000000001</v>
      </c>
      <c r="AA6" s="641"/>
      <c r="AB6" s="641"/>
      <c r="AC6" s="641"/>
      <c r="AD6" s="642">
        <v>500125</v>
      </c>
      <c r="AE6" s="642"/>
      <c r="AF6" s="642"/>
      <c r="AG6" s="642"/>
      <c r="AH6" s="642"/>
      <c r="AI6" s="642"/>
      <c r="AJ6" s="642"/>
      <c r="AK6" s="642"/>
      <c r="AL6" s="611">
        <v>2</v>
      </c>
      <c r="AM6" s="643"/>
      <c r="AN6" s="643"/>
      <c r="AO6" s="644"/>
      <c r="AP6" s="585" t="s">
        <v>215</v>
      </c>
      <c r="AQ6" s="586"/>
      <c r="AR6" s="586"/>
      <c r="AS6" s="586"/>
      <c r="AT6" s="586"/>
      <c r="AU6" s="586"/>
      <c r="AV6" s="586"/>
      <c r="AW6" s="586"/>
      <c r="AX6" s="586"/>
      <c r="AY6" s="586"/>
      <c r="AZ6" s="586"/>
      <c r="BA6" s="586"/>
      <c r="BB6" s="586"/>
      <c r="BC6" s="586"/>
      <c r="BD6" s="586"/>
      <c r="BE6" s="586"/>
      <c r="BF6" s="587"/>
      <c r="BG6" s="588">
        <v>19466533</v>
      </c>
      <c r="BH6" s="589"/>
      <c r="BI6" s="589"/>
      <c r="BJ6" s="589"/>
      <c r="BK6" s="589"/>
      <c r="BL6" s="589"/>
      <c r="BM6" s="589"/>
      <c r="BN6" s="590"/>
      <c r="BO6" s="641">
        <v>92.1</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304546</v>
      </c>
      <c r="CS6" s="589"/>
      <c r="CT6" s="589"/>
      <c r="CU6" s="589"/>
      <c r="CV6" s="589"/>
      <c r="CW6" s="589"/>
      <c r="CX6" s="589"/>
      <c r="CY6" s="590"/>
      <c r="CZ6" s="641">
        <v>0.7</v>
      </c>
      <c r="DA6" s="641"/>
      <c r="DB6" s="641"/>
      <c r="DC6" s="641"/>
      <c r="DD6" s="594" t="s">
        <v>210</v>
      </c>
      <c r="DE6" s="589"/>
      <c r="DF6" s="589"/>
      <c r="DG6" s="589"/>
      <c r="DH6" s="589"/>
      <c r="DI6" s="589"/>
      <c r="DJ6" s="589"/>
      <c r="DK6" s="589"/>
      <c r="DL6" s="589"/>
      <c r="DM6" s="589"/>
      <c r="DN6" s="589"/>
      <c r="DO6" s="589"/>
      <c r="DP6" s="590"/>
      <c r="DQ6" s="594">
        <v>304546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35965</v>
      </c>
      <c r="S7" s="589"/>
      <c r="T7" s="589"/>
      <c r="U7" s="589"/>
      <c r="V7" s="589"/>
      <c r="W7" s="589"/>
      <c r="X7" s="589"/>
      <c r="Y7" s="590"/>
      <c r="Z7" s="641">
        <v>0.1</v>
      </c>
      <c r="AA7" s="641"/>
      <c r="AB7" s="641"/>
      <c r="AC7" s="641"/>
      <c r="AD7" s="642">
        <v>35965</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8769255</v>
      </c>
      <c r="BH7" s="589"/>
      <c r="BI7" s="589"/>
      <c r="BJ7" s="589"/>
      <c r="BK7" s="589"/>
      <c r="BL7" s="589"/>
      <c r="BM7" s="589"/>
      <c r="BN7" s="590"/>
      <c r="BO7" s="641">
        <v>41.5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4600804</v>
      </c>
      <c r="CS7" s="589"/>
      <c r="CT7" s="589"/>
      <c r="CU7" s="589"/>
      <c r="CV7" s="589"/>
      <c r="CW7" s="589"/>
      <c r="CX7" s="589"/>
      <c r="CY7" s="590"/>
      <c r="CZ7" s="641">
        <v>10.7</v>
      </c>
      <c r="DA7" s="641"/>
      <c r="DB7" s="641"/>
      <c r="DC7" s="641"/>
      <c r="DD7" s="594">
        <v>95758</v>
      </c>
      <c r="DE7" s="589"/>
      <c r="DF7" s="589"/>
      <c r="DG7" s="589"/>
      <c r="DH7" s="589"/>
      <c r="DI7" s="589"/>
      <c r="DJ7" s="589"/>
      <c r="DK7" s="589"/>
      <c r="DL7" s="589"/>
      <c r="DM7" s="589"/>
      <c r="DN7" s="589"/>
      <c r="DO7" s="589"/>
      <c r="DP7" s="590"/>
      <c r="DQ7" s="594">
        <v>4091093</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121635</v>
      </c>
      <c r="S8" s="589"/>
      <c r="T8" s="589"/>
      <c r="U8" s="589"/>
      <c r="V8" s="589"/>
      <c r="W8" s="589"/>
      <c r="X8" s="589"/>
      <c r="Y8" s="590"/>
      <c r="Z8" s="641">
        <v>0.3</v>
      </c>
      <c r="AA8" s="641"/>
      <c r="AB8" s="641"/>
      <c r="AC8" s="641"/>
      <c r="AD8" s="642">
        <v>121635</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217278</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11854265</v>
      </c>
      <c r="CS8" s="589"/>
      <c r="CT8" s="589"/>
      <c r="CU8" s="589"/>
      <c r="CV8" s="589"/>
      <c r="CW8" s="589"/>
      <c r="CX8" s="589"/>
      <c r="CY8" s="590"/>
      <c r="CZ8" s="641">
        <v>27.5</v>
      </c>
      <c r="DA8" s="641"/>
      <c r="DB8" s="641"/>
      <c r="DC8" s="641"/>
      <c r="DD8" s="594">
        <v>470381</v>
      </c>
      <c r="DE8" s="589"/>
      <c r="DF8" s="589"/>
      <c r="DG8" s="589"/>
      <c r="DH8" s="589"/>
      <c r="DI8" s="589"/>
      <c r="DJ8" s="589"/>
      <c r="DK8" s="589"/>
      <c r="DL8" s="589"/>
      <c r="DM8" s="589"/>
      <c r="DN8" s="589"/>
      <c r="DO8" s="589"/>
      <c r="DP8" s="590"/>
      <c r="DQ8" s="594">
        <v>5881541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75108</v>
      </c>
      <c r="S9" s="589"/>
      <c r="T9" s="589"/>
      <c r="U9" s="589"/>
      <c r="V9" s="589"/>
      <c r="W9" s="589"/>
      <c r="X9" s="589"/>
      <c r="Y9" s="590"/>
      <c r="Z9" s="641">
        <v>0.2</v>
      </c>
      <c r="AA9" s="641"/>
      <c r="AB9" s="641"/>
      <c r="AC9" s="641"/>
      <c r="AD9" s="642">
        <v>75108</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6227830</v>
      </c>
      <c r="BH9" s="589"/>
      <c r="BI9" s="589"/>
      <c r="BJ9" s="589"/>
      <c r="BK9" s="589"/>
      <c r="BL9" s="589"/>
      <c r="BM9" s="589"/>
      <c r="BN9" s="590"/>
      <c r="BO9" s="641">
        <v>29.5</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5146744</v>
      </c>
      <c r="CS9" s="589"/>
      <c r="CT9" s="589"/>
      <c r="CU9" s="589"/>
      <c r="CV9" s="589"/>
      <c r="CW9" s="589"/>
      <c r="CX9" s="589"/>
      <c r="CY9" s="590"/>
      <c r="CZ9" s="641">
        <v>11.9</v>
      </c>
      <c r="DA9" s="641"/>
      <c r="DB9" s="641"/>
      <c r="DC9" s="641"/>
      <c r="DD9" s="594">
        <v>766196</v>
      </c>
      <c r="DE9" s="589"/>
      <c r="DF9" s="589"/>
      <c r="DG9" s="589"/>
      <c r="DH9" s="589"/>
      <c r="DI9" s="589"/>
      <c r="DJ9" s="589"/>
      <c r="DK9" s="589"/>
      <c r="DL9" s="589"/>
      <c r="DM9" s="589"/>
      <c r="DN9" s="589"/>
      <c r="DO9" s="589"/>
      <c r="DP9" s="590"/>
      <c r="DQ9" s="594">
        <v>4759421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1438438</v>
      </c>
      <c r="S10" s="589"/>
      <c r="T10" s="589"/>
      <c r="U10" s="589"/>
      <c r="V10" s="589"/>
      <c r="W10" s="589"/>
      <c r="X10" s="589"/>
      <c r="Y10" s="590"/>
      <c r="Z10" s="641">
        <v>3.2</v>
      </c>
      <c r="AA10" s="641"/>
      <c r="AB10" s="641"/>
      <c r="AC10" s="641"/>
      <c r="AD10" s="642">
        <v>1438438</v>
      </c>
      <c r="AE10" s="642"/>
      <c r="AF10" s="642"/>
      <c r="AG10" s="642"/>
      <c r="AH10" s="642"/>
      <c r="AI10" s="642"/>
      <c r="AJ10" s="642"/>
      <c r="AK10" s="642"/>
      <c r="AL10" s="611">
        <v>5.8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393443</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1238130</v>
      </c>
      <c r="CS10" s="589"/>
      <c r="CT10" s="589"/>
      <c r="CU10" s="589"/>
      <c r="CV10" s="589"/>
      <c r="CW10" s="589"/>
      <c r="CX10" s="589"/>
      <c r="CY10" s="590"/>
      <c r="CZ10" s="641">
        <v>2.9</v>
      </c>
      <c r="DA10" s="641"/>
      <c r="DB10" s="641"/>
      <c r="DC10" s="641"/>
      <c r="DD10" s="594" t="s">
        <v>112</v>
      </c>
      <c r="DE10" s="589"/>
      <c r="DF10" s="589"/>
      <c r="DG10" s="589"/>
      <c r="DH10" s="589"/>
      <c r="DI10" s="589"/>
      <c r="DJ10" s="589"/>
      <c r="DK10" s="589"/>
      <c r="DL10" s="589"/>
      <c r="DM10" s="589"/>
      <c r="DN10" s="589"/>
      <c r="DO10" s="589"/>
      <c r="DP10" s="590"/>
      <c r="DQ10" s="594">
        <v>13263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75890</v>
      </c>
      <c r="S11" s="589"/>
      <c r="T11" s="589"/>
      <c r="U11" s="589"/>
      <c r="V11" s="589"/>
      <c r="W11" s="589"/>
      <c r="X11" s="589"/>
      <c r="Y11" s="590"/>
      <c r="Z11" s="641">
        <v>0.2</v>
      </c>
      <c r="AA11" s="641"/>
      <c r="AB11" s="641"/>
      <c r="AC11" s="641"/>
      <c r="AD11" s="642">
        <v>75890</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1930704</v>
      </c>
      <c r="BH11" s="589"/>
      <c r="BI11" s="589"/>
      <c r="BJ11" s="589"/>
      <c r="BK11" s="589"/>
      <c r="BL11" s="589"/>
      <c r="BM11" s="589"/>
      <c r="BN11" s="590"/>
      <c r="BO11" s="641">
        <v>9.1</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1201423</v>
      </c>
      <c r="CS11" s="589"/>
      <c r="CT11" s="589"/>
      <c r="CU11" s="589"/>
      <c r="CV11" s="589"/>
      <c r="CW11" s="589"/>
      <c r="CX11" s="589"/>
      <c r="CY11" s="590"/>
      <c r="CZ11" s="641">
        <v>2.8</v>
      </c>
      <c r="DA11" s="641"/>
      <c r="DB11" s="641"/>
      <c r="DC11" s="641"/>
      <c r="DD11" s="594">
        <v>428803</v>
      </c>
      <c r="DE11" s="589"/>
      <c r="DF11" s="589"/>
      <c r="DG11" s="589"/>
      <c r="DH11" s="589"/>
      <c r="DI11" s="589"/>
      <c r="DJ11" s="589"/>
      <c r="DK11" s="589"/>
      <c r="DL11" s="589"/>
      <c r="DM11" s="589"/>
      <c r="DN11" s="589"/>
      <c r="DO11" s="589"/>
      <c r="DP11" s="590"/>
      <c r="DQ11" s="594">
        <v>892878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9616019</v>
      </c>
      <c r="BH12" s="589"/>
      <c r="BI12" s="589"/>
      <c r="BJ12" s="589"/>
      <c r="BK12" s="589"/>
      <c r="BL12" s="589"/>
      <c r="BM12" s="589"/>
      <c r="BN12" s="590"/>
      <c r="BO12" s="641">
        <v>45.5</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904638</v>
      </c>
      <c r="CS12" s="589"/>
      <c r="CT12" s="589"/>
      <c r="CU12" s="589"/>
      <c r="CV12" s="589"/>
      <c r="CW12" s="589"/>
      <c r="CX12" s="589"/>
      <c r="CY12" s="590"/>
      <c r="CZ12" s="641">
        <v>2.1</v>
      </c>
      <c r="DA12" s="641"/>
      <c r="DB12" s="641"/>
      <c r="DC12" s="641"/>
      <c r="DD12" s="594">
        <v>244323</v>
      </c>
      <c r="DE12" s="589"/>
      <c r="DF12" s="589"/>
      <c r="DG12" s="589"/>
      <c r="DH12" s="589"/>
      <c r="DI12" s="589"/>
      <c r="DJ12" s="589"/>
      <c r="DK12" s="589"/>
      <c r="DL12" s="589"/>
      <c r="DM12" s="589"/>
      <c r="DN12" s="589"/>
      <c r="DO12" s="589"/>
      <c r="DP12" s="590"/>
      <c r="DQ12" s="594">
        <v>783405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78682</v>
      </c>
      <c r="S13" s="589"/>
      <c r="T13" s="589"/>
      <c r="U13" s="589"/>
      <c r="V13" s="589"/>
      <c r="W13" s="589"/>
      <c r="X13" s="589"/>
      <c r="Y13" s="590"/>
      <c r="Z13" s="641">
        <v>0.2</v>
      </c>
      <c r="AA13" s="641"/>
      <c r="AB13" s="641"/>
      <c r="AC13" s="641"/>
      <c r="AD13" s="642">
        <v>78682</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9612691</v>
      </c>
      <c r="BH13" s="589"/>
      <c r="BI13" s="589"/>
      <c r="BJ13" s="589"/>
      <c r="BK13" s="589"/>
      <c r="BL13" s="589"/>
      <c r="BM13" s="589"/>
      <c r="BN13" s="590"/>
      <c r="BO13" s="641">
        <v>45.5</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5719455</v>
      </c>
      <c r="CS13" s="589"/>
      <c r="CT13" s="589"/>
      <c r="CU13" s="589"/>
      <c r="CV13" s="589"/>
      <c r="CW13" s="589"/>
      <c r="CX13" s="589"/>
      <c r="CY13" s="590"/>
      <c r="CZ13" s="641">
        <v>13.3</v>
      </c>
      <c r="DA13" s="641"/>
      <c r="DB13" s="641"/>
      <c r="DC13" s="641"/>
      <c r="DD13" s="594">
        <v>3430130</v>
      </c>
      <c r="DE13" s="589"/>
      <c r="DF13" s="589"/>
      <c r="DG13" s="589"/>
      <c r="DH13" s="589"/>
      <c r="DI13" s="589"/>
      <c r="DJ13" s="589"/>
      <c r="DK13" s="589"/>
      <c r="DL13" s="589"/>
      <c r="DM13" s="589"/>
      <c r="DN13" s="589"/>
      <c r="DO13" s="589"/>
      <c r="DP13" s="590"/>
      <c r="DQ13" s="594">
        <v>3753257</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283283</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1814064</v>
      </c>
      <c r="CS14" s="589"/>
      <c r="CT14" s="589"/>
      <c r="CU14" s="589"/>
      <c r="CV14" s="589"/>
      <c r="CW14" s="589"/>
      <c r="CX14" s="589"/>
      <c r="CY14" s="590"/>
      <c r="CZ14" s="641">
        <v>4.2</v>
      </c>
      <c r="DA14" s="641"/>
      <c r="DB14" s="641"/>
      <c r="DC14" s="641"/>
      <c r="DD14" s="594">
        <v>595032</v>
      </c>
      <c r="DE14" s="589"/>
      <c r="DF14" s="589"/>
      <c r="DG14" s="589"/>
      <c r="DH14" s="589"/>
      <c r="DI14" s="589"/>
      <c r="DJ14" s="589"/>
      <c r="DK14" s="589"/>
      <c r="DL14" s="589"/>
      <c r="DM14" s="589"/>
      <c r="DN14" s="589"/>
      <c r="DO14" s="589"/>
      <c r="DP14" s="590"/>
      <c r="DQ14" s="594">
        <v>1154562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70358</v>
      </c>
      <c r="S15" s="589"/>
      <c r="T15" s="589"/>
      <c r="U15" s="589"/>
      <c r="V15" s="589"/>
      <c r="W15" s="589"/>
      <c r="X15" s="589"/>
      <c r="Y15" s="590"/>
      <c r="Z15" s="641">
        <v>0.2</v>
      </c>
      <c r="AA15" s="641"/>
      <c r="AB15" s="641"/>
      <c r="AC15" s="641"/>
      <c r="AD15" s="642">
        <v>70358</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797976</v>
      </c>
      <c r="BH15" s="589"/>
      <c r="BI15" s="589"/>
      <c r="BJ15" s="589"/>
      <c r="BK15" s="589"/>
      <c r="BL15" s="589"/>
      <c r="BM15" s="589"/>
      <c r="BN15" s="590"/>
      <c r="BO15" s="641">
        <v>3.8</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4889739</v>
      </c>
      <c r="CS15" s="589"/>
      <c r="CT15" s="589"/>
      <c r="CU15" s="589"/>
      <c r="CV15" s="589"/>
      <c r="CW15" s="589"/>
      <c r="CX15" s="589"/>
      <c r="CY15" s="590"/>
      <c r="CZ15" s="641">
        <v>11.3</v>
      </c>
      <c r="DA15" s="641"/>
      <c r="DB15" s="641"/>
      <c r="DC15" s="641"/>
      <c r="DD15" s="594">
        <v>657375</v>
      </c>
      <c r="DE15" s="589"/>
      <c r="DF15" s="589"/>
      <c r="DG15" s="589"/>
      <c r="DH15" s="589"/>
      <c r="DI15" s="589"/>
      <c r="DJ15" s="589"/>
      <c r="DK15" s="589"/>
      <c r="DL15" s="589"/>
      <c r="DM15" s="589"/>
      <c r="DN15" s="589"/>
      <c r="DO15" s="589"/>
      <c r="DP15" s="590"/>
      <c r="DQ15" s="594">
        <v>3922093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3649667</v>
      </c>
      <c r="S16" s="589"/>
      <c r="T16" s="589"/>
      <c r="U16" s="589"/>
      <c r="V16" s="589"/>
      <c r="W16" s="589"/>
      <c r="X16" s="589"/>
      <c r="Y16" s="590"/>
      <c r="Z16" s="641">
        <v>8.1999999999999993</v>
      </c>
      <c r="AA16" s="641"/>
      <c r="AB16" s="641"/>
      <c r="AC16" s="641"/>
      <c r="AD16" s="642">
        <v>2800284</v>
      </c>
      <c r="AE16" s="642"/>
      <c r="AF16" s="642"/>
      <c r="AG16" s="642"/>
      <c r="AH16" s="642"/>
      <c r="AI16" s="642"/>
      <c r="AJ16" s="642"/>
      <c r="AK16" s="642"/>
      <c r="AL16" s="611">
        <v>11.3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197732</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186649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2800284</v>
      </c>
      <c r="S17" s="589"/>
      <c r="T17" s="589"/>
      <c r="U17" s="589"/>
      <c r="V17" s="589"/>
      <c r="W17" s="589"/>
      <c r="X17" s="589"/>
      <c r="Y17" s="590"/>
      <c r="Z17" s="641">
        <v>6.3</v>
      </c>
      <c r="AA17" s="641"/>
      <c r="AB17" s="641"/>
      <c r="AC17" s="641"/>
      <c r="AD17" s="642">
        <v>2800284</v>
      </c>
      <c r="AE17" s="642"/>
      <c r="AF17" s="642"/>
      <c r="AG17" s="642"/>
      <c r="AH17" s="642"/>
      <c r="AI17" s="642"/>
      <c r="AJ17" s="642"/>
      <c r="AK17" s="642"/>
      <c r="AL17" s="611">
        <v>11.3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5255020</v>
      </c>
      <c r="CS17" s="589"/>
      <c r="CT17" s="589"/>
      <c r="CU17" s="589"/>
      <c r="CV17" s="589"/>
      <c r="CW17" s="589"/>
      <c r="CX17" s="589"/>
      <c r="CY17" s="590"/>
      <c r="CZ17" s="641">
        <v>12.2</v>
      </c>
      <c r="DA17" s="641"/>
      <c r="DB17" s="641"/>
      <c r="DC17" s="641"/>
      <c r="DD17" s="594" t="s">
        <v>112</v>
      </c>
      <c r="DE17" s="589"/>
      <c r="DF17" s="589"/>
      <c r="DG17" s="589"/>
      <c r="DH17" s="589"/>
      <c r="DI17" s="589"/>
      <c r="DJ17" s="589"/>
      <c r="DK17" s="589"/>
      <c r="DL17" s="589"/>
      <c r="DM17" s="589"/>
      <c r="DN17" s="589"/>
      <c r="DO17" s="589"/>
      <c r="DP17" s="590"/>
      <c r="DQ17" s="594">
        <v>4996775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849379</v>
      </c>
      <c r="S18" s="589"/>
      <c r="T18" s="589"/>
      <c r="U18" s="589"/>
      <c r="V18" s="589"/>
      <c r="W18" s="589"/>
      <c r="X18" s="589"/>
      <c r="Y18" s="590"/>
      <c r="Z18" s="641">
        <v>1.9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1669859</v>
      </c>
      <c r="BH19" s="589"/>
      <c r="BI19" s="589"/>
      <c r="BJ19" s="589"/>
      <c r="BK19" s="589"/>
      <c r="BL19" s="589"/>
      <c r="BM19" s="589"/>
      <c r="BN19" s="590"/>
      <c r="BO19" s="641">
        <v>7.9</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27182260</v>
      </c>
      <c r="S20" s="589"/>
      <c r="T20" s="589"/>
      <c r="U20" s="589"/>
      <c r="V20" s="589"/>
      <c r="W20" s="589"/>
      <c r="X20" s="589"/>
      <c r="Y20" s="590"/>
      <c r="Z20" s="641">
        <v>61</v>
      </c>
      <c r="AA20" s="641"/>
      <c r="AB20" s="641"/>
      <c r="AC20" s="641"/>
      <c r="AD20" s="642">
        <v>24700160</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1669859</v>
      </c>
      <c r="BH20" s="589"/>
      <c r="BI20" s="589"/>
      <c r="BJ20" s="589"/>
      <c r="BK20" s="589"/>
      <c r="BL20" s="589"/>
      <c r="BM20" s="589"/>
      <c r="BN20" s="590"/>
      <c r="BO20" s="641">
        <v>7.9</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43126560</v>
      </c>
      <c r="CS20" s="589"/>
      <c r="CT20" s="589"/>
      <c r="CU20" s="589"/>
      <c r="CV20" s="589"/>
      <c r="CW20" s="589"/>
      <c r="CX20" s="589"/>
      <c r="CY20" s="590"/>
      <c r="CZ20" s="641">
        <v>100</v>
      </c>
      <c r="DA20" s="641"/>
      <c r="DB20" s="641"/>
      <c r="DC20" s="641"/>
      <c r="DD20" s="594">
        <v>6687998</v>
      </c>
      <c r="DE20" s="589"/>
      <c r="DF20" s="589"/>
      <c r="DG20" s="589"/>
      <c r="DH20" s="589"/>
      <c r="DI20" s="589"/>
      <c r="DJ20" s="589"/>
      <c r="DK20" s="589"/>
      <c r="DL20" s="589"/>
      <c r="DM20" s="589"/>
      <c r="DN20" s="589"/>
      <c r="DO20" s="589"/>
      <c r="DP20" s="590"/>
      <c r="DQ20" s="594">
        <v>30739483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23602</v>
      </c>
      <c r="S21" s="589"/>
      <c r="T21" s="589"/>
      <c r="U21" s="589"/>
      <c r="V21" s="589"/>
      <c r="W21" s="589"/>
      <c r="X21" s="589"/>
      <c r="Y21" s="590"/>
      <c r="Z21" s="641">
        <v>0.1</v>
      </c>
      <c r="AA21" s="641"/>
      <c r="AB21" s="641"/>
      <c r="AC21" s="641"/>
      <c r="AD21" s="642">
        <v>23602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37142</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538548</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525684</v>
      </c>
      <c r="S23" s="589"/>
      <c r="T23" s="589"/>
      <c r="U23" s="589"/>
      <c r="V23" s="589"/>
      <c r="W23" s="589"/>
      <c r="X23" s="589"/>
      <c r="Y23" s="590"/>
      <c r="Z23" s="641">
        <v>1.2</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1632717</v>
      </c>
      <c r="BH23" s="589"/>
      <c r="BI23" s="589"/>
      <c r="BJ23" s="589"/>
      <c r="BK23" s="589"/>
      <c r="BL23" s="589"/>
      <c r="BM23" s="589"/>
      <c r="BN23" s="590"/>
      <c r="BO23" s="641">
        <v>7.7</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69410</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18364622</v>
      </c>
      <c r="CS24" s="639"/>
      <c r="CT24" s="639"/>
      <c r="CU24" s="639"/>
      <c r="CV24" s="639"/>
      <c r="CW24" s="639"/>
      <c r="CX24" s="639"/>
      <c r="CY24" s="686"/>
      <c r="CZ24" s="690">
        <v>42.6</v>
      </c>
      <c r="DA24" s="691"/>
      <c r="DB24" s="691"/>
      <c r="DC24" s="692"/>
      <c r="DD24" s="685">
        <v>12710832</v>
      </c>
      <c r="DE24" s="639"/>
      <c r="DF24" s="639"/>
      <c r="DG24" s="639"/>
      <c r="DH24" s="639"/>
      <c r="DI24" s="639"/>
      <c r="DJ24" s="639"/>
      <c r="DK24" s="686"/>
      <c r="DL24" s="685">
        <v>12692437</v>
      </c>
      <c r="DM24" s="639"/>
      <c r="DN24" s="639"/>
      <c r="DO24" s="639"/>
      <c r="DP24" s="639"/>
      <c r="DQ24" s="639"/>
      <c r="DR24" s="639"/>
      <c r="DS24" s="639"/>
      <c r="DT24" s="639"/>
      <c r="DU24" s="639"/>
      <c r="DV24" s="686"/>
      <c r="DW24" s="687">
        <v>47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4615183</v>
      </c>
      <c r="S25" s="589"/>
      <c r="T25" s="589"/>
      <c r="U25" s="589"/>
      <c r="V25" s="589"/>
      <c r="W25" s="589"/>
      <c r="X25" s="589"/>
      <c r="Y25" s="590"/>
      <c r="Z25" s="641">
        <v>10.3</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6212210</v>
      </c>
      <c r="CS25" s="607"/>
      <c r="CT25" s="607"/>
      <c r="CU25" s="607"/>
      <c r="CV25" s="607"/>
      <c r="CW25" s="607"/>
      <c r="CX25" s="607"/>
      <c r="CY25" s="608"/>
      <c r="CZ25" s="591">
        <v>14.4</v>
      </c>
      <c r="DA25" s="609"/>
      <c r="DB25" s="609"/>
      <c r="DC25" s="610"/>
      <c r="DD25" s="594">
        <v>5702890</v>
      </c>
      <c r="DE25" s="607"/>
      <c r="DF25" s="607"/>
      <c r="DG25" s="607"/>
      <c r="DH25" s="607"/>
      <c r="DI25" s="607"/>
      <c r="DJ25" s="607"/>
      <c r="DK25" s="608"/>
      <c r="DL25" s="594">
        <v>5685115</v>
      </c>
      <c r="DM25" s="607"/>
      <c r="DN25" s="607"/>
      <c r="DO25" s="607"/>
      <c r="DP25" s="607"/>
      <c r="DQ25" s="607"/>
      <c r="DR25" s="607"/>
      <c r="DS25" s="607"/>
      <c r="DT25" s="607"/>
      <c r="DU25" s="607"/>
      <c r="DV25" s="608"/>
      <c r="DW25" s="611">
        <v>21.1</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4299056</v>
      </c>
      <c r="CS26" s="589"/>
      <c r="CT26" s="589"/>
      <c r="CU26" s="589"/>
      <c r="CV26" s="589"/>
      <c r="CW26" s="589"/>
      <c r="CX26" s="589"/>
      <c r="CY26" s="590"/>
      <c r="CZ26" s="591">
        <v>10</v>
      </c>
      <c r="DA26" s="609"/>
      <c r="DB26" s="609"/>
      <c r="DC26" s="610"/>
      <c r="DD26" s="594">
        <v>3843461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2658033</v>
      </c>
      <c r="S27" s="589"/>
      <c r="T27" s="589"/>
      <c r="U27" s="589"/>
      <c r="V27" s="589"/>
      <c r="W27" s="589"/>
      <c r="X27" s="589"/>
      <c r="Y27" s="590"/>
      <c r="Z27" s="641">
        <v>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21136392</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6897392</v>
      </c>
      <c r="CS27" s="607"/>
      <c r="CT27" s="607"/>
      <c r="CU27" s="607"/>
      <c r="CV27" s="607"/>
      <c r="CW27" s="607"/>
      <c r="CX27" s="607"/>
      <c r="CY27" s="608"/>
      <c r="CZ27" s="591">
        <v>16</v>
      </c>
      <c r="DA27" s="609"/>
      <c r="DB27" s="609"/>
      <c r="DC27" s="610"/>
      <c r="DD27" s="594">
        <v>2011167</v>
      </c>
      <c r="DE27" s="607"/>
      <c r="DF27" s="607"/>
      <c r="DG27" s="607"/>
      <c r="DH27" s="607"/>
      <c r="DI27" s="607"/>
      <c r="DJ27" s="607"/>
      <c r="DK27" s="608"/>
      <c r="DL27" s="594">
        <v>2010547</v>
      </c>
      <c r="DM27" s="607"/>
      <c r="DN27" s="607"/>
      <c r="DO27" s="607"/>
      <c r="DP27" s="607"/>
      <c r="DQ27" s="607"/>
      <c r="DR27" s="607"/>
      <c r="DS27" s="607"/>
      <c r="DT27" s="607"/>
      <c r="DU27" s="607"/>
      <c r="DV27" s="608"/>
      <c r="DW27" s="611">
        <v>7.4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281806</v>
      </c>
      <c r="S28" s="589"/>
      <c r="T28" s="589"/>
      <c r="U28" s="589"/>
      <c r="V28" s="589"/>
      <c r="W28" s="589"/>
      <c r="X28" s="589"/>
      <c r="Y28" s="590"/>
      <c r="Z28" s="641">
        <v>0.6</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5255020</v>
      </c>
      <c r="CS28" s="589"/>
      <c r="CT28" s="589"/>
      <c r="CU28" s="589"/>
      <c r="CV28" s="589"/>
      <c r="CW28" s="589"/>
      <c r="CX28" s="589"/>
      <c r="CY28" s="590"/>
      <c r="CZ28" s="591">
        <v>12.2</v>
      </c>
      <c r="DA28" s="609"/>
      <c r="DB28" s="609"/>
      <c r="DC28" s="610"/>
      <c r="DD28" s="594">
        <v>4996775</v>
      </c>
      <c r="DE28" s="589"/>
      <c r="DF28" s="589"/>
      <c r="DG28" s="589"/>
      <c r="DH28" s="589"/>
      <c r="DI28" s="589"/>
      <c r="DJ28" s="589"/>
      <c r="DK28" s="590"/>
      <c r="DL28" s="594">
        <v>4996775</v>
      </c>
      <c r="DM28" s="589"/>
      <c r="DN28" s="589"/>
      <c r="DO28" s="589"/>
      <c r="DP28" s="589"/>
      <c r="DQ28" s="589"/>
      <c r="DR28" s="589"/>
      <c r="DS28" s="589"/>
      <c r="DT28" s="589"/>
      <c r="DU28" s="589"/>
      <c r="DV28" s="590"/>
      <c r="DW28" s="611">
        <v>18.5</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84875</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5253723</v>
      </c>
      <c r="CS29" s="607"/>
      <c r="CT29" s="607"/>
      <c r="CU29" s="607"/>
      <c r="CV29" s="607"/>
      <c r="CW29" s="607"/>
      <c r="CX29" s="607"/>
      <c r="CY29" s="608"/>
      <c r="CZ29" s="591">
        <v>12.2</v>
      </c>
      <c r="DA29" s="609"/>
      <c r="DB29" s="609"/>
      <c r="DC29" s="610"/>
      <c r="DD29" s="594">
        <v>4995478</v>
      </c>
      <c r="DE29" s="607"/>
      <c r="DF29" s="607"/>
      <c r="DG29" s="607"/>
      <c r="DH29" s="607"/>
      <c r="DI29" s="607"/>
      <c r="DJ29" s="607"/>
      <c r="DK29" s="608"/>
      <c r="DL29" s="594">
        <v>4995478</v>
      </c>
      <c r="DM29" s="607"/>
      <c r="DN29" s="607"/>
      <c r="DO29" s="607"/>
      <c r="DP29" s="607"/>
      <c r="DQ29" s="607"/>
      <c r="DR29" s="607"/>
      <c r="DS29" s="607"/>
      <c r="DT29" s="607"/>
      <c r="DU29" s="607"/>
      <c r="DV29" s="608"/>
      <c r="DW29" s="611">
        <v>18.5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247897</v>
      </c>
      <c r="S30" s="589"/>
      <c r="T30" s="589"/>
      <c r="U30" s="589"/>
      <c r="V30" s="589"/>
      <c r="W30" s="589"/>
      <c r="X30" s="589"/>
      <c r="Y30" s="590"/>
      <c r="Z30" s="641">
        <v>0.6</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99.2</v>
      </c>
      <c r="BH30" s="655"/>
      <c r="BI30" s="655"/>
      <c r="BJ30" s="655"/>
      <c r="BK30" s="655"/>
      <c r="BL30" s="655"/>
      <c r="BM30" s="656">
        <v>95.5</v>
      </c>
      <c r="BN30" s="655"/>
      <c r="BO30" s="655"/>
      <c r="BP30" s="655"/>
      <c r="BQ30" s="657"/>
      <c r="BR30" s="654">
        <v>99</v>
      </c>
      <c r="BS30" s="655"/>
      <c r="BT30" s="655"/>
      <c r="BU30" s="655"/>
      <c r="BV30" s="655"/>
      <c r="BW30" s="655"/>
      <c r="BX30" s="656">
        <v>94.6</v>
      </c>
      <c r="BY30" s="655"/>
      <c r="BZ30" s="655"/>
      <c r="CA30" s="655"/>
      <c r="CB30" s="657"/>
      <c r="CD30" s="660"/>
      <c r="CE30" s="661"/>
      <c r="CF30" s="625" t="s">
        <v>293</v>
      </c>
      <c r="CG30" s="622"/>
      <c r="CH30" s="622"/>
      <c r="CI30" s="622"/>
      <c r="CJ30" s="622"/>
      <c r="CK30" s="622"/>
      <c r="CL30" s="622"/>
      <c r="CM30" s="622"/>
      <c r="CN30" s="622"/>
      <c r="CO30" s="622"/>
      <c r="CP30" s="622"/>
      <c r="CQ30" s="623"/>
      <c r="CR30" s="588">
        <v>4650793</v>
      </c>
      <c r="CS30" s="589"/>
      <c r="CT30" s="589"/>
      <c r="CU30" s="589"/>
      <c r="CV30" s="589"/>
      <c r="CW30" s="589"/>
      <c r="CX30" s="589"/>
      <c r="CY30" s="590"/>
      <c r="CZ30" s="591">
        <v>10.8</v>
      </c>
      <c r="DA30" s="609"/>
      <c r="DB30" s="609"/>
      <c r="DC30" s="610"/>
      <c r="DD30" s="594">
        <v>4419103</v>
      </c>
      <c r="DE30" s="589"/>
      <c r="DF30" s="589"/>
      <c r="DG30" s="589"/>
      <c r="DH30" s="589"/>
      <c r="DI30" s="589"/>
      <c r="DJ30" s="589"/>
      <c r="DK30" s="590"/>
      <c r="DL30" s="594">
        <v>4419103</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1870190</v>
      </c>
      <c r="S31" s="589"/>
      <c r="T31" s="589"/>
      <c r="U31" s="589"/>
      <c r="V31" s="589"/>
      <c r="W31" s="589"/>
      <c r="X31" s="589"/>
      <c r="Y31" s="590"/>
      <c r="Z31" s="641">
        <v>4.2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94.6</v>
      </c>
      <c r="BN31" s="653"/>
      <c r="BO31" s="653"/>
      <c r="BP31" s="653"/>
      <c r="BQ31" s="617"/>
      <c r="BR31" s="652">
        <v>98.9</v>
      </c>
      <c r="BS31" s="607"/>
      <c r="BT31" s="607"/>
      <c r="BU31" s="607"/>
      <c r="BV31" s="607"/>
      <c r="BW31" s="607"/>
      <c r="BX31" s="643">
        <v>93.1</v>
      </c>
      <c r="BY31" s="653"/>
      <c r="BZ31" s="653"/>
      <c r="CA31" s="653"/>
      <c r="CB31" s="617"/>
      <c r="CD31" s="660"/>
      <c r="CE31" s="661"/>
      <c r="CF31" s="625" t="s">
        <v>297</v>
      </c>
      <c r="CG31" s="622"/>
      <c r="CH31" s="622"/>
      <c r="CI31" s="622"/>
      <c r="CJ31" s="622"/>
      <c r="CK31" s="622"/>
      <c r="CL31" s="622"/>
      <c r="CM31" s="622"/>
      <c r="CN31" s="622"/>
      <c r="CO31" s="622"/>
      <c r="CP31" s="622"/>
      <c r="CQ31" s="623"/>
      <c r="CR31" s="588">
        <v>602930</v>
      </c>
      <c r="CS31" s="607"/>
      <c r="CT31" s="607"/>
      <c r="CU31" s="607"/>
      <c r="CV31" s="607"/>
      <c r="CW31" s="607"/>
      <c r="CX31" s="607"/>
      <c r="CY31" s="608"/>
      <c r="CZ31" s="591">
        <v>1.4</v>
      </c>
      <c r="DA31" s="609"/>
      <c r="DB31" s="609"/>
      <c r="DC31" s="610"/>
      <c r="DD31" s="594">
        <v>576375</v>
      </c>
      <c r="DE31" s="607"/>
      <c r="DF31" s="607"/>
      <c r="DG31" s="607"/>
      <c r="DH31" s="607"/>
      <c r="DI31" s="607"/>
      <c r="DJ31" s="607"/>
      <c r="DK31" s="608"/>
      <c r="DL31" s="594">
        <v>576375</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2832500</v>
      </c>
      <c r="S32" s="589"/>
      <c r="T32" s="589"/>
      <c r="U32" s="589"/>
      <c r="V32" s="589"/>
      <c r="W32" s="589"/>
      <c r="X32" s="589"/>
      <c r="Y32" s="590"/>
      <c r="Z32" s="641">
        <v>6.4</v>
      </c>
      <c r="AA32" s="641"/>
      <c r="AB32" s="641"/>
      <c r="AC32" s="641"/>
      <c r="AD32" s="642">
        <v>955</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99.3</v>
      </c>
      <c r="BH32" s="573"/>
      <c r="BI32" s="573"/>
      <c r="BJ32" s="573"/>
      <c r="BK32" s="573"/>
      <c r="BL32" s="573"/>
      <c r="BM32" s="636">
        <v>95.9</v>
      </c>
      <c r="BN32" s="573"/>
      <c r="BO32" s="573"/>
      <c r="BP32" s="573"/>
      <c r="BQ32" s="630"/>
      <c r="BR32" s="651">
        <v>99.1</v>
      </c>
      <c r="BS32" s="573"/>
      <c r="BT32" s="573"/>
      <c r="BU32" s="573"/>
      <c r="BV32" s="573"/>
      <c r="BW32" s="573"/>
      <c r="BX32" s="636">
        <v>95.3</v>
      </c>
      <c r="BY32" s="573"/>
      <c r="BZ32" s="573"/>
      <c r="CA32" s="573"/>
      <c r="CB32" s="630"/>
      <c r="CD32" s="662"/>
      <c r="CE32" s="663"/>
      <c r="CF32" s="625" t="s">
        <v>300</v>
      </c>
      <c r="CG32" s="622"/>
      <c r="CH32" s="622"/>
      <c r="CI32" s="622"/>
      <c r="CJ32" s="622"/>
      <c r="CK32" s="622"/>
      <c r="CL32" s="622"/>
      <c r="CM32" s="622"/>
      <c r="CN32" s="622"/>
      <c r="CO32" s="622"/>
      <c r="CP32" s="622"/>
      <c r="CQ32" s="623"/>
      <c r="CR32" s="588">
        <v>1297</v>
      </c>
      <c r="CS32" s="589"/>
      <c r="CT32" s="589"/>
      <c r="CU32" s="589"/>
      <c r="CV32" s="589"/>
      <c r="CW32" s="589"/>
      <c r="CX32" s="589"/>
      <c r="CY32" s="590"/>
      <c r="CZ32" s="591">
        <v>0</v>
      </c>
      <c r="DA32" s="609"/>
      <c r="DB32" s="609"/>
      <c r="DC32" s="610"/>
      <c r="DD32" s="594">
        <v>1297</v>
      </c>
      <c r="DE32" s="589"/>
      <c r="DF32" s="589"/>
      <c r="DG32" s="589"/>
      <c r="DH32" s="589"/>
      <c r="DI32" s="589"/>
      <c r="DJ32" s="589"/>
      <c r="DK32" s="590"/>
      <c r="DL32" s="594">
        <v>1297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3666500</v>
      </c>
      <c r="S33" s="589"/>
      <c r="T33" s="589"/>
      <c r="U33" s="589"/>
      <c r="V33" s="589"/>
      <c r="W33" s="589"/>
      <c r="X33" s="589"/>
      <c r="Y33" s="590"/>
      <c r="Z33" s="641">
        <v>8.1999999999999993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17876208</v>
      </c>
      <c r="CS33" s="607"/>
      <c r="CT33" s="607"/>
      <c r="CU33" s="607"/>
      <c r="CV33" s="607"/>
      <c r="CW33" s="607"/>
      <c r="CX33" s="607"/>
      <c r="CY33" s="608"/>
      <c r="CZ33" s="591">
        <v>41.5</v>
      </c>
      <c r="DA33" s="609"/>
      <c r="DB33" s="609"/>
      <c r="DC33" s="610"/>
      <c r="DD33" s="594">
        <v>14202375</v>
      </c>
      <c r="DE33" s="607"/>
      <c r="DF33" s="607"/>
      <c r="DG33" s="607"/>
      <c r="DH33" s="607"/>
      <c r="DI33" s="607"/>
      <c r="DJ33" s="607"/>
      <c r="DK33" s="608"/>
      <c r="DL33" s="594">
        <v>10053284</v>
      </c>
      <c r="DM33" s="607"/>
      <c r="DN33" s="607"/>
      <c r="DO33" s="607"/>
      <c r="DP33" s="607"/>
      <c r="DQ33" s="607"/>
      <c r="DR33" s="607"/>
      <c r="DS33" s="607"/>
      <c r="DT33" s="607"/>
      <c r="DU33" s="607"/>
      <c r="DV33" s="608"/>
      <c r="DW33" s="611">
        <v>37.200000000000003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6595418</v>
      </c>
      <c r="CS34" s="589"/>
      <c r="CT34" s="589"/>
      <c r="CU34" s="589"/>
      <c r="CV34" s="589"/>
      <c r="CW34" s="589"/>
      <c r="CX34" s="589"/>
      <c r="CY34" s="590"/>
      <c r="CZ34" s="591">
        <v>15.3</v>
      </c>
      <c r="DA34" s="609"/>
      <c r="DB34" s="609"/>
      <c r="DC34" s="610"/>
      <c r="DD34" s="594">
        <v>5120205</v>
      </c>
      <c r="DE34" s="589"/>
      <c r="DF34" s="589"/>
      <c r="DG34" s="589"/>
      <c r="DH34" s="589"/>
      <c r="DI34" s="589"/>
      <c r="DJ34" s="589"/>
      <c r="DK34" s="590"/>
      <c r="DL34" s="594">
        <v>3944377</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2274000</v>
      </c>
      <c r="S35" s="589"/>
      <c r="T35" s="589"/>
      <c r="U35" s="589"/>
      <c r="V35" s="589"/>
      <c r="W35" s="589"/>
      <c r="X35" s="589"/>
      <c r="Y35" s="590"/>
      <c r="Z35" s="641">
        <v>5.0999999999999996</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5411085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558335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529940</v>
      </c>
      <c r="CS35" s="607"/>
      <c r="CT35" s="607"/>
      <c r="CU35" s="607"/>
      <c r="CV35" s="607"/>
      <c r="CW35" s="607"/>
      <c r="CX35" s="607"/>
      <c r="CY35" s="608"/>
      <c r="CZ35" s="591">
        <v>1.2</v>
      </c>
      <c r="DA35" s="609"/>
      <c r="DB35" s="609"/>
      <c r="DC35" s="610"/>
      <c r="DD35" s="594">
        <v>461136</v>
      </c>
      <c r="DE35" s="607"/>
      <c r="DF35" s="607"/>
      <c r="DG35" s="607"/>
      <c r="DH35" s="607"/>
      <c r="DI35" s="607"/>
      <c r="DJ35" s="607"/>
      <c r="DK35" s="608"/>
      <c r="DL35" s="594">
        <v>458267</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44596488</v>
      </c>
      <c r="S36" s="629"/>
      <c r="T36" s="629"/>
      <c r="U36" s="629"/>
      <c r="V36" s="629"/>
      <c r="W36" s="629"/>
      <c r="X36" s="629"/>
      <c r="Y36" s="632"/>
      <c r="Z36" s="633">
        <v>100</v>
      </c>
      <c r="AA36" s="633"/>
      <c r="AB36" s="633"/>
      <c r="AC36" s="633"/>
      <c r="AD36" s="634">
        <v>24724717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1310505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273839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3918256</v>
      </c>
      <c r="CS36" s="589"/>
      <c r="CT36" s="589"/>
      <c r="CU36" s="589"/>
      <c r="CV36" s="589"/>
      <c r="CW36" s="589"/>
      <c r="CX36" s="589"/>
      <c r="CY36" s="590"/>
      <c r="CZ36" s="591">
        <v>9.1</v>
      </c>
      <c r="DA36" s="609"/>
      <c r="DB36" s="609"/>
      <c r="DC36" s="610"/>
      <c r="DD36" s="594">
        <v>3535170</v>
      </c>
      <c r="DE36" s="589"/>
      <c r="DF36" s="589"/>
      <c r="DG36" s="589"/>
      <c r="DH36" s="589"/>
      <c r="DI36" s="589"/>
      <c r="DJ36" s="589"/>
      <c r="DK36" s="590"/>
      <c r="DL36" s="594">
        <v>2466900</v>
      </c>
      <c r="DM36" s="589"/>
      <c r="DN36" s="589"/>
      <c r="DO36" s="589"/>
      <c r="DP36" s="589"/>
      <c r="DQ36" s="589"/>
      <c r="DR36" s="589"/>
      <c r="DS36" s="589"/>
      <c r="DT36" s="589"/>
      <c r="DU36" s="589"/>
      <c r="DV36" s="590"/>
      <c r="DW36" s="611">
        <v>9.1</v>
      </c>
      <c r="DX36" s="612"/>
      <c r="DY36" s="612"/>
      <c r="DZ36" s="612"/>
      <c r="EA36" s="612"/>
      <c r="EB36" s="612"/>
      <c r="EC36" s="613"/>
    </row>
    <row r="37" spans="2:133" ht="11.25" customHeight="1">
      <c r="AQ37" s="614" t="s">
        <v>315</v>
      </c>
      <c r="AR37" s="615"/>
      <c r="AS37" s="615"/>
      <c r="AT37" s="615"/>
      <c r="AU37" s="615"/>
      <c r="AV37" s="615"/>
      <c r="AW37" s="615"/>
      <c r="AX37" s="615"/>
      <c r="AY37" s="616"/>
      <c r="AZ37" s="588">
        <v>1017654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16040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1251205</v>
      </c>
      <c r="CS37" s="607"/>
      <c r="CT37" s="607"/>
      <c r="CU37" s="607"/>
      <c r="CV37" s="607"/>
      <c r="CW37" s="607"/>
      <c r="CX37" s="607"/>
      <c r="CY37" s="608"/>
      <c r="CZ37" s="591">
        <v>2.9</v>
      </c>
      <c r="DA37" s="609"/>
      <c r="DB37" s="609"/>
      <c r="DC37" s="610"/>
      <c r="DD37" s="594">
        <v>1251035</v>
      </c>
      <c r="DE37" s="607"/>
      <c r="DF37" s="607"/>
      <c r="DG37" s="607"/>
      <c r="DH37" s="607"/>
      <c r="DI37" s="607"/>
      <c r="DJ37" s="607"/>
      <c r="DK37" s="608"/>
      <c r="DL37" s="594">
        <v>1223906</v>
      </c>
      <c r="DM37" s="607"/>
      <c r="DN37" s="607"/>
      <c r="DO37" s="607"/>
      <c r="DP37" s="607"/>
      <c r="DQ37" s="607"/>
      <c r="DR37" s="607"/>
      <c r="DS37" s="607"/>
      <c r="DT37" s="607"/>
      <c r="DU37" s="607"/>
      <c r="DV37" s="608"/>
      <c r="DW37" s="611">
        <v>4.5</v>
      </c>
      <c r="DX37" s="612"/>
      <c r="DY37" s="612"/>
      <c r="DZ37" s="612"/>
      <c r="EA37" s="612"/>
      <c r="EB37" s="612"/>
      <c r="EC37" s="613"/>
    </row>
    <row r="38" spans="2:133" ht="11.25" customHeight="1">
      <c r="AQ38" s="614" t="s">
        <v>318</v>
      </c>
      <c r="AR38" s="615"/>
      <c r="AS38" s="615"/>
      <c r="AT38" s="615"/>
      <c r="AU38" s="615"/>
      <c r="AV38" s="615"/>
      <c r="AW38" s="615"/>
      <c r="AX38" s="615"/>
      <c r="AY38" s="616"/>
      <c r="AZ38" s="588">
        <v>27279</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28445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4362652</v>
      </c>
      <c r="CS38" s="589"/>
      <c r="CT38" s="589"/>
      <c r="CU38" s="589"/>
      <c r="CV38" s="589"/>
      <c r="CW38" s="589"/>
      <c r="CX38" s="589"/>
      <c r="CY38" s="590"/>
      <c r="CZ38" s="591">
        <v>10.1</v>
      </c>
      <c r="DA38" s="609"/>
      <c r="DB38" s="609"/>
      <c r="DC38" s="610"/>
      <c r="DD38" s="594">
        <v>3956031</v>
      </c>
      <c r="DE38" s="589"/>
      <c r="DF38" s="589"/>
      <c r="DG38" s="589"/>
      <c r="DH38" s="589"/>
      <c r="DI38" s="589"/>
      <c r="DJ38" s="589"/>
      <c r="DK38" s="590"/>
      <c r="DL38" s="594">
        <v>3183740</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321</v>
      </c>
      <c r="AR39" s="615"/>
      <c r="AS39" s="615"/>
      <c r="AT39" s="615"/>
      <c r="AU39" s="615"/>
      <c r="AV39" s="615"/>
      <c r="AW39" s="615"/>
      <c r="AX39" s="615"/>
      <c r="AY39" s="616"/>
      <c r="AZ39" s="588">
        <v>3500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776985</v>
      </c>
      <c r="CS39" s="607"/>
      <c r="CT39" s="607"/>
      <c r="CU39" s="607"/>
      <c r="CV39" s="607"/>
      <c r="CW39" s="607"/>
      <c r="CX39" s="607"/>
      <c r="CY39" s="608"/>
      <c r="CZ39" s="591">
        <v>1.8</v>
      </c>
      <c r="DA39" s="609"/>
      <c r="DB39" s="609"/>
      <c r="DC39" s="610"/>
      <c r="DD39" s="594">
        <v>675000</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649348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1692957</v>
      </c>
      <c r="CS40" s="589"/>
      <c r="CT40" s="589"/>
      <c r="CU40" s="589"/>
      <c r="CV40" s="589"/>
      <c r="CW40" s="589"/>
      <c r="CX40" s="589"/>
      <c r="CY40" s="590"/>
      <c r="CZ40" s="591">
        <v>3.9</v>
      </c>
      <c r="DA40" s="609"/>
      <c r="DB40" s="609"/>
      <c r="DC40" s="610"/>
      <c r="DD40" s="594">
        <v>454833</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2402799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6885730</v>
      </c>
      <c r="CS42" s="589"/>
      <c r="CT42" s="589"/>
      <c r="CU42" s="589"/>
      <c r="CV42" s="589"/>
      <c r="CW42" s="589"/>
      <c r="CX42" s="589"/>
      <c r="CY42" s="590"/>
      <c r="CZ42" s="591">
        <v>16</v>
      </c>
      <c r="DA42" s="592"/>
      <c r="DB42" s="592"/>
      <c r="DC42" s="593"/>
      <c r="DD42" s="594">
        <v>3826276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95154</v>
      </c>
      <c r="CS43" s="607"/>
      <c r="CT43" s="607"/>
      <c r="CU43" s="607"/>
      <c r="CV43" s="607"/>
      <c r="CW43" s="607"/>
      <c r="CX43" s="607"/>
      <c r="CY43" s="608"/>
      <c r="CZ43" s="591">
        <v>0.2</v>
      </c>
      <c r="DA43" s="609"/>
      <c r="DB43" s="609"/>
      <c r="DC43" s="610"/>
      <c r="DD43" s="594">
        <v>92020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6687998</v>
      </c>
      <c r="CS44" s="589"/>
      <c r="CT44" s="589"/>
      <c r="CU44" s="589"/>
      <c r="CV44" s="589"/>
      <c r="CW44" s="589"/>
      <c r="CX44" s="589"/>
      <c r="CY44" s="590"/>
      <c r="CZ44" s="591">
        <v>15.5</v>
      </c>
      <c r="DA44" s="592"/>
      <c r="DB44" s="592"/>
      <c r="DC44" s="593"/>
      <c r="DD44" s="594">
        <v>3639627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1986135</v>
      </c>
      <c r="CS45" s="607"/>
      <c r="CT45" s="607"/>
      <c r="CU45" s="607"/>
      <c r="CV45" s="607"/>
      <c r="CW45" s="607"/>
      <c r="CX45" s="607"/>
      <c r="CY45" s="608"/>
      <c r="CZ45" s="591">
        <v>4.5999999999999996</v>
      </c>
      <c r="DA45" s="609"/>
      <c r="DB45" s="609"/>
      <c r="DC45" s="610"/>
      <c r="DD45" s="594">
        <v>518605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4548326</v>
      </c>
      <c r="CS46" s="589"/>
      <c r="CT46" s="589"/>
      <c r="CU46" s="589"/>
      <c r="CV46" s="589"/>
      <c r="CW46" s="589"/>
      <c r="CX46" s="589"/>
      <c r="CY46" s="590"/>
      <c r="CZ46" s="591">
        <v>10.5</v>
      </c>
      <c r="DA46" s="592"/>
      <c r="DB46" s="592"/>
      <c r="DC46" s="593"/>
      <c r="DD46" s="594">
        <v>3017050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197732</v>
      </c>
      <c r="CS47" s="607"/>
      <c r="CT47" s="607"/>
      <c r="CU47" s="607"/>
      <c r="CV47" s="607"/>
      <c r="CW47" s="607"/>
      <c r="CX47" s="607"/>
      <c r="CY47" s="608"/>
      <c r="CZ47" s="591">
        <v>0.5</v>
      </c>
      <c r="DA47" s="609"/>
      <c r="DB47" s="609"/>
      <c r="DC47" s="610"/>
      <c r="DD47" s="594">
        <v>186649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43126560</v>
      </c>
      <c r="CS49" s="573"/>
      <c r="CT49" s="573"/>
      <c r="CU49" s="573"/>
      <c r="CV49" s="573"/>
      <c r="CW49" s="573"/>
      <c r="CX49" s="573"/>
      <c r="CY49" s="574"/>
      <c r="CZ49" s="575">
        <v>100</v>
      </c>
      <c r="DA49" s="576"/>
      <c r="DB49" s="576"/>
      <c r="DC49" s="577"/>
      <c r="DD49" s="578">
        <v>30739483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344</v>
      </c>
      <c r="DK2" s="1113"/>
      <c r="DL2" s="1113"/>
      <c r="DM2" s="1113"/>
      <c r="DN2" s="1113"/>
      <c r="DO2" s="1114"/>
      <c r="DP2" s="200"/>
      <c r="DQ2" s="1112" t="s">
        <v>345</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5"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0" t="s">
        <v>362</v>
      </c>
      <c r="DH5" s="1101"/>
      <c r="DI5" s="1101"/>
      <c r="DJ5" s="1101"/>
      <c r="DK5" s="1102"/>
      <c r="DL5" s="1100" t="s">
        <v>363</v>
      </c>
      <c r="DM5" s="1101"/>
      <c r="DN5" s="1101"/>
      <c r="DO5" s="1101"/>
      <c r="DP5" s="1102"/>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06">
        <v>44662</v>
      </c>
      <c r="R7" s="1107"/>
      <c r="S7" s="1107"/>
      <c r="T7" s="1107"/>
      <c r="U7" s="1107"/>
      <c r="V7" s="1107">
        <v>43196</v>
      </c>
      <c r="W7" s="1107"/>
      <c r="X7" s="1107"/>
      <c r="Y7" s="1107"/>
      <c r="Z7" s="1107"/>
      <c r="AA7" s="1107">
        <v>1466</v>
      </c>
      <c r="AB7" s="1107"/>
      <c r="AC7" s="1107"/>
      <c r="AD7" s="1107"/>
      <c r="AE7" s="1108"/>
      <c r="AF7" s="1109">
        <v>1228</v>
      </c>
      <c r="AG7" s="1110"/>
      <c r="AH7" s="1110"/>
      <c r="AI7" s="1110"/>
      <c r="AJ7" s="1111"/>
      <c r="AK7" s="1093">
        <v>262</v>
      </c>
      <c r="AL7" s="1094"/>
      <c r="AM7" s="1094"/>
      <c r="AN7" s="1094"/>
      <c r="AO7" s="1094"/>
      <c r="AP7" s="1094">
        <v>47141</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556</v>
      </c>
      <c r="BT7" s="1098"/>
      <c r="BU7" s="1098"/>
      <c r="BV7" s="1098"/>
      <c r="BW7" s="1098"/>
      <c r="BX7" s="1098"/>
      <c r="BY7" s="1098"/>
      <c r="BZ7" s="1098"/>
      <c r="CA7" s="1098"/>
      <c r="CB7" s="1098"/>
      <c r="CC7" s="1098"/>
      <c r="CD7" s="1098"/>
      <c r="CE7" s="1098"/>
      <c r="CF7" s="1098"/>
      <c r="CG7" s="1099"/>
      <c r="CH7" s="1090">
        <v>21</v>
      </c>
      <c r="CI7" s="1091"/>
      <c r="CJ7" s="1091"/>
      <c r="CK7" s="1091"/>
      <c r="CL7" s="1092"/>
      <c r="CM7" s="1090">
        <v>199</v>
      </c>
      <c r="CN7" s="1091"/>
      <c r="CO7" s="1091"/>
      <c r="CP7" s="1091"/>
      <c r="CQ7" s="1092"/>
      <c r="CR7" s="1090">
        <v>74</v>
      </c>
      <c r="CS7" s="1091"/>
      <c r="CT7" s="1091"/>
      <c r="CU7" s="1091"/>
      <c r="CV7" s="1092"/>
      <c r="CW7" s="1090" t="s">
        <v>537</v>
      </c>
      <c r="CX7" s="1091"/>
      <c r="CY7" s="1091"/>
      <c r="CZ7" s="1091"/>
      <c r="DA7" s="1092"/>
      <c r="DB7" s="1090" t="s">
        <v>563</v>
      </c>
      <c r="DC7" s="1091"/>
      <c r="DD7" s="1091"/>
      <c r="DE7" s="1091"/>
      <c r="DF7" s="1092"/>
      <c r="DG7" s="1090" t="s">
        <v>536</v>
      </c>
      <c r="DH7" s="1091"/>
      <c r="DI7" s="1091"/>
      <c r="DJ7" s="1091"/>
      <c r="DK7" s="1092"/>
      <c r="DL7" s="1090" t="s">
        <v>565</v>
      </c>
      <c r="DM7" s="1091"/>
      <c r="DN7" s="1091"/>
      <c r="DO7" s="1091"/>
      <c r="DP7" s="1092"/>
      <c r="DQ7" s="1090" t="s">
        <v>537</v>
      </c>
      <c r="DR7" s="1091"/>
      <c r="DS7" s="1091"/>
      <c r="DT7" s="1091"/>
      <c r="DU7" s="1092"/>
      <c r="DV7" s="1117"/>
      <c r="DW7" s="1118"/>
      <c r="DX7" s="1118"/>
      <c r="DY7" s="1118"/>
      <c r="DZ7" s="1119"/>
      <c r="EA7" s="205"/>
    </row>
    <row r="8" spans="1:131" s="206" customFormat="1" ht="26.25" customHeight="1">
      <c r="A8" s="212">
        <v>2</v>
      </c>
      <c r="B8" s="1036" t="s">
        <v>366</v>
      </c>
      <c r="C8" s="1037"/>
      <c r="D8" s="1037"/>
      <c r="E8" s="1037"/>
      <c r="F8" s="1037"/>
      <c r="G8" s="1037"/>
      <c r="H8" s="1037"/>
      <c r="I8" s="1037"/>
      <c r="J8" s="1037"/>
      <c r="K8" s="1037"/>
      <c r="L8" s="1037"/>
      <c r="M8" s="1037"/>
      <c r="N8" s="1037"/>
      <c r="O8" s="1037"/>
      <c r="P8" s="1038"/>
      <c r="Q8" s="1042">
        <v>436</v>
      </c>
      <c r="R8" s="1043"/>
      <c r="S8" s="1043"/>
      <c r="T8" s="1043"/>
      <c r="U8" s="1043"/>
      <c r="V8" s="1043">
        <v>103</v>
      </c>
      <c r="W8" s="1043"/>
      <c r="X8" s="1043"/>
      <c r="Y8" s="1043"/>
      <c r="Z8" s="1043"/>
      <c r="AA8" s="1043">
        <v>333</v>
      </c>
      <c r="AB8" s="1043"/>
      <c r="AC8" s="1043"/>
      <c r="AD8" s="1043"/>
      <c r="AE8" s="1044"/>
      <c r="AF8" s="1018">
        <v>333</v>
      </c>
      <c r="AG8" s="1019"/>
      <c r="AH8" s="1019"/>
      <c r="AI8" s="1019"/>
      <c r="AJ8" s="1020"/>
      <c r="AK8" s="1085">
        <v>88</v>
      </c>
      <c r="AL8" s="1086"/>
      <c r="AM8" s="1086"/>
      <c r="AN8" s="1086"/>
      <c r="AO8" s="1086"/>
      <c r="AP8" s="1086" t="s">
        <v>536</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87" t="s">
        <v>557</v>
      </c>
      <c r="BT8" s="1088"/>
      <c r="BU8" s="1088"/>
      <c r="BV8" s="1088"/>
      <c r="BW8" s="1088"/>
      <c r="BX8" s="1088"/>
      <c r="BY8" s="1088"/>
      <c r="BZ8" s="1088"/>
      <c r="CA8" s="1088"/>
      <c r="CB8" s="1088"/>
      <c r="CC8" s="1088"/>
      <c r="CD8" s="1088"/>
      <c r="CE8" s="1088"/>
      <c r="CF8" s="1088"/>
      <c r="CG8" s="1089"/>
      <c r="CH8" s="988">
        <v>2</v>
      </c>
      <c r="CI8" s="989"/>
      <c r="CJ8" s="989"/>
      <c r="CK8" s="989"/>
      <c r="CL8" s="990"/>
      <c r="CM8" s="988">
        <v>49</v>
      </c>
      <c r="CN8" s="989"/>
      <c r="CO8" s="989"/>
      <c r="CP8" s="989"/>
      <c r="CQ8" s="990"/>
      <c r="CR8" s="988">
        <v>20</v>
      </c>
      <c r="CS8" s="989"/>
      <c r="CT8" s="989"/>
      <c r="CU8" s="989"/>
      <c r="CV8" s="990"/>
      <c r="CW8" s="988" t="s">
        <v>536</v>
      </c>
      <c r="CX8" s="989"/>
      <c r="CY8" s="989"/>
      <c r="CZ8" s="989"/>
      <c r="DA8" s="990"/>
      <c r="DB8" s="988" t="s">
        <v>536</v>
      </c>
      <c r="DC8" s="989"/>
      <c r="DD8" s="989"/>
      <c r="DE8" s="989"/>
      <c r="DF8" s="990"/>
      <c r="DG8" s="988" t="s">
        <v>564</v>
      </c>
      <c r="DH8" s="989"/>
      <c r="DI8" s="989"/>
      <c r="DJ8" s="989"/>
      <c r="DK8" s="990"/>
      <c r="DL8" s="988" t="s">
        <v>536</v>
      </c>
      <c r="DM8" s="989"/>
      <c r="DN8" s="989"/>
      <c r="DO8" s="989"/>
      <c r="DP8" s="990"/>
      <c r="DQ8" s="988" t="s">
        <v>566</v>
      </c>
      <c r="DR8" s="989"/>
      <c r="DS8" s="989"/>
      <c r="DT8" s="989"/>
      <c r="DU8" s="990"/>
      <c r="DV8" s="991"/>
      <c r="DW8" s="992"/>
      <c r="DX8" s="992"/>
      <c r="DY8" s="992"/>
      <c r="DZ8" s="993"/>
      <c r="EA8" s="205"/>
    </row>
    <row r="9" spans="1:131" s="206" customFormat="1" ht="26.25" customHeight="1">
      <c r="A9" s="212">
        <v>3</v>
      </c>
      <c r="B9" s="1036" t="s">
        <v>367</v>
      </c>
      <c r="C9" s="1037"/>
      <c r="D9" s="1037"/>
      <c r="E9" s="1037"/>
      <c r="F9" s="1037"/>
      <c r="G9" s="1037"/>
      <c r="H9" s="1037"/>
      <c r="I9" s="1037"/>
      <c r="J9" s="1037"/>
      <c r="K9" s="1037"/>
      <c r="L9" s="1037"/>
      <c r="M9" s="1037"/>
      <c r="N9" s="1037"/>
      <c r="O9" s="1037"/>
      <c r="P9" s="1038"/>
      <c r="Q9" s="1042">
        <v>115</v>
      </c>
      <c r="R9" s="1043"/>
      <c r="S9" s="1043"/>
      <c r="T9" s="1043"/>
      <c r="U9" s="1043"/>
      <c r="V9" s="1043">
        <v>112</v>
      </c>
      <c r="W9" s="1043"/>
      <c r="X9" s="1043"/>
      <c r="Y9" s="1043"/>
      <c r="Z9" s="1043"/>
      <c r="AA9" s="1043">
        <v>3</v>
      </c>
      <c r="AB9" s="1043"/>
      <c r="AC9" s="1043"/>
      <c r="AD9" s="1043"/>
      <c r="AE9" s="1044"/>
      <c r="AF9" s="1018">
        <v>3</v>
      </c>
      <c r="AG9" s="1019"/>
      <c r="AH9" s="1019"/>
      <c r="AI9" s="1019"/>
      <c r="AJ9" s="1020"/>
      <c r="AK9" s="1085" t="s">
        <v>535</v>
      </c>
      <c r="AL9" s="1086"/>
      <c r="AM9" s="1086"/>
      <c r="AN9" s="1086"/>
      <c r="AO9" s="1086"/>
      <c r="AP9" s="1086" t="s">
        <v>536</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87" t="s">
        <v>558</v>
      </c>
      <c r="BT9" s="1088"/>
      <c r="BU9" s="1088"/>
      <c r="BV9" s="1088"/>
      <c r="BW9" s="1088"/>
      <c r="BX9" s="1088"/>
      <c r="BY9" s="1088"/>
      <c r="BZ9" s="1088"/>
      <c r="CA9" s="1088"/>
      <c r="CB9" s="1088"/>
      <c r="CC9" s="1088"/>
      <c r="CD9" s="1088"/>
      <c r="CE9" s="1088"/>
      <c r="CF9" s="1088"/>
      <c r="CG9" s="1089"/>
      <c r="CH9" s="988">
        <v>2</v>
      </c>
      <c r="CI9" s="989"/>
      <c r="CJ9" s="989"/>
      <c r="CK9" s="989"/>
      <c r="CL9" s="990"/>
      <c r="CM9" s="988">
        <v>59</v>
      </c>
      <c r="CN9" s="989"/>
      <c r="CO9" s="989"/>
      <c r="CP9" s="989"/>
      <c r="CQ9" s="990"/>
      <c r="CR9" s="988">
        <v>20</v>
      </c>
      <c r="CS9" s="989"/>
      <c r="CT9" s="989"/>
      <c r="CU9" s="989"/>
      <c r="CV9" s="990"/>
      <c r="CW9" s="988" t="s">
        <v>536</v>
      </c>
      <c r="CX9" s="989"/>
      <c r="CY9" s="989"/>
      <c r="CZ9" s="989"/>
      <c r="DA9" s="990"/>
      <c r="DB9" s="988" t="s">
        <v>536</v>
      </c>
      <c r="DC9" s="989"/>
      <c r="DD9" s="989"/>
      <c r="DE9" s="989"/>
      <c r="DF9" s="990"/>
      <c r="DG9" s="988" t="s">
        <v>537</v>
      </c>
      <c r="DH9" s="989"/>
      <c r="DI9" s="989"/>
      <c r="DJ9" s="989"/>
      <c r="DK9" s="990"/>
      <c r="DL9" s="988" t="s">
        <v>536</v>
      </c>
      <c r="DM9" s="989"/>
      <c r="DN9" s="989"/>
      <c r="DO9" s="989"/>
      <c r="DP9" s="990"/>
      <c r="DQ9" s="988" t="s">
        <v>536</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87" t="s">
        <v>559</v>
      </c>
      <c r="BT10" s="1088"/>
      <c r="BU10" s="1088"/>
      <c r="BV10" s="1088"/>
      <c r="BW10" s="1088"/>
      <c r="BX10" s="1088"/>
      <c r="BY10" s="1088"/>
      <c r="BZ10" s="1088"/>
      <c r="CA10" s="1088"/>
      <c r="CB10" s="1088"/>
      <c r="CC10" s="1088"/>
      <c r="CD10" s="1088"/>
      <c r="CE10" s="1088"/>
      <c r="CF10" s="1088"/>
      <c r="CG10" s="1089"/>
      <c r="CH10" s="988">
        <v>-6</v>
      </c>
      <c r="CI10" s="989"/>
      <c r="CJ10" s="989"/>
      <c r="CK10" s="989"/>
      <c r="CL10" s="990"/>
      <c r="CM10" s="988">
        <v>126</v>
      </c>
      <c r="CN10" s="989"/>
      <c r="CO10" s="989"/>
      <c r="CP10" s="989"/>
      <c r="CQ10" s="990"/>
      <c r="CR10" s="988">
        <v>100</v>
      </c>
      <c r="CS10" s="989"/>
      <c r="CT10" s="989"/>
      <c r="CU10" s="989"/>
      <c r="CV10" s="990"/>
      <c r="CW10" s="988" t="s">
        <v>536</v>
      </c>
      <c r="CX10" s="989"/>
      <c r="CY10" s="989"/>
      <c r="CZ10" s="989"/>
      <c r="DA10" s="990"/>
      <c r="DB10" s="988" t="s">
        <v>536</v>
      </c>
      <c r="DC10" s="989"/>
      <c r="DD10" s="989"/>
      <c r="DE10" s="989"/>
      <c r="DF10" s="990"/>
      <c r="DG10" s="988" t="s">
        <v>536</v>
      </c>
      <c r="DH10" s="989"/>
      <c r="DI10" s="989"/>
      <c r="DJ10" s="989"/>
      <c r="DK10" s="990"/>
      <c r="DL10" s="988" t="s">
        <v>536</v>
      </c>
      <c r="DM10" s="989"/>
      <c r="DN10" s="989"/>
      <c r="DO10" s="989"/>
      <c r="DP10" s="990"/>
      <c r="DQ10" s="988" t="s">
        <v>536</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87" t="s">
        <v>560</v>
      </c>
      <c r="BT11" s="1088"/>
      <c r="BU11" s="1088"/>
      <c r="BV11" s="1088"/>
      <c r="BW11" s="1088"/>
      <c r="BX11" s="1088"/>
      <c r="BY11" s="1088"/>
      <c r="BZ11" s="1088"/>
      <c r="CA11" s="1088"/>
      <c r="CB11" s="1088"/>
      <c r="CC11" s="1088"/>
      <c r="CD11" s="1088"/>
      <c r="CE11" s="1088"/>
      <c r="CF11" s="1088"/>
      <c r="CG11" s="1089"/>
      <c r="CH11" s="988">
        <v>-3</v>
      </c>
      <c r="CI11" s="989"/>
      <c r="CJ11" s="989"/>
      <c r="CK11" s="989"/>
      <c r="CL11" s="990"/>
      <c r="CM11" s="988">
        <v>49</v>
      </c>
      <c r="CN11" s="989"/>
      <c r="CO11" s="989"/>
      <c r="CP11" s="989"/>
      <c r="CQ11" s="990"/>
      <c r="CR11" s="988">
        <v>59</v>
      </c>
      <c r="CS11" s="989"/>
      <c r="CT11" s="989"/>
      <c r="CU11" s="989"/>
      <c r="CV11" s="990"/>
      <c r="CW11" s="988" t="s">
        <v>536</v>
      </c>
      <c r="CX11" s="989"/>
      <c r="CY11" s="989"/>
      <c r="CZ11" s="989"/>
      <c r="DA11" s="990"/>
      <c r="DB11" s="988" t="s">
        <v>537</v>
      </c>
      <c r="DC11" s="989"/>
      <c r="DD11" s="989"/>
      <c r="DE11" s="989"/>
      <c r="DF11" s="990"/>
      <c r="DG11" s="988" t="s">
        <v>536</v>
      </c>
      <c r="DH11" s="989"/>
      <c r="DI11" s="989"/>
      <c r="DJ11" s="989"/>
      <c r="DK11" s="990"/>
      <c r="DL11" s="988" t="s">
        <v>536</v>
      </c>
      <c r="DM11" s="989"/>
      <c r="DN11" s="989"/>
      <c r="DO11" s="989"/>
      <c r="DP11" s="990"/>
      <c r="DQ11" s="988" t="s">
        <v>537</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87" t="s">
        <v>561</v>
      </c>
      <c r="BT12" s="1088"/>
      <c r="BU12" s="1088"/>
      <c r="BV12" s="1088"/>
      <c r="BW12" s="1088"/>
      <c r="BX12" s="1088"/>
      <c r="BY12" s="1088"/>
      <c r="BZ12" s="1088"/>
      <c r="CA12" s="1088"/>
      <c r="CB12" s="1088"/>
      <c r="CC12" s="1088"/>
      <c r="CD12" s="1088"/>
      <c r="CE12" s="1088"/>
      <c r="CF12" s="1088"/>
      <c r="CG12" s="1089"/>
      <c r="CH12" s="988">
        <v>2</v>
      </c>
      <c r="CI12" s="989"/>
      <c r="CJ12" s="989"/>
      <c r="CK12" s="989"/>
      <c r="CL12" s="990"/>
      <c r="CM12" s="988">
        <v>58</v>
      </c>
      <c r="CN12" s="989"/>
      <c r="CO12" s="989"/>
      <c r="CP12" s="989"/>
      <c r="CQ12" s="990"/>
      <c r="CR12" s="988">
        <v>30</v>
      </c>
      <c r="CS12" s="989"/>
      <c r="CT12" s="989"/>
      <c r="CU12" s="989"/>
      <c r="CV12" s="990"/>
      <c r="CW12" s="988">
        <v>8</v>
      </c>
      <c r="CX12" s="989"/>
      <c r="CY12" s="989"/>
      <c r="CZ12" s="989"/>
      <c r="DA12" s="990"/>
      <c r="DB12" s="988" t="s">
        <v>536</v>
      </c>
      <c r="DC12" s="989"/>
      <c r="DD12" s="989"/>
      <c r="DE12" s="989"/>
      <c r="DF12" s="990"/>
      <c r="DG12" s="988" t="s">
        <v>536</v>
      </c>
      <c r="DH12" s="989"/>
      <c r="DI12" s="989"/>
      <c r="DJ12" s="989"/>
      <c r="DK12" s="990"/>
      <c r="DL12" s="988" t="s">
        <v>536</v>
      </c>
      <c r="DM12" s="989"/>
      <c r="DN12" s="989"/>
      <c r="DO12" s="989"/>
      <c r="DP12" s="990"/>
      <c r="DQ12" s="988" t="s">
        <v>536</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87" t="s">
        <v>562</v>
      </c>
      <c r="BT13" s="1088"/>
      <c r="BU13" s="1088"/>
      <c r="BV13" s="1088"/>
      <c r="BW13" s="1088"/>
      <c r="BX13" s="1088"/>
      <c r="BY13" s="1088"/>
      <c r="BZ13" s="1088"/>
      <c r="CA13" s="1088"/>
      <c r="CB13" s="1088"/>
      <c r="CC13" s="1088"/>
      <c r="CD13" s="1088"/>
      <c r="CE13" s="1088"/>
      <c r="CF13" s="1088"/>
      <c r="CG13" s="1089"/>
      <c r="CH13" s="988">
        <v>38</v>
      </c>
      <c r="CI13" s="989"/>
      <c r="CJ13" s="989"/>
      <c r="CK13" s="989"/>
      <c r="CL13" s="990"/>
      <c r="CM13" s="988">
        <v>1312</v>
      </c>
      <c r="CN13" s="989"/>
      <c r="CO13" s="989"/>
      <c r="CP13" s="989"/>
      <c r="CQ13" s="990"/>
      <c r="CR13" s="988">
        <v>10</v>
      </c>
      <c r="CS13" s="989"/>
      <c r="CT13" s="989"/>
      <c r="CU13" s="989"/>
      <c r="CV13" s="990"/>
      <c r="CW13" s="988" t="s">
        <v>536</v>
      </c>
      <c r="CX13" s="989"/>
      <c r="CY13" s="989"/>
      <c r="CZ13" s="989"/>
      <c r="DA13" s="990"/>
      <c r="DB13" s="988" t="s">
        <v>536</v>
      </c>
      <c r="DC13" s="989"/>
      <c r="DD13" s="989"/>
      <c r="DE13" s="989"/>
      <c r="DF13" s="990"/>
      <c r="DG13" s="988" t="s">
        <v>539</v>
      </c>
      <c r="DH13" s="989"/>
      <c r="DI13" s="989"/>
      <c r="DJ13" s="989"/>
      <c r="DK13" s="990"/>
      <c r="DL13" s="988" t="s">
        <v>536</v>
      </c>
      <c r="DM13" s="989"/>
      <c r="DN13" s="989"/>
      <c r="DO13" s="989"/>
      <c r="DP13" s="990"/>
      <c r="DQ13" s="988">
        <v>1549</v>
      </c>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7">
        <v>44596</v>
      </c>
      <c r="R23" s="1068"/>
      <c r="S23" s="1068"/>
      <c r="T23" s="1068"/>
      <c r="U23" s="1068"/>
      <c r="V23" s="1068">
        <v>43126</v>
      </c>
      <c r="W23" s="1068"/>
      <c r="X23" s="1068"/>
      <c r="Y23" s="1068"/>
      <c r="Z23" s="1068"/>
      <c r="AA23" s="1068">
        <v>1470</v>
      </c>
      <c r="AB23" s="1068"/>
      <c r="AC23" s="1068"/>
      <c r="AD23" s="1068"/>
      <c r="AE23" s="1069"/>
      <c r="AF23" s="1070">
        <v>1564</v>
      </c>
      <c r="AG23" s="1068"/>
      <c r="AH23" s="1068"/>
      <c r="AI23" s="1068"/>
      <c r="AJ23" s="1071"/>
      <c r="AK23" s="1072"/>
      <c r="AL23" s="1073"/>
      <c r="AM23" s="1073"/>
      <c r="AN23" s="1073"/>
      <c r="AO23" s="1073"/>
      <c r="AP23" s="1068">
        <v>47141</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381</v>
      </c>
      <c r="C28" s="1050"/>
      <c r="D28" s="1050"/>
      <c r="E28" s="1050"/>
      <c r="F28" s="1050"/>
      <c r="G28" s="1050"/>
      <c r="H28" s="1050"/>
      <c r="I28" s="1050"/>
      <c r="J28" s="1050"/>
      <c r="K28" s="1050"/>
      <c r="L28" s="1050"/>
      <c r="M28" s="1050"/>
      <c r="N28" s="1050"/>
      <c r="O28" s="1050"/>
      <c r="P28" s="1051"/>
      <c r="Q28" s="1052">
        <v>12108</v>
      </c>
      <c r="R28" s="1053"/>
      <c r="S28" s="1053"/>
      <c r="T28" s="1053"/>
      <c r="U28" s="1053"/>
      <c r="V28" s="1053">
        <v>11550</v>
      </c>
      <c r="W28" s="1053"/>
      <c r="X28" s="1053"/>
      <c r="Y28" s="1053"/>
      <c r="Z28" s="1053"/>
      <c r="AA28" s="1053">
        <v>558</v>
      </c>
      <c r="AB28" s="1053"/>
      <c r="AC28" s="1053"/>
      <c r="AD28" s="1053"/>
      <c r="AE28" s="1054"/>
      <c r="AF28" s="1055">
        <v>558</v>
      </c>
      <c r="AG28" s="1053"/>
      <c r="AH28" s="1053"/>
      <c r="AI28" s="1053"/>
      <c r="AJ28" s="1056"/>
      <c r="AK28" s="1057">
        <v>1029</v>
      </c>
      <c r="AL28" s="1045"/>
      <c r="AM28" s="1045"/>
      <c r="AN28" s="1045"/>
      <c r="AO28" s="1045"/>
      <c r="AP28" s="1045" t="s">
        <v>538</v>
      </c>
      <c r="AQ28" s="1045"/>
      <c r="AR28" s="1045"/>
      <c r="AS28" s="1045"/>
      <c r="AT28" s="1045"/>
      <c r="AU28" s="1045" t="s">
        <v>536</v>
      </c>
      <c r="AV28" s="1045"/>
      <c r="AW28" s="1045"/>
      <c r="AX28" s="1045"/>
      <c r="AY28" s="1045"/>
      <c r="AZ28" s="1046" t="s">
        <v>537</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382</v>
      </c>
      <c r="C29" s="1037"/>
      <c r="D29" s="1037"/>
      <c r="E29" s="1037"/>
      <c r="F29" s="1037"/>
      <c r="G29" s="1037"/>
      <c r="H29" s="1037"/>
      <c r="I29" s="1037"/>
      <c r="J29" s="1037"/>
      <c r="K29" s="1037"/>
      <c r="L29" s="1037"/>
      <c r="M29" s="1037"/>
      <c r="N29" s="1037"/>
      <c r="O29" s="1037"/>
      <c r="P29" s="1038"/>
      <c r="Q29" s="1042">
        <v>8814</v>
      </c>
      <c r="R29" s="1043"/>
      <c r="S29" s="1043"/>
      <c r="T29" s="1043"/>
      <c r="U29" s="1043"/>
      <c r="V29" s="1043">
        <v>8628</v>
      </c>
      <c r="W29" s="1043"/>
      <c r="X29" s="1043"/>
      <c r="Y29" s="1043"/>
      <c r="Z29" s="1043"/>
      <c r="AA29" s="1043">
        <v>186</v>
      </c>
      <c r="AB29" s="1043"/>
      <c r="AC29" s="1043"/>
      <c r="AD29" s="1043"/>
      <c r="AE29" s="1044"/>
      <c r="AF29" s="1018">
        <v>186</v>
      </c>
      <c r="AG29" s="1019"/>
      <c r="AH29" s="1019"/>
      <c r="AI29" s="1019"/>
      <c r="AJ29" s="1020"/>
      <c r="AK29" s="979">
        <v>1316</v>
      </c>
      <c r="AL29" s="967"/>
      <c r="AM29" s="967"/>
      <c r="AN29" s="967"/>
      <c r="AO29" s="967"/>
      <c r="AP29" s="967" t="s">
        <v>539</v>
      </c>
      <c r="AQ29" s="967"/>
      <c r="AR29" s="967"/>
      <c r="AS29" s="967"/>
      <c r="AT29" s="967"/>
      <c r="AU29" s="967" t="s">
        <v>537</v>
      </c>
      <c r="AV29" s="967"/>
      <c r="AW29" s="967"/>
      <c r="AX29" s="967"/>
      <c r="AY29" s="967"/>
      <c r="AZ29" s="1041" t="s">
        <v>537</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383</v>
      </c>
      <c r="C30" s="1037"/>
      <c r="D30" s="1037"/>
      <c r="E30" s="1037"/>
      <c r="F30" s="1037"/>
      <c r="G30" s="1037"/>
      <c r="H30" s="1037"/>
      <c r="I30" s="1037"/>
      <c r="J30" s="1037"/>
      <c r="K30" s="1037"/>
      <c r="L30" s="1037"/>
      <c r="M30" s="1037"/>
      <c r="N30" s="1037"/>
      <c r="O30" s="1037"/>
      <c r="P30" s="1038"/>
      <c r="Q30" s="1042">
        <v>1015</v>
      </c>
      <c r="R30" s="1043"/>
      <c r="S30" s="1043"/>
      <c r="T30" s="1043"/>
      <c r="U30" s="1043"/>
      <c r="V30" s="1043">
        <v>1012</v>
      </c>
      <c r="W30" s="1043"/>
      <c r="X30" s="1043"/>
      <c r="Y30" s="1043"/>
      <c r="Z30" s="1043"/>
      <c r="AA30" s="1043">
        <v>3</v>
      </c>
      <c r="AB30" s="1043"/>
      <c r="AC30" s="1043"/>
      <c r="AD30" s="1043"/>
      <c r="AE30" s="1044"/>
      <c r="AF30" s="1018">
        <v>3</v>
      </c>
      <c r="AG30" s="1019"/>
      <c r="AH30" s="1019"/>
      <c r="AI30" s="1019"/>
      <c r="AJ30" s="1020"/>
      <c r="AK30" s="979">
        <v>249</v>
      </c>
      <c r="AL30" s="967"/>
      <c r="AM30" s="967"/>
      <c r="AN30" s="967"/>
      <c r="AO30" s="967"/>
      <c r="AP30" s="967" t="s">
        <v>536</v>
      </c>
      <c r="AQ30" s="967"/>
      <c r="AR30" s="967"/>
      <c r="AS30" s="967"/>
      <c r="AT30" s="967"/>
      <c r="AU30" s="967" t="s">
        <v>536</v>
      </c>
      <c r="AV30" s="967"/>
      <c r="AW30" s="967"/>
      <c r="AX30" s="967"/>
      <c r="AY30" s="967"/>
      <c r="AZ30" s="1041" t="s">
        <v>536</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384</v>
      </c>
      <c r="C31" s="1037"/>
      <c r="D31" s="1037"/>
      <c r="E31" s="1037"/>
      <c r="F31" s="1037"/>
      <c r="G31" s="1037"/>
      <c r="H31" s="1037"/>
      <c r="I31" s="1037"/>
      <c r="J31" s="1037"/>
      <c r="K31" s="1037"/>
      <c r="L31" s="1037"/>
      <c r="M31" s="1037"/>
      <c r="N31" s="1037"/>
      <c r="O31" s="1037"/>
      <c r="P31" s="1038"/>
      <c r="Q31" s="1042">
        <v>2872</v>
      </c>
      <c r="R31" s="1043"/>
      <c r="S31" s="1043"/>
      <c r="T31" s="1043"/>
      <c r="U31" s="1043"/>
      <c r="V31" s="1043">
        <v>2810</v>
      </c>
      <c r="W31" s="1043"/>
      <c r="X31" s="1043"/>
      <c r="Y31" s="1043"/>
      <c r="Z31" s="1043"/>
      <c r="AA31" s="1043">
        <v>62</v>
      </c>
      <c r="AB31" s="1043"/>
      <c r="AC31" s="1043"/>
      <c r="AD31" s="1043"/>
      <c r="AE31" s="1044"/>
      <c r="AF31" s="1018">
        <v>1225</v>
      </c>
      <c r="AG31" s="1019"/>
      <c r="AH31" s="1019"/>
      <c r="AI31" s="1019"/>
      <c r="AJ31" s="1020"/>
      <c r="AK31" s="979">
        <v>27</v>
      </c>
      <c r="AL31" s="967"/>
      <c r="AM31" s="967"/>
      <c r="AN31" s="967"/>
      <c r="AO31" s="967"/>
      <c r="AP31" s="967">
        <v>4871</v>
      </c>
      <c r="AQ31" s="967"/>
      <c r="AR31" s="967"/>
      <c r="AS31" s="967"/>
      <c r="AT31" s="967"/>
      <c r="AU31" s="967">
        <v>34</v>
      </c>
      <c r="AV31" s="967"/>
      <c r="AW31" s="967"/>
      <c r="AX31" s="967"/>
      <c r="AY31" s="967"/>
      <c r="AZ31" s="1041" t="s">
        <v>565</v>
      </c>
      <c r="BA31" s="1041"/>
      <c r="BB31" s="1041"/>
      <c r="BC31" s="1041"/>
      <c r="BD31" s="1041"/>
      <c r="BE31" s="1031" t="s">
        <v>385</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386</v>
      </c>
      <c r="C32" s="1037"/>
      <c r="D32" s="1037"/>
      <c r="E32" s="1037"/>
      <c r="F32" s="1037"/>
      <c r="G32" s="1037"/>
      <c r="H32" s="1037"/>
      <c r="I32" s="1037"/>
      <c r="J32" s="1037"/>
      <c r="K32" s="1037"/>
      <c r="L32" s="1037"/>
      <c r="M32" s="1037"/>
      <c r="N32" s="1037"/>
      <c r="O32" s="1037"/>
      <c r="P32" s="1038"/>
      <c r="Q32" s="1042">
        <v>21</v>
      </c>
      <c r="R32" s="1043"/>
      <c r="S32" s="1043"/>
      <c r="T32" s="1043"/>
      <c r="U32" s="1043"/>
      <c r="V32" s="1043">
        <v>16</v>
      </c>
      <c r="W32" s="1043"/>
      <c r="X32" s="1043"/>
      <c r="Y32" s="1043"/>
      <c r="Z32" s="1043"/>
      <c r="AA32" s="1043">
        <v>5</v>
      </c>
      <c r="AB32" s="1043"/>
      <c r="AC32" s="1043"/>
      <c r="AD32" s="1043"/>
      <c r="AE32" s="1044"/>
      <c r="AF32" s="1018">
        <v>5</v>
      </c>
      <c r="AG32" s="1019"/>
      <c r="AH32" s="1019"/>
      <c r="AI32" s="1019"/>
      <c r="AJ32" s="1020"/>
      <c r="AK32" s="979">
        <v>3</v>
      </c>
      <c r="AL32" s="967"/>
      <c r="AM32" s="967"/>
      <c r="AN32" s="967"/>
      <c r="AO32" s="967"/>
      <c r="AP32" s="967">
        <v>18</v>
      </c>
      <c r="AQ32" s="967"/>
      <c r="AR32" s="967"/>
      <c r="AS32" s="967"/>
      <c r="AT32" s="967"/>
      <c r="AU32" s="967">
        <v>11</v>
      </c>
      <c r="AV32" s="967"/>
      <c r="AW32" s="967"/>
      <c r="AX32" s="967"/>
      <c r="AY32" s="967"/>
      <c r="AZ32" s="1041" t="s">
        <v>536</v>
      </c>
      <c r="BA32" s="1041"/>
      <c r="BB32" s="1041"/>
      <c r="BC32" s="1041"/>
      <c r="BD32" s="1041"/>
      <c r="BE32" s="1031" t="s">
        <v>387</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388</v>
      </c>
      <c r="C33" s="1037"/>
      <c r="D33" s="1037"/>
      <c r="E33" s="1037"/>
      <c r="F33" s="1037"/>
      <c r="G33" s="1037"/>
      <c r="H33" s="1037"/>
      <c r="I33" s="1037"/>
      <c r="J33" s="1037"/>
      <c r="K33" s="1037"/>
      <c r="L33" s="1037"/>
      <c r="M33" s="1037"/>
      <c r="N33" s="1037"/>
      <c r="O33" s="1037"/>
      <c r="P33" s="1038"/>
      <c r="Q33" s="1042">
        <v>2328</v>
      </c>
      <c r="R33" s="1043"/>
      <c r="S33" s="1043"/>
      <c r="T33" s="1043"/>
      <c r="U33" s="1043"/>
      <c r="V33" s="1043">
        <v>2301</v>
      </c>
      <c r="W33" s="1043"/>
      <c r="X33" s="1043"/>
      <c r="Y33" s="1043"/>
      <c r="Z33" s="1043"/>
      <c r="AA33" s="1043">
        <v>27</v>
      </c>
      <c r="AB33" s="1043"/>
      <c r="AC33" s="1043"/>
      <c r="AD33" s="1043"/>
      <c r="AE33" s="1044"/>
      <c r="AF33" s="1018" t="s">
        <v>112</v>
      </c>
      <c r="AG33" s="1019"/>
      <c r="AH33" s="1019"/>
      <c r="AI33" s="1019"/>
      <c r="AJ33" s="1020"/>
      <c r="AK33" s="979">
        <v>1094</v>
      </c>
      <c r="AL33" s="967"/>
      <c r="AM33" s="967"/>
      <c r="AN33" s="967"/>
      <c r="AO33" s="967"/>
      <c r="AP33" s="967">
        <v>17671</v>
      </c>
      <c r="AQ33" s="967"/>
      <c r="AR33" s="967"/>
      <c r="AS33" s="967"/>
      <c r="AT33" s="967"/>
      <c r="AU33" s="967">
        <v>13978</v>
      </c>
      <c r="AV33" s="967"/>
      <c r="AW33" s="967"/>
      <c r="AX33" s="967"/>
      <c r="AY33" s="967"/>
      <c r="AZ33" s="1041" t="s">
        <v>565</v>
      </c>
      <c r="BA33" s="1041"/>
      <c r="BB33" s="1041"/>
      <c r="BC33" s="1041"/>
      <c r="BD33" s="1041"/>
      <c r="BE33" s="1031" t="s">
        <v>387</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389</v>
      </c>
      <c r="C34" s="1037"/>
      <c r="D34" s="1037"/>
      <c r="E34" s="1037"/>
      <c r="F34" s="1037"/>
      <c r="G34" s="1037"/>
      <c r="H34" s="1037"/>
      <c r="I34" s="1037"/>
      <c r="J34" s="1037"/>
      <c r="K34" s="1037"/>
      <c r="L34" s="1037"/>
      <c r="M34" s="1037"/>
      <c r="N34" s="1037"/>
      <c r="O34" s="1037"/>
      <c r="P34" s="1038"/>
      <c r="Q34" s="1042">
        <v>234</v>
      </c>
      <c r="R34" s="1043"/>
      <c r="S34" s="1043"/>
      <c r="T34" s="1043"/>
      <c r="U34" s="1043"/>
      <c r="V34" s="1043">
        <v>234</v>
      </c>
      <c r="W34" s="1043"/>
      <c r="X34" s="1043"/>
      <c r="Y34" s="1043"/>
      <c r="Z34" s="1043"/>
      <c r="AA34" s="1043" t="s">
        <v>537</v>
      </c>
      <c r="AB34" s="1043"/>
      <c r="AC34" s="1043"/>
      <c r="AD34" s="1043"/>
      <c r="AE34" s="1044"/>
      <c r="AF34" s="1018" t="s">
        <v>112</v>
      </c>
      <c r="AG34" s="1019"/>
      <c r="AH34" s="1019"/>
      <c r="AI34" s="1019"/>
      <c r="AJ34" s="1020"/>
      <c r="AK34" s="979">
        <v>164</v>
      </c>
      <c r="AL34" s="967"/>
      <c r="AM34" s="967"/>
      <c r="AN34" s="967"/>
      <c r="AO34" s="967"/>
      <c r="AP34" s="967">
        <v>1848</v>
      </c>
      <c r="AQ34" s="967"/>
      <c r="AR34" s="967"/>
      <c r="AS34" s="967"/>
      <c r="AT34" s="967"/>
      <c r="AU34" s="967">
        <v>1554</v>
      </c>
      <c r="AV34" s="967"/>
      <c r="AW34" s="967"/>
      <c r="AX34" s="967"/>
      <c r="AY34" s="967"/>
      <c r="AZ34" s="1041" t="s">
        <v>554</v>
      </c>
      <c r="BA34" s="1041"/>
      <c r="BB34" s="1041"/>
      <c r="BC34" s="1041"/>
      <c r="BD34" s="1041"/>
      <c r="BE34" s="1031" t="s">
        <v>387</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390</v>
      </c>
      <c r="C35" s="1037"/>
      <c r="D35" s="1037"/>
      <c r="E35" s="1037"/>
      <c r="F35" s="1037"/>
      <c r="G35" s="1037"/>
      <c r="H35" s="1037"/>
      <c r="I35" s="1037"/>
      <c r="J35" s="1037"/>
      <c r="K35" s="1037"/>
      <c r="L35" s="1037"/>
      <c r="M35" s="1037"/>
      <c r="N35" s="1037"/>
      <c r="O35" s="1037"/>
      <c r="P35" s="1038"/>
      <c r="Q35" s="1042">
        <v>327</v>
      </c>
      <c r="R35" s="1043"/>
      <c r="S35" s="1043"/>
      <c r="T35" s="1043"/>
      <c r="U35" s="1043"/>
      <c r="V35" s="1043">
        <v>327</v>
      </c>
      <c r="W35" s="1043"/>
      <c r="X35" s="1043"/>
      <c r="Y35" s="1043"/>
      <c r="Z35" s="1043"/>
      <c r="AA35" s="1043" t="s">
        <v>536</v>
      </c>
      <c r="AB35" s="1043"/>
      <c r="AC35" s="1043"/>
      <c r="AD35" s="1043"/>
      <c r="AE35" s="1044"/>
      <c r="AF35" s="1018" t="s">
        <v>112</v>
      </c>
      <c r="AG35" s="1019"/>
      <c r="AH35" s="1019"/>
      <c r="AI35" s="1019"/>
      <c r="AJ35" s="1020"/>
      <c r="AK35" s="979">
        <v>53</v>
      </c>
      <c r="AL35" s="967"/>
      <c r="AM35" s="967"/>
      <c r="AN35" s="967"/>
      <c r="AO35" s="967"/>
      <c r="AP35" s="967">
        <v>935</v>
      </c>
      <c r="AQ35" s="967"/>
      <c r="AR35" s="967"/>
      <c r="AS35" s="967"/>
      <c r="AT35" s="967"/>
      <c r="AU35" s="967">
        <v>792</v>
      </c>
      <c r="AV35" s="967"/>
      <c r="AW35" s="967"/>
      <c r="AX35" s="967"/>
      <c r="AY35" s="967"/>
      <c r="AZ35" s="1041" t="s">
        <v>536</v>
      </c>
      <c r="BA35" s="1041"/>
      <c r="BB35" s="1041"/>
      <c r="BC35" s="1041"/>
      <c r="BD35" s="1041"/>
      <c r="BE35" s="1031" t="s">
        <v>387</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1978</v>
      </c>
      <c r="AG63" s="955"/>
      <c r="AH63" s="955"/>
      <c r="AI63" s="955"/>
      <c r="AJ63" s="1029"/>
      <c r="AK63" s="1030"/>
      <c r="AL63" s="959"/>
      <c r="AM63" s="959"/>
      <c r="AN63" s="959"/>
      <c r="AO63" s="959"/>
      <c r="AP63" s="955">
        <v>25343</v>
      </c>
      <c r="AQ63" s="955"/>
      <c r="AR63" s="955"/>
      <c r="AS63" s="955"/>
      <c r="AT63" s="955"/>
      <c r="AU63" s="955">
        <v>16369</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395</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540</v>
      </c>
      <c r="C68" s="985"/>
      <c r="D68" s="985"/>
      <c r="E68" s="985"/>
      <c r="F68" s="985"/>
      <c r="G68" s="985"/>
      <c r="H68" s="985"/>
      <c r="I68" s="985"/>
      <c r="J68" s="985"/>
      <c r="K68" s="985"/>
      <c r="L68" s="985"/>
      <c r="M68" s="985"/>
      <c r="N68" s="985"/>
      <c r="O68" s="985"/>
      <c r="P68" s="986"/>
      <c r="Q68" s="987">
        <v>7</v>
      </c>
      <c r="R68" s="981"/>
      <c r="S68" s="981"/>
      <c r="T68" s="981"/>
      <c r="U68" s="981"/>
      <c r="V68" s="981">
        <v>6</v>
      </c>
      <c r="W68" s="981"/>
      <c r="X68" s="981"/>
      <c r="Y68" s="981"/>
      <c r="Z68" s="981"/>
      <c r="AA68" s="981">
        <v>1</v>
      </c>
      <c r="AB68" s="981"/>
      <c r="AC68" s="981"/>
      <c r="AD68" s="981"/>
      <c r="AE68" s="981"/>
      <c r="AF68" s="981">
        <v>1</v>
      </c>
      <c r="AG68" s="981"/>
      <c r="AH68" s="981"/>
      <c r="AI68" s="981"/>
      <c r="AJ68" s="981"/>
      <c r="AK68" s="981" t="s">
        <v>537</v>
      </c>
      <c r="AL68" s="981"/>
      <c r="AM68" s="981"/>
      <c r="AN68" s="981"/>
      <c r="AO68" s="981"/>
      <c r="AP68" s="981" t="s">
        <v>537</v>
      </c>
      <c r="AQ68" s="981"/>
      <c r="AR68" s="981"/>
      <c r="AS68" s="981"/>
      <c r="AT68" s="981"/>
      <c r="AU68" s="981" t="s">
        <v>536</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541</v>
      </c>
      <c r="C69" s="975"/>
      <c r="D69" s="975"/>
      <c r="E69" s="975"/>
      <c r="F69" s="975"/>
      <c r="G69" s="975"/>
      <c r="H69" s="975"/>
      <c r="I69" s="975"/>
      <c r="J69" s="975"/>
      <c r="K69" s="975"/>
      <c r="L69" s="975"/>
      <c r="M69" s="975"/>
      <c r="N69" s="975"/>
      <c r="O69" s="975"/>
      <c r="P69" s="976"/>
      <c r="Q69" s="973">
        <v>671</v>
      </c>
      <c r="R69" s="967"/>
      <c r="S69" s="967"/>
      <c r="T69" s="967"/>
      <c r="U69" s="967"/>
      <c r="V69" s="967">
        <v>604</v>
      </c>
      <c r="W69" s="967"/>
      <c r="X69" s="967"/>
      <c r="Y69" s="967"/>
      <c r="Z69" s="967"/>
      <c r="AA69" s="967">
        <v>68</v>
      </c>
      <c r="AB69" s="967"/>
      <c r="AC69" s="967"/>
      <c r="AD69" s="967"/>
      <c r="AE69" s="967"/>
      <c r="AF69" s="967">
        <v>68</v>
      </c>
      <c r="AG69" s="967"/>
      <c r="AH69" s="967"/>
      <c r="AI69" s="967"/>
      <c r="AJ69" s="967"/>
      <c r="AK69" s="967">
        <v>73</v>
      </c>
      <c r="AL69" s="967"/>
      <c r="AM69" s="967"/>
      <c r="AN69" s="967"/>
      <c r="AO69" s="967"/>
      <c r="AP69" s="967">
        <v>44</v>
      </c>
      <c r="AQ69" s="967"/>
      <c r="AR69" s="967"/>
      <c r="AS69" s="967"/>
      <c r="AT69" s="967"/>
      <c r="AU69" s="967">
        <v>10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542</v>
      </c>
      <c r="C70" s="975"/>
      <c r="D70" s="975"/>
      <c r="E70" s="975"/>
      <c r="F70" s="975"/>
      <c r="G70" s="975"/>
      <c r="H70" s="975"/>
      <c r="I70" s="975"/>
      <c r="J70" s="975"/>
      <c r="K70" s="975"/>
      <c r="L70" s="975"/>
      <c r="M70" s="975"/>
      <c r="N70" s="975"/>
      <c r="O70" s="975"/>
      <c r="P70" s="976"/>
      <c r="Q70" s="973">
        <v>127</v>
      </c>
      <c r="R70" s="967"/>
      <c r="S70" s="967"/>
      <c r="T70" s="967"/>
      <c r="U70" s="967"/>
      <c r="V70" s="967">
        <v>120</v>
      </c>
      <c r="W70" s="967"/>
      <c r="X70" s="967"/>
      <c r="Y70" s="967"/>
      <c r="Z70" s="967"/>
      <c r="AA70" s="967">
        <v>7</v>
      </c>
      <c r="AB70" s="967"/>
      <c r="AC70" s="967"/>
      <c r="AD70" s="967"/>
      <c r="AE70" s="967"/>
      <c r="AF70" s="967">
        <v>7</v>
      </c>
      <c r="AG70" s="967"/>
      <c r="AH70" s="967"/>
      <c r="AI70" s="967"/>
      <c r="AJ70" s="967"/>
      <c r="AK70" s="967" t="s">
        <v>539</v>
      </c>
      <c r="AL70" s="967"/>
      <c r="AM70" s="967"/>
      <c r="AN70" s="967"/>
      <c r="AO70" s="967"/>
      <c r="AP70" s="967" t="s">
        <v>536</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543</v>
      </c>
      <c r="C71" s="975"/>
      <c r="D71" s="975"/>
      <c r="E71" s="975"/>
      <c r="F71" s="975"/>
      <c r="G71" s="975"/>
      <c r="H71" s="975"/>
      <c r="I71" s="975"/>
      <c r="J71" s="975"/>
      <c r="K71" s="975"/>
      <c r="L71" s="975"/>
      <c r="M71" s="975"/>
      <c r="N71" s="975"/>
      <c r="O71" s="975"/>
      <c r="P71" s="976"/>
      <c r="Q71" s="973">
        <v>22</v>
      </c>
      <c r="R71" s="967"/>
      <c r="S71" s="967"/>
      <c r="T71" s="967"/>
      <c r="U71" s="967"/>
      <c r="V71" s="967">
        <v>19</v>
      </c>
      <c r="W71" s="967"/>
      <c r="X71" s="967"/>
      <c r="Y71" s="967"/>
      <c r="Z71" s="967"/>
      <c r="AA71" s="967">
        <v>3</v>
      </c>
      <c r="AB71" s="967"/>
      <c r="AC71" s="967"/>
      <c r="AD71" s="967"/>
      <c r="AE71" s="967"/>
      <c r="AF71" s="967">
        <v>3</v>
      </c>
      <c r="AG71" s="967"/>
      <c r="AH71" s="967"/>
      <c r="AI71" s="967"/>
      <c r="AJ71" s="967"/>
      <c r="AK71" s="967" t="s">
        <v>536</v>
      </c>
      <c r="AL71" s="967"/>
      <c r="AM71" s="967"/>
      <c r="AN71" s="967"/>
      <c r="AO71" s="967"/>
      <c r="AP71" s="967" t="s">
        <v>537</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544</v>
      </c>
      <c r="C72" s="975"/>
      <c r="D72" s="975"/>
      <c r="E72" s="975"/>
      <c r="F72" s="975"/>
      <c r="G72" s="975"/>
      <c r="H72" s="975"/>
      <c r="I72" s="975"/>
      <c r="J72" s="975"/>
      <c r="K72" s="975"/>
      <c r="L72" s="975"/>
      <c r="M72" s="975"/>
      <c r="N72" s="975"/>
      <c r="O72" s="975"/>
      <c r="P72" s="976"/>
      <c r="Q72" s="973">
        <v>709</v>
      </c>
      <c r="R72" s="967"/>
      <c r="S72" s="967"/>
      <c r="T72" s="967"/>
      <c r="U72" s="967"/>
      <c r="V72" s="967">
        <v>635</v>
      </c>
      <c r="W72" s="967"/>
      <c r="X72" s="967"/>
      <c r="Y72" s="967"/>
      <c r="Z72" s="967"/>
      <c r="AA72" s="967">
        <v>74</v>
      </c>
      <c r="AB72" s="967"/>
      <c r="AC72" s="967"/>
      <c r="AD72" s="967"/>
      <c r="AE72" s="967"/>
      <c r="AF72" s="967">
        <v>74</v>
      </c>
      <c r="AG72" s="967"/>
      <c r="AH72" s="967"/>
      <c r="AI72" s="967"/>
      <c r="AJ72" s="967"/>
      <c r="AK72" s="967" t="s">
        <v>536</v>
      </c>
      <c r="AL72" s="967"/>
      <c r="AM72" s="967"/>
      <c r="AN72" s="967"/>
      <c r="AO72" s="967"/>
      <c r="AP72" s="967" t="s">
        <v>554</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545</v>
      </c>
      <c r="C73" s="975"/>
      <c r="D73" s="975"/>
      <c r="E73" s="975"/>
      <c r="F73" s="975"/>
      <c r="G73" s="975"/>
      <c r="H73" s="975"/>
      <c r="I73" s="975"/>
      <c r="J73" s="975"/>
      <c r="K73" s="975"/>
      <c r="L73" s="975"/>
      <c r="M73" s="975"/>
      <c r="N73" s="975"/>
      <c r="O73" s="975"/>
      <c r="P73" s="976"/>
      <c r="Q73" s="973">
        <v>120</v>
      </c>
      <c r="R73" s="967"/>
      <c r="S73" s="967"/>
      <c r="T73" s="967"/>
      <c r="U73" s="967"/>
      <c r="V73" s="967">
        <v>109</v>
      </c>
      <c r="W73" s="967"/>
      <c r="X73" s="967"/>
      <c r="Y73" s="967"/>
      <c r="Z73" s="967"/>
      <c r="AA73" s="967">
        <v>11</v>
      </c>
      <c r="AB73" s="967"/>
      <c r="AC73" s="967"/>
      <c r="AD73" s="967"/>
      <c r="AE73" s="967"/>
      <c r="AF73" s="967">
        <v>11</v>
      </c>
      <c r="AG73" s="967"/>
      <c r="AH73" s="967"/>
      <c r="AI73" s="967"/>
      <c r="AJ73" s="967"/>
      <c r="AK73" s="967" t="s">
        <v>537</v>
      </c>
      <c r="AL73" s="967"/>
      <c r="AM73" s="967"/>
      <c r="AN73" s="967"/>
      <c r="AO73" s="967"/>
      <c r="AP73" s="967">
        <v>1313</v>
      </c>
      <c r="AQ73" s="967"/>
      <c r="AR73" s="967"/>
      <c r="AS73" s="967"/>
      <c r="AT73" s="967"/>
      <c r="AU73" s="967">
        <v>896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546</v>
      </c>
      <c r="C74" s="975"/>
      <c r="D74" s="975"/>
      <c r="E74" s="975"/>
      <c r="F74" s="975"/>
      <c r="G74" s="975"/>
      <c r="H74" s="975"/>
      <c r="I74" s="975"/>
      <c r="J74" s="975"/>
      <c r="K74" s="975"/>
      <c r="L74" s="975"/>
      <c r="M74" s="975"/>
      <c r="N74" s="975"/>
      <c r="O74" s="975"/>
      <c r="P74" s="976"/>
      <c r="Q74" s="973">
        <v>4675</v>
      </c>
      <c r="R74" s="967"/>
      <c r="S74" s="967"/>
      <c r="T74" s="967"/>
      <c r="U74" s="967"/>
      <c r="V74" s="967">
        <v>3874</v>
      </c>
      <c r="W74" s="967"/>
      <c r="X74" s="967"/>
      <c r="Y74" s="967"/>
      <c r="Z74" s="967"/>
      <c r="AA74" s="967">
        <v>801</v>
      </c>
      <c r="AB74" s="967"/>
      <c r="AC74" s="967"/>
      <c r="AD74" s="967"/>
      <c r="AE74" s="967"/>
      <c r="AF74" s="967">
        <v>801</v>
      </c>
      <c r="AG74" s="967"/>
      <c r="AH74" s="967"/>
      <c r="AI74" s="967"/>
      <c r="AJ74" s="967"/>
      <c r="AK74" s="967">
        <v>8</v>
      </c>
      <c r="AL74" s="967"/>
      <c r="AM74" s="967"/>
      <c r="AN74" s="967"/>
      <c r="AO74" s="967"/>
      <c r="AP74" s="967">
        <v>13190</v>
      </c>
      <c r="AQ74" s="967"/>
      <c r="AR74" s="967"/>
      <c r="AS74" s="967"/>
      <c r="AT74" s="967"/>
      <c r="AU74" s="967">
        <v>167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547</v>
      </c>
      <c r="C75" s="975"/>
      <c r="D75" s="975"/>
      <c r="E75" s="975"/>
      <c r="F75" s="975"/>
      <c r="G75" s="975"/>
      <c r="H75" s="975"/>
      <c r="I75" s="975"/>
      <c r="J75" s="975"/>
      <c r="K75" s="975"/>
      <c r="L75" s="975"/>
      <c r="M75" s="975"/>
      <c r="N75" s="975"/>
      <c r="O75" s="975"/>
      <c r="P75" s="976"/>
      <c r="Q75" s="977">
        <v>401</v>
      </c>
      <c r="R75" s="978"/>
      <c r="S75" s="978"/>
      <c r="T75" s="978"/>
      <c r="U75" s="979"/>
      <c r="V75" s="980">
        <v>383</v>
      </c>
      <c r="W75" s="978"/>
      <c r="X75" s="978"/>
      <c r="Y75" s="978"/>
      <c r="Z75" s="979"/>
      <c r="AA75" s="980">
        <v>18</v>
      </c>
      <c r="AB75" s="978"/>
      <c r="AC75" s="978"/>
      <c r="AD75" s="978"/>
      <c r="AE75" s="979"/>
      <c r="AF75" s="980">
        <v>18</v>
      </c>
      <c r="AG75" s="978"/>
      <c r="AH75" s="978"/>
      <c r="AI75" s="978"/>
      <c r="AJ75" s="979"/>
      <c r="AK75" s="980">
        <v>52</v>
      </c>
      <c r="AL75" s="978"/>
      <c r="AM75" s="978"/>
      <c r="AN75" s="978"/>
      <c r="AO75" s="979"/>
      <c r="AP75" s="980" t="s">
        <v>536</v>
      </c>
      <c r="AQ75" s="978"/>
      <c r="AR75" s="978"/>
      <c r="AS75" s="978"/>
      <c r="AT75" s="979"/>
      <c r="AU75" s="980" t="s">
        <v>536</v>
      </c>
      <c r="AV75" s="978"/>
      <c r="AW75" s="978"/>
      <c r="AX75" s="978"/>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548</v>
      </c>
      <c r="C76" s="975"/>
      <c r="D76" s="975"/>
      <c r="E76" s="975"/>
      <c r="F76" s="975"/>
      <c r="G76" s="975"/>
      <c r="H76" s="975"/>
      <c r="I76" s="975"/>
      <c r="J76" s="975"/>
      <c r="K76" s="975"/>
      <c r="L76" s="975"/>
      <c r="M76" s="975"/>
      <c r="N76" s="975"/>
      <c r="O76" s="975"/>
      <c r="P76" s="976"/>
      <c r="Q76" s="977">
        <v>1487</v>
      </c>
      <c r="R76" s="978"/>
      <c r="S76" s="978"/>
      <c r="T76" s="978"/>
      <c r="U76" s="979"/>
      <c r="V76" s="980">
        <v>1452</v>
      </c>
      <c r="W76" s="978"/>
      <c r="X76" s="978"/>
      <c r="Y76" s="978"/>
      <c r="Z76" s="979"/>
      <c r="AA76" s="980">
        <v>35</v>
      </c>
      <c r="AB76" s="978"/>
      <c r="AC76" s="978"/>
      <c r="AD76" s="978"/>
      <c r="AE76" s="979"/>
      <c r="AF76" s="980">
        <v>35</v>
      </c>
      <c r="AG76" s="978"/>
      <c r="AH76" s="978"/>
      <c r="AI76" s="978"/>
      <c r="AJ76" s="979"/>
      <c r="AK76" s="980" t="s">
        <v>539</v>
      </c>
      <c r="AL76" s="978"/>
      <c r="AM76" s="978"/>
      <c r="AN76" s="978"/>
      <c r="AO76" s="979"/>
      <c r="AP76" s="980">
        <v>2273</v>
      </c>
      <c r="AQ76" s="978"/>
      <c r="AR76" s="978"/>
      <c r="AS76" s="978"/>
      <c r="AT76" s="979"/>
      <c r="AU76" s="980">
        <v>1257</v>
      </c>
      <c r="AV76" s="978"/>
      <c r="AW76" s="978"/>
      <c r="AX76" s="978"/>
      <c r="AY76" s="979"/>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549</v>
      </c>
      <c r="C77" s="975"/>
      <c r="D77" s="975"/>
      <c r="E77" s="975"/>
      <c r="F77" s="975"/>
      <c r="G77" s="975"/>
      <c r="H77" s="975"/>
      <c r="I77" s="975"/>
      <c r="J77" s="975"/>
      <c r="K77" s="975"/>
      <c r="L77" s="975"/>
      <c r="M77" s="975"/>
      <c r="N77" s="975"/>
      <c r="O77" s="975"/>
      <c r="P77" s="976"/>
      <c r="Q77" s="977">
        <v>148</v>
      </c>
      <c r="R77" s="978"/>
      <c r="S77" s="978"/>
      <c r="T77" s="978"/>
      <c r="U77" s="979"/>
      <c r="V77" s="980">
        <v>138</v>
      </c>
      <c r="W77" s="978"/>
      <c r="X77" s="978"/>
      <c r="Y77" s="978"/>
      <c r="Z77" s="979"/>
      <c r="AA77" s="980">
        <v>10</v>
      </c>
      <c r="AB77" s="978"/>
      <c r="AC77" s="978"/>
      <c r="AD77" s="978"/>
      <c r="AE77" s="979"/>
      <c r="AF77" s="980">
        <v>77</v>
      </c>
      <c r="AG77" s="978"/>
      <c r="AH77" s="978"/>
      <c r="AI77" s="978"/>
      <c r="AJ77" s="979"/>
      <c r="AK77" s="980" t="s">
        <v>536</v>
      </c>
      <c r="AL77" s="978"/>
      <c r="AM77" s="978"/>
      <c r="AN77" s="978"/>
      <c r="AO77" s="979"/>
      <c r="AP77" s="980" t="s">
        <v>536</v>
      </c>
      <c r="AQ77" s="978"/>
      <c r="AR77" s="978"/>
      <c r="AS77" s="978"/>
      <c r="AT77" s="979"/>
      <c r="AU77" s="980" t="s">
        <v>536</v>
      </c>
      <c r="AV77" s="978"/>
      <c r="AW77" s="978"/>
      <c r="AX77" s="978"/>
      <c r="AY77" s="979"/>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t="s">
        <v>550</v>
      </c>
      <c r="C78" s="975"/>
      <c r="D78" s="975"/>
      <c r="E78" s="975"/>
      <c r="F78" s="975"/>
      <c r="G78" s="975"/>
      <c r="H78" s="975"/>
      <c r="I78" s="975"/>
      <c r="J78" s="975"/>
      <c r="K78" s="975"/>
      <c r="L78" s="975"/>
      <c r="M78" s="975"/>
      <c r="N78" s="975"/>
      <c r="O78" s="975"/>
      <c r="P78" s="976"/>
      <c r="Q78" s="973">
        <v>14675</v>
      </c>
      <c r="R78" s="967"/>
      <c r="S78" s="967"/>
      <c r="T78" s="967"/>
      <c r="U78" s="967"/>
      <c r="V78" s="967">
        <v>15582</v>
      </c>
      <c r="W78" s="967"/>
      <c r="X78" s="967"/>
      <c r="Y78" s="967"/>
      <c r="Z78" s="967"/>
      <c r="AA78" s="967">
        <v>-907</v>
      </c>
      <c r="AB78" s="967"/>
      <c r="AC78" s="967"/>
      <c r="AD78" s="967"/>
      <c r="AE78" s="967"/>
      <c r="AF78" s="967">
        <v>947</v>
      </c>
      <c r="AG78" s="967"/>
      <c r="AH78" s="967"/>
      <c r="AI78" s="967"/>
      <c r="AJ78" s="967"/>
      <c r="AK78" s="967">
        <v>982</v>
      </c>
      <c r="AL78" s="967"/>
      <c r="AM78" s="967"/>
      <c r="AN78" s="967"/>
      <c r="AO78" s="967"/>
      <c r="AP78" s="967">
        <v>19764</v>
      </c>
      <c r="AQ78" s="967"/>
      <c r="AR78" s="967"/>
      <c r="AS78" s="967"/>
      <c r="AT78" s="967"/>
      <c r="AU78" s="967">
        <v>6522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4" t="s">
        <v>551</v>
      </c>
      <c r="C79" s="975"/>
      <c r="D79" s="975"/>
      <c r="E79" s="975"/>
      <c r="F79" s="975"/>
      <c r="G79" s="975"/>
      <c r="H79" s="975"/>
      <c r="I79" s="975"/>
      <c r="J79" s="975"/>
      <c r="K79" s="975"/>
      <c r="L79" s="975"/>
      <c r="M79" s="975"/>
      <c r="N79" s="975"/>
      <c r="O79" s="975"/>
      <c r="P79" s="976"/>
      <c r="Q79" s="973">
        <v>2135</v>
      </c>
      <c r="R79" s="967"/>
      <c r="S79" s="967"/>
      <c r="T79" s="967"/>
      <c r="U79" s="967"/>
      <c r="V79" s="967">
        <v>2132</v>
      </c>
      <c r="W79" s="967"/>
      <c r="X79" s="967"/>
      <c r="Y79" s="967"/>
      <c r="Z79" s="967"/>
      <c r="AA79" s="967">
        <v>4</v>
      </c>
      <c r="AB79" s="967"/>
      <c r="AC79" s="967"/>
      <c r="AD79" s="967"/>
      <c r="AE79" s="967"/>
      <c r="AF79" s="967">
        <v>4</v>
      </c>
      <c r="AG79" s="967"/>
      <c r="AH79" s="967"/>
      <c r="AI79" s="967"/>
      <c r="AJ79" s="967"/>
      <c r="AK79" s="967" t="s">
        <v>536</v>
      </c>
      <c r="AL79" s="967"/>
      <c r="AM79" s="967"/>
      <c r="AN79" s="967"/>
      <c r="AO79" s="967"/>
      <c r="AP79" s="967" t="s">
        <v>536</v>
      </c>
      <c r="AQ79" s="967"/>
      <c r="AR79" s="967"/>
      <c r="AS79" s="967"/>
      <c r="AT79" s="967"/>
      <c r="AU79" s="967" t="s">
        <v>555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4" t="s">
        <v>552</v>
      </c>
      <c r="C80" s="975"/>
      <c r="D80" s="975"/>
      <c r="E80" s="975"/>
      <c r="F80" s="975"/>
      <c r="G80" s="975"/>
      <c r="H80" s="975"/>
      <c r="I80" s="975"/>
      <c r="J80" s="975"/>
      <c r="K80" s="975"/>
      <c r="L80" s="975"/>
      <c r="M80" s="975"/>
      <c r="N80" s="975"/>
      <c r="O80" s="975"/>
      <c r="P80" s="976"/>
      <c r="Q80" s="973">
        <v>379374</v>
      </c>
      <c r="R80" s="967"/>
      <c r="S80" s="967"/>
      <c r="T80" s="967"/>
      <c r="U80" s="967"/>
      <c r="V80" s="967">
        <v>363923</v>
      </c>
      <c r="W80" s="967"/>
      <c r="X80" s="967"/>
      <c r="Y80" s="967"/>
      <c r="Z80" s="967"/>
      <c r="AA80" s="967">
        <v>15452</v>
      </c>
      <c r="AB80" s="967"/>
      <c r="AC80" s="967"/>
      <c r="AD80" s="967"/>
      <c r="AE80" s="967"/>
      <c r="AF80" s="967">
        <v>15452</v>
      </c>
      <c r="AG80" s="967"/>
      <c r="AH80" s="967"/>
      <c r="AI80" s="967"/>
      <c r="AJ80" s="967"/>
      <c r="AK80" s="967">
        <v>4171</v>
      </c>
      <c r="AL80" s="967"/>
      <c r="AM80" s="967"/>
      <c r="AN80" s="967"/>
      <c r="AO80" s="967"/>
      <c r="AP80" s="967" t="s">
        <v>536</v>
      </c>
      <c r="AQ80" s="967"/>
      <c r="AR80" s="967"/>
      <c r="AS80" s="967"/>
      <c r="AT80" s="967"/>
      <c r="AU80" s="967" t="s">
        <v>537</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4" t="s">
        <v>553</v>
      </c>
      <c r="C81" s="975"/>
      <c r="D81" s="975"/>
      <c r="E81" s="975"/>
      <c r="F81" s="975"/>
      <c r="G81" s="975"/>
      <c r="H81" s="975"/>
      <c r="I81" s="975"/>
      <c r="J81" s="975"/>
      <c r="K81" s="975"/>
      <c r="L81" s="975"/>
      <c r="M81" s="975"/>
      <c r="N81" s="975"/>
      <c r="O81" s="975"/>
      <c r="P81" s="976"/>
      <c r="Q81" s="973">
        <v>305</v>
      </c>
      <c r="R81" s="967"/>
      <c r="S81" s="967"/>
      <c r="T81" s="967"/>
      <c r="U81" s="967"/>
      <c r="V81" s="967">
        <v>296</v>
      </c>
      <c r="W81" s="967"/>
      <c r="X81" s="967"/>
      <c r="Y81" s="967"/>
      <c r="Z81" s="967"/>
      <c r="AA81" s="967">
        <v>9</v>
      </c>
      <c r="AB81" s="967"/>
      <c r="AC81" s="967"/>
      <c r="AD81" s="967"/>
      <c r="AE81" s="967"/>
      <c r="AF81" s="967">
        <v>9</v>
      </c>
      <c r="AG81" s="967"/>
      <c r="AH81" s="967"/>
      <c r="AI81" s="967"/>
      <c r="AJ81" s="967"/>
      <c r="AK81" s="967">
        <v>4</v>
      </c>
      <c r="AL81" s="967"/>
      <c r="AM81" s="967"/>
      <c r="AN81" s="967"/>
      <c r="AO81" s="967"/>
      <c r="AP81" s="967" t="s">
        <v>536</v>
      </c>
      <c r="AQ81" s="967"/>
      <c r="AR81" s="967"/>
      <c r="AS81" s="967"/>
      <c r="AT81" s="967"/>
      <c r="AU81" s="967" t="s">
        <v>536</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17507</v>
      </c>
      <c r="AG88" s="955"/>
      <c r="AH88" s="955"/>
      <c r="AI88" s="955"/>
      <c r="AJ88" s="955"/>
      <c r="AK88" s="959"/>
      <c r="AL88" s="959"/>
      <c r="AM88" s="959"/>
      <c r="AN88" s="959"/>
      <c r="AO88" s="959"/>
      <c r="AP88" s="955">
        <v>36584</v>
      </c>
      <c r="AQ88" s="955"/>
      <c r="AR88" s="955"/>
      <c r="AS88" s="955"/>
      <c r="AT88" s="955"/>
      <c r="AU88" s="955">
        <v>8851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312</v>
      </c>
      <c r="CS102" s="947"/>
      <c r="CT102" s="947"/>
      <c r="CU102" s="947"/>
      <c r="CV102" s="948"/>
      <c r="CW102" s="946">
        <v>8</v>
      </c>
      <c r="CX102" s="947"/>
      <c r="CY102" s="947"/>
      <c r="CZ102" s="947"/>
      <c r="DA102" s="948"/>
      <c r="DB102" s="946" t="s">
        <v>536</v>
      </c>
      <c r="DC102" s="947"/>
      <c r="DD102" s="947"/>
      <c r="DE102" s="947"/>
      <c r="DF102" s="948"/>
      <c r="DG102" s="946" t="s">
        <v>536</v>
      </c>
      <c r="DH102" s="947"/>
      <c r="DI102" s="947"/>
      <c r="DJ102" s="947"/>
      <c r="DK102" s="948"/>
      <c r="DL102" s="946" t="s">
        <v>536</v>
      </c>
      <c r="DM102" s="947"/>
      <c r="DN102" s="947"/>
      <c r="DO102" s="947"/>
      <c r="DP102" s="948"/>
      <c r="DQ102" s="946">
        <v>1549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5197042</v>
      </c>
      <c r="AB110" s="873"/>
      <c r="AC110" s="873"/>
      <c r="AD110" s="873"/>
      <c r="AE110" s="874"/>
      <c r="AF110" s="875">
        <v>5209159</v>
      </c>
      <c r="AG110" s="873"/>
      <c r="AH110" s="873"/>
      <c r="AI110" s="873"/>
      <c r="AJ110" s="874"/>
      <c r="AK110" s="875">
        <v>5253723</v>
      </c>
      <c r="AL110" s="873"/>
      <c r="AM110" s="873"/>
      <c r="AN110" s="873"/>
      <c r="AO110" s="874"/>
      <c r="AP110" s="876">
        <v>23.4</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46807854</v>
      </c>
      <c r="BR110" s="800"/>
      <c r="BS110" s="800"/>
      <c r="BT110" s="800"/>
      <c r="BU110" s="800"/>
      <c r="BV110" s="800">
        <v>48124889</v>
      </c>
      <c r="BW110" s="800"/>
      <c r="BX110" s="800"/>
      <c r="BY110" s="800"/>
      <c r="BZ110" s="800"/>
      <c r="CA110" s="800">
        <v>47140596</v>
      </c>
      <c r="CB110" s="800"/>
      <c r="CC110" s="800"/>
      <c r="CD110" s="800"/>
      <c r="CE110" s="800"/>
      <c r="CF110" s="861">
        <v>210.3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7691537</v>
      </c>
      <c r="BR111" s="771"/>
      <c r="BS111" s="771"/>
      <c r="BT111" s="771"/>
      <c r="BU111" s="771"/>
      <c r="BV111" s="771">
        <v>8828050</v>
      </c>
      <c r="BW111" s="771"/>
      <c r="BX111" s="771"/>
      <c r="BY111" s="771"/>
      <c r="BZ111" s="771"/>
      <c r="CA111" s="771">
        <v>8303197</v>
      </c>
      <c r="CB111" s="771"/>
      <c r="CC111" s="771"/>
      <c r="CD111" s="771"/>
      <c r="CE111" s="771"/>
      <c r="CF111" s="848">
        <v>37</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17462284</v>
      </c>
      <c r="BR112" s="771"/>
      <c r="BS112" s="771"/>
      <c r="BT112" s="771"/>
      <c r="BU112" s="771"/>
      <c r="BV112" s="771">
        <v>16797945</v>
      </c>
      <c r="BW112" s="771"/>
      <c r="BX112" s="771"/>
      <c r="BY112" s="771"/>
      <c r="BZ112" s="771"/>
      <c r="CA112" s="771">
        <v>16369274</v>
      </c>
      <c r="CB112" s="771"/>
      <c r="CC112" s="771"/>
      <c r="CD112" s="771"/>
      <c r="CE112" s="771"/>
      <c r="CF112" s="848">
        <v>73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2461589</v>
      </c>
      <c r="DH112" s="771"/>
      <c r="DI112" s="771"/>
      <c r="DJ112" s="771"/>
      <c r="DK112" s="771"/>
      <c r="DL112" s="771">
        <v>2433247</v>
      </c>
      <c r="DM112" s="771"/>
      <c r="DN112" s="771"/>
      <c r="DO112" s="771"/>
      <c r="DP112" s="771"/>
      <c r="DQ112" s="771">
        <v>2404450</v>
      </c>
      <c r="DR112" s="771"/>
      <c r="DS112" s="771"/>
      <c r="DT112" s="771"/>
      <c r="DU112" s="771"/>
      <c r="DV112" s="823">
        <v>10.7</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1000810</v>
      </c>
      <c r="AB113" s="909"/>
      <c r="AC113" s="909"/>
      <c r="AD113" s="909"/>
      <c r="AE113" s="910"/>
      <c r="AF113" s="911">
        <v>931038</v>
      </c>
      <c r="AG113" s="909"/>
      <c r="AH113" s="909"/>
      <c r="AI113" s="909"/>
      <c r="AJ113" s="910"/>
      <c r="AK113" s="911">
        <v>984505</v>
      </c>
      <c r="AL113" s="909"/>
      <c r="AM113" s="909"/>
      <c r="AN113" s="909"/>
      <c r="AO113" s="910"/>
      <c r="AP113" s="912">
        <v>4.4000000000000004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15633350</v>
      </c>
      <c r="BR113" s="771"/>
      <c r="BS113" s="771"/>
      <c r="BT113" s="771"/>
      <c r="BU113" s="771"/>
      <c r="BV113" s="771">
        <v>10084552</v>
      </c>
      <c r="BW113" s="771"/>
      <c r="BX113" s="771"/>
      <c r="BY113" s="771"/>
      <c r="BZ113" s="771"/>
      <c r="CA113" s="771">
        <v>8850899</v>
      </c>
      <c r="CB113" s="771"/>
      <c r="CC113" s="771"/>
      <c r="CD113" s="771"/>
      <c r="CE113" s="771"/>
      <c r="CF113" s="848">
        <v>39.5</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576287</v>
      </c>
      <c r="AB114" s="784"/>
      <c r="AC114" s="784"/>
      <c r="AD114" s="784"/>
      <c r="AE114" s="785"/>
      <c r="AF114" s="786">
        <v>599749</v>
      </c>
      <c r="AG114" s="784"/>
      <c r="AH114" s="784"/>
      <c r="AI114" s="784"/>
      <c r="AJ114" s="785"/>
      <c r="AK114" s="786">
        <v>905013</v>
      </c>
      <c r="AL114" s="784"/>
      <c r="AM114" s="784"/>
      <c r="AN114" s="784"/>
      <c r="AO114" s="785"/>
      <c r="AP114" s="754">
        <v>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6615885</v>
      </c>
      <c r="BR114" s="771"/>
      <c r="BS114" s="771"/>
      <c r="BT114" s="771"/>
      <c r="BU114" s="771"/>
      <c r="BV114" s="771">
        <v>6771183</v>
      </c>
      <c r="BW114" s="771"/>
      <c r="BX114" s="771"/>
      <c r="BY114" s="771"/>
      <c r="BZ114" s="771"/>
      <c r="CA114" s="771">
        <v>6470224</v>
      </c>
      <c r="CB114" s="771"/>
      <c r="CC114" s="771"/>
      <c r="CD114" s="771"/>
      <c r="CE114" s="771"/>
      <c r="CF114" s="848">
        <v>28.9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611123</v>
      </c>
      <c r="AB115" s="909"/>
      <c r="AC115" s="909"/>
      <c r="AD115" s="909"/>
      <c r="AE115" s="910"/>
      <c r="AF115" s="911">
        <v>680019</v>
      </c>
      <c r="AG115" s="909"/>
      <c r="AH115" s="909"/>
      <c r="AI115" s="909"/>
      <c r="AJ115" s="910"/>
      <c r="AK115" s="911">
        <v>650483</v>
      </c>
      <c r="AL115" s="909"/>
      <c r="AM115" s="909"/>
      <c r="AN115" s="909"/>
      <c r="AO115" s="910"/>
      <c r="AP115" s="912">
        <v>2.9</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1671734</v>
      </c>
      <c r="BR115" s="771"/>
      <c r="BS115" s="771"/>
      <c r="BT115" s="771"/>
      <c r="BU115" s="771"/>
      <c r="BV115" s="771">
        <v>1275365</v>
      </c>
      <c r="BW115" s="771"/>
      <c r="BX115" s="771"/>
      <c r="BY115" s="771"/>
      <c r="BZ115" s="771"/>
      <c r="CA115" s="771">
        <v>1548680</v>
      </c>
      <c r="CB115" s="771"/>
      <c r="CC115" s="771"/>
      <c r="CD115" s="771"/>
      <c r="CE115" s="771"/>
      <c r="CF115" s="848">
        <v>6.9</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515</v>
      </c>
      <c r="AB116" s="784"/>
      <c r="AC116" s="784"/>
      <c r="AD116" s="784"/>
      <c r="AE116" s="785"/>
      <c r="AF116" s="786">
        <v>1073</v>
      </c>
      <c r="AG116" s="784"/>
      <c r="AH116" s="784"/>
      <c r="AI116" s="784"/>
      <c r="AJ116" s="785"/>
      <c r="AK116" s="786">
        <v>1297</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4584235</v>
      </c>
      <c r="DH116" s="784"/>
      <c r="DI116" s="784"/>
      <c r="DJ116" s="784"/>
      <c r="DK116" s="785"/>
      <c r="DL116" s="786">
        <v>4268622</v>
      </c>
      <c r="DM116" s="784"/>
      <c r="DN116" s="784"/>
      <c r="DO116" s="784"/>
      <c r="DP116" s="785"/>
      <c r="DQ116" s="786">
        <v>3958135</v>
      </c>
      <c r="DR116" s="784"/>
      <c r="DS116" s="784"/>
      <c r="DT116" s="784"/>
      <c r="DU116" s="785"/>
      <c r="DV116" s="754">
        <v>17.7</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7385777</v>
      </c>
      <c r="AB117" s="895"/>
      <c r="AC117" s="895"/>
      <c r="AD117" s="895"/>
      <c r="AE117" s="896"/>
      <c r="AF117" s="898">
        <v>7421038</v>
      </c>
      <c r="AG117" s="895"/>
      <c r="AH117" s="895"/>
      <c r="AI117" s="895"/>
      <c r="AJ117" s="896"/>
      <c r="AK117" s="898">
        <v>7795021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95882644</v>
      </c>
      <c r="BR118" s="858"/>
      <c r="BS118" s="858"/>
      <c r="BT118" s="858"/>
      <c r="BU118" s="858"/>
      <c r="BV118" s="858">
        <v>91881984</v>
      </c>
      <c r="BW118" s="858"/>
      <c r="BX118" s="858"/>
      <c r="BY118" s="858"/>
      <c r="BZ118" s="858"/>
      <c r="CA118" s="858">
        <v>88682870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6148937</v>
      </c>
      <c r="BR119" s="800"/>
      <c r="BS119" s="800"/>
      <c r="BT119" s="800"/>
      <c r="BU119" s="800"/>
      <c r="BV119" s="800">
        <v>7176677</v>
      </c>
      <c r="BW119" s="800"/>
      <c r="BX119" s="800"/>
      <c r="BY119" s="800"/>
      <c r="BZ119" s="800"/>
      <c r="CA119" s="800">
        <v>7642896</v>
      </c>
      <c r="CB119" s="800"/>
      <c r="CC119" s="800"/>
      <c r="CD119" s="800"/>
      <c r="CE119" s="800"/>
      <c r="CF119" s="861">
        <v>34.1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645713</v>
      </c>
      <c r="DH119" s="717"/>
      <c r="DI119" s="717"/>
      <c r="DJ119" s="717"/>
      <c r="DK119" s="718"/>
      <c r="DL119" s="719">
        <v>2126181</v>
      </c>
      <c r="DM119" s="717"/>
      <c r="DN119" s="717"/>
      <c r="DO119" s="717"/>
      <c r="DP119" s="718"/>
      <c r="DQ119" s="719">
        <v>1940612</v>
      </c>
      <c r="DR119" s="717"/>
      <c r="DS119" s="717"/>
      <c r="DT119" s="717"/>
      <c r="DU119" s="718"/>
      <c r="DV119" s="807">
        <v>8.6999999999999993</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16013028</v>
      </c>
      <c r="BR120" s="771"/>
      <c r="BS120" s="771"/>
      <c r="BT120" s="771"/>
      <c r="BU120" s="771"/>
      <c r="BV120" s="771">
        <v>14865294</v>
      </c>
      <c r="BW120" s="771"/>
      <c r="BX120" s="771"/>
      <c r="BY120" s="771"/>
      <c r="BZ120" s="771"/>
      <c r="CA120" s="771">
        <v>13763345</v>
      </c>
      <c r="CB120" s="771"/>
      <c r="CC120" s="771"/>
      <c r="CD120" s="771"/>
      <c r="CE120" s="771"/>
      <c r="CF120" s="848">
        <v>61.4</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14460587</v>
      </c>
      <c r="DH120" s="800"/>
      <c r="DI120" s="800"/>
      <c r="DJ120" s="800"/>
      <c r="DK120" s="800"/>
      <c r="DL120" s="800">
        <v>14390290</v>
      </c>
      <c r="DM120" s="800"/>
      <c r="DN120" s="800"/>
      <c r="DO120" s="800"/>
      <c r="DP120" s="800"/>
      <c r="DQ120" s="800">
        <v>13977580</v>
      </c>
      <c r="DR120" s="800"/>
      <c r="DS120" s="800"/>
      <c r="DT120" s="800"/>
      <c r="DU120" s="800"/>
      <c r="DV120" s="801">
        <v>62.4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34290</v>
      </c>
      <c r="AB121" s="784"/>
      <c r="AC121" s="784"/>
      <c r="AD121" s="784"/>
      <c r="AE121" s="785"/>
      <c r="AF121" s="786">
        <v>34290</v>
      </c>
      <c r="AG121" s="784"/>
      <c r="AH121" s="784"/>
      <c r="AI121" s="784"/>
      <c r="AJ121" s="785"/>
      <c r="AK121" s="786">
        <v>34290</v>
      </c>
      <c r="AL121" s="784"/>
      <c r="AM121" s="784"/>
      <c r="AN121" s="784"/>
      <c r="AO121" s="785"/>
      <c r="AP121" s="754">
        <v>0.2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45542242</v>
      </c>
      <c r="BR121" s="858"/>
      <c r="BS121" s="858"/>
      <c r="BT121" s="858"/>
      <c r="BU121" s="858"/>
      <c r="BV121" s="858">
        <v>46404922</v>
      </c>
      <c r="BW121" s="858"/>
      <c r="BX121" s="858"/>
      <c r="BY121" s="858"/>
      <c r="BZ121" s="858"/>
      <c r="CA121" s="858">
        <v>46158080</v>
      </c>
      <c r="CB121" s="858"/>
      <c r="CC121" s="858"/>
      <c r="CD121" s="858"/>
      <c r="CE121" s="858"/>
      <c r="CF121" s="859">
        <v>205.9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1690575</v>
      </c>
      <c r="DH121" s="771"/>
      <c r="DI121" s="771"/>
      <c r="DJ121" s="771"/>
      <c r="DK121" s="771"/>
      <c r="DL121" s="771">
        <v>1615841</v>
      </c>
      <c r="DM121" s="771"/>
      <c r="DN121" s="771"/>
      <c r="DO121" s="771"/>
      <c r="DP121" s="771"/>
      <c r="DQ121" s="771">
        <v>1554421</v>
      </c>
      <c r="DR121" s="771"/>
      <c r="DS121" s="771"/>
      <c r="DT121" s="771"/>
      <c r="DU121" s="771"/>
      <c r="DV121" s="823">
        <v>6.9</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67704207</v>
      </c>
      <c r="BR122" s="840"/>
      <c r="BS122" s="840"/>
      <c r="BT122" s="840"/>
      <c r="BU122" s="840"/>
      <c r="BV122" s="840">
        <v>68446893</v>
      </c>
      <c r="BW122" s="840"/>
      <c r="BX122" s="840"/>
      <c r="BY122" s="840"/>
      <c r="BZ122" s="840"/>
      <c r="CA122" s="840">
        <v>67564321</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631971</v>
      </c>
      <c r="DH122" s="771"/>
      <c r="DI122" s="771"/>
      <c r="DJ122" s="771"/>
      <c r="DK122" s="771"/>
      <c r="DL122" s="771">
        <v>745523</v>
      </c>
      <c r="DM122" s="771"/>
      <c r="DN122" s="771"/>
      <c r="DO122" s="771"/>
      <c r="DP122" s="771"/>
      <c r="DQ122" s="771">
        <v>792494</v>
      </c>
      <c r="DR122" s="771"/>
      <c r="DS122" s="771"/>
      <c r="DT122" s="771"/>
      <c r="DU122" s="771"/>
      <c r="DV122" s="823">
        <v>3.5</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402846</v>
      </c>
      <c r="AB123" s="784"/>
      <c r="AC123" s="784"/>
      <c r="AD123" s="784"/>
      <c r="AE123" s="785"/>
      <c r="AF123" s="786">
        <v>389277</v>
      </c>
      <c r="AG123" s="784"/>
      <c r="AH123" s="784"/>
      <c r="AI123" s="784"/>
      <c r="AJ123" s="785"/>
      <c r="AK123" s="786">
        <v>387901</v>
      </c>
      <c r="AL123" s="784"/>
      <c r="AM123" s="784"/>
      <c r="AN123" s="784"/>
      <c r="AO123" s="785"/>
      <c r="AP123" s="754">
        <v>1.7</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123.5</v>
      </c>
      <c r="BR123" s="832"/>
      <c r="BS123" s="832"/>
      <c r="BT123" s="832"/>
      <c r="BU123" s="832"/>
      <c r="BV123" s="832">
        <v>102.7</v>
      </c>
      <c r="BW123" s="832"/>
      <c r="BX123" s="832"/>
      <c r="BY123" s="832"/>
      <c r="BZ123" s="832"/>
      <c r="CA123" s="832">
        <v>94.2</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35754</v>
      </c>
      <c r="DH123" s="784"/>
      <c r="DI123" s="784"/>
      <c r="DJ123" s="784"/>
      <c r="DK123" s="785"/>
      <c r="DL123" s="786">
        <v>34884</v>
      </c>
      <c r="DM123" s="784"/>
      <c r="DN123" s="784"/>
      <c r="DO123" s="784"/>
      <c r="DP123" s="785"/>
      <c r="DQ123" s="786">
        <v>34097</v>
      </c>
      <c r="DR123" s="784"/>
      <c r="DS123" s="784"/>
      <c r="DT123" s="784"/>
      <c r="DU123" s="785"/>
      <c r="DV123" s="754">
        <v>0.2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643397</v>
      </c>
      <c r="DH124" s="717"/>
      <c r="DI124" s="717"/>
      <c r="DJ124" s="717"/>
      <c r="DK124" s="718"/>
      <c r="DL124" s="719">
        <v>11407</v>
      </c>
      <c r="DM124" s="717"/>
      <c r="DN124" s="717"/>
      <c r="DO124" s="717"/>
      <c r="DP124" s="718"/>
      <c r="DQ124" s="719">
        <v>10682</v>
      </c>
      <c r="DR124" s="717"/>
      <c r="DS124" s="717"/>
      <c r="DT124" s="717"/>
      <c r="DU124" s="718"/>
      <c r="DV124" s="807">
        <v>0</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136049</v>
      </c>
      <c r="AB126" s="784"/>
      <c r="AC126" s="784"/>
      <c r="AD126" s="784"/>
      <c r="AE126" s="785"/>
      <c r="AF126" s="786">
        <v>223741</v>
      </c>
      <c r="AG126" s="784"/>
      <c r="AH126" s="784"/>
      <c r="AI126" s="784"/>
      <c r="AJ126" s="785"/>
      <c r="AK126" s="786">
        <v>198777</v>
      </c>
      <c r="AL126" s="784"/>
      <c r="AM126" s="784"/>
      <c r="AN126" s="784"/>
      <c r="AO126" s="785"/>
      <c r="AP126" s="754">
        <v>0.9</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v>1671734</v>
      </c>
      <c r="DH126" s="771"/>
      <c r="DI126" s="771"/>
      <c r="DJ126" s="771"/>
      <c r="DK126" s="771"/>
      <c r="DL126" s="771">
        <v>1275365</v>
      </c>
      <c r="DM126" s="771"/>
      <c r="DN126" s="771"/>
      <c r="DO126" s="771"/>
      <c r="DP126" s="771"/>
      <c r="DQ126" s="771">
        <v>1548680</v>
      </c>
      <c r="DR126" s="771"/>
      <c r="DS126" s="771"/>
      <c r="DT126" s="771"/>
      <c r="DU126" s="771"/>
      <c r="DV126" s="823">
        <v>6.9</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37938</v>
      </c>
      <c r="AB127" s="784"/>
      <c r="AC127" s="784"/>
      <c r="AD127" s="784"/>
      <c r="AE127" s="785"/>
      <c r="AF127" s="786">
        <v>32711</v>
      </c>
      <c r="AG127" s="784"/>
      <c r="AH127" s="784"/>
      <c r="AI127" s="784"/>
      <c r="AJ127" s="785"/>
      <c r="AK127" s="786">
        <v>29515</v>
      </c>
      <c r="AL127" s="784"/>
      <c r="AM127" s="784"/>
      <c r="AN127" s="784"/>
      <c r="AO127" s="785"/>
      <c r="AP127" s="754">
        <v>0.1</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11.99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1370311</v>
      </c>
      <c r="AB128" s="724"/>
      <c r="AC128" s="724"/>
      <c r="AD128" s="724"/>
      <c r="AE128" s="725"/>
      <c r="AF128" s="726">
        <v>1417638</v>
      </c>
      <c r="AG128" s="724"/>
      <c r="AH128" s="724"/>
      <c r="AI128" s="724"/>
      <c r="AJ128" s="725"/>
      <c r="AK128" s="726">
        <v>1350483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16.989999999999998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26357266</v>
      </c>
      <c r="AB129" s="784"/>
      <c r="AC129" s="784"/>
      <c r="AD129" s="784"/>
      <c r="AE129" s="785"/>
      <c r="AF129" s="786">
        <v>26524931</v>
      </c>
      <c r="AG129" s="784"/>
      <c r="AH129" s="784"/>
      <c r="AI129" s="784"/>
      <c r="AJ129" s="785"/>
      <c r="AK129" s="786">
        <v>26560403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3548551</v>
      </c>
      <c r="AB130" s="784"/>
      <c r="AC130" s="784"/>
      <c r="AD130" s="784"/>
      <c r="AE130" s="785"/>
      <c r="AF130" s="786">
        <v>3711234</v>
      </c>
      <c r="AG130" s="784"/>
      <c r="AH130" s="784"/>
      <c r="AI130" s="784"/>
      <c r="AJ130" s="785"/>
      <c r="AK130" s="786">
        <v>4148089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94.2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22808715</v>
      </c>
      <c r="AB131" s="717"/>
      <c r="AC131" s="717"/>
      <c r="AD131" s="717"/>
      <c r="AE131" s="718"/>
      <c r="AF131" s="719">
        <v>22813697</v>
      </c>
      <c r="AG131" s="717"/>
      <c r="AH131" s="717"/>
      <c r="AI131" s="717"/>
      <c r="AJ131" s="718"/>
      <c r="AK131" s="719">
        <v>22412314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10.815668479999999</v>
      </c>
      <c r="AB132" s="740"/>
      <c r="AC132" s="740"/>
      <c r="AD132" s="740"/>
      <c r="AE132" s="741"/>
      <c r="AF132" s="742">
        <v>10.047323759999999</v>
      </c>
      <c r="AG132" s="740"/>
      <c r="AH132" s="740"/>
      <c r="AI132" s="740"/>
      <c r="AJ132" s="741"/>
      <c r="AK132" s="742">
        <v>10.246371699999999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11.8</v>
      </c>
      <c r="AB133" s="749"/>
      <c r="AC133" s="749"/>
      <c r="AD133" s="749"/>
      <c r="AE133" s="750"/>
      <c r="AF133" s="748">
        <v>11</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5" t="s">
        <v>470</v>
      </c>
      <c r="L7" s="254"/>
      <c r="M7" s="255" t="s">
        <v>471</v>
      </c>
      <c r="N7" s="256"/>
    </row>
    <row r="8" spans="1:16">
      <c r="A8" s="248"/>
      <c r="B8" s="244"/>
      <c r="C8" s="244"/>
      <c r="D8" s="244"/>
      <c r="E8" s="244"/>
      <c r="F8" s="244"/>
      <c r="G8" s="257"/>
      <c r="H8" s="258"/>
      <c r="I8" s="258"/>
      <c r="J8" s="259"/>
      <c r="K8" s="1126"/>
      <c r="L8" s="260" t="s">
        <v>472</v>
      </c>
      <c r="M8" s="261" t="s">
        <v>473</v>
      </c>
      <c r="N8" s="262" t="s">
        <v>474</v>
      </c>
    </row>
    <row r="9" spans="1:16">
      <c r="A9" s="248"/>
      <c r="B9" s="244"/>
      <c r="C9" s="244"/>
      <c r="D9" s="244"/>
      <c r="E9" s="244"/>
      <c r="F9" s="244"/>
      <c r="G9" s="1139" t="s">
        <v>475</v>
      </c>
      <c r="H9" s="1140"/>
      <c r="I9" s="1140"/>
      <c r="J9" s="1141"/>
      <c r="K9" s="263">
        <v>6212210</v>
      </c>
      <c r="L9" s="264">
        <v>52789</v>
      </c>
      <c r="M9" s="265">
        <v>60302</v>
      </c>
      <c r="N9" s="266">
        <v>-12.5</v>
      </c>
    </row>
    <row r="10" spans="1:16">
      <c r="A10" s="248"/>
      <c r="B10" s="244"/>
      <c r="C10" s="244"/>
      <c r="D10" s="244"/>
      <c r="E10" s="244"/>
      <c r="F10" s="244"/>
      <c r="G10" s="1139" t="s">
        <v>476</v>
      </c>
      <c r="H10" s="1140"/>
      <c r="I10" s="1140"/>
      <c r="J10" s="1141"/>
      <c r="K10" s="267">
        <v>701293</v>
      </c>
      <c r="L10" s="268">
        <v>5959</v>
      </c>
      <c r="M10" s="269">
        <v>6332</v>
      </c>
      <c r="N10" s="270">
        <v>-5.9</v>
      </c>
    </row>
    <row r="11" spans="1:16" ht="13.5" customHeight="1">
      <c r="A11" s="248"/>
      <c r="B11" s="244"/>
      <c r="C11" s="244"/>
      <c r="D11" s="244"/>
      <c r="E11" s="244"/>
      <c r="F11" s="244"/>
      <c r="G11" s="1139" t="s">
        <v>477</v>
      </c>
      <c r="H11" s="1140"/>
      <c r="I11" s="1140"/>
      <c r="J11" s="1141"/>
      <c r="K11" s="267">
        <v>147446</v>
      </c>
      <c r="L11" s="268">
        <v>1253</v>
      </c>
      <c r="M11" s="269">
        <v>6536</v>
      </c>
      <c r="N11" s="270">
        <v>-80.8</v>
      </c>
    </row>
    <row r="12" spans="1:16" ht="13.5" customHeight="1">
      <c r="A12" s="248"/>
      <c r="B12" s="244"/>
      <c r="C12" s="244"/>
      <c r="D12" s="244"/>
      <c r="E12" s="244"/>
      <c r="F12" s="244"/>
      <c r="G12" s="1139" t="s">
        <v>478</v>
      </c>
      <c r="H12" s="1140"/>
      <c r="I12" s="1140"/>
      <c r="J12" s="1141"/>
      <c r="K12" s="267">
        <v>164760</v>
      </c>
      <c r="L12" s="268">
        <v>1400</v>
      </c>
      <c r="M12" s="269">
        <v>1341</v>
      </c>
      <c r="N12" s="270">
        <v>4.4000000000000004</v>
      </c>
    </row>
    <row r="13" spans="1:16" ht="13.5" customHeight="1">
      <c r="A13" s="248"/>
      <c r="B13" s="244"/>
      <c r="C13" s="244"/>
      <c r="D13" s="244"/>
      <c r="E13" s="244"/>
      <c r="F13" s="244"/>
      <c r="G13" s="1139" t="s">
        <v>479</v>
      </c>
      <c r="H13" s="1140"/>
      <c r="I13" s="1140"/>
      <c r="J13" s="1141"/>
      <c r="K13" s="267" t="s">
        <v>480</v>
      </c>
      <c r="L13" s="268" t="s">
        <v>480</v>
      </c>
      <c r="M13" s="269" t="s">
        <v>480</v>
      </c>
      <c r="N13" s="270" t="s">
        <v>480</v>
      </c>
    </row>
    <row r="14" spans="1:16" ht="13.5" customHeight="1">
      <c r="A14" s="248"/>
      <c r="B14" s="244"/>
      <c r="C14" s="244"/>
      <c r="D14" s="244"/>
      <c r="E14" s="244"/>
      <c r="F14" s="244"/>
      <c r="G14" s="1139" t="s">
        <v>481</v>
      </c>
      <c r="H14" s="1140"/>
      <c r="I14" s="1140"/>
      <c r="J14" s="1141"/>
      <c r="K14" s="267">
        <v>196685</v>
      </c>
      <c r="L14" s="268">
        <v>1671</v>
      </c>
      <c r="M14" s="269">
        <v>2204</v>
      </c>
      <c r="N14" s="270">
        <v>-24.2</v>
      </c>
    </row>
    <row r="15" spans="1:16" ht="13.5" customHeight="1">
      <c r="A15" s="248"/>
      <c r="B15" s="244"/>
      <c r="C15" s="244"/>
      <c r="D15" s="244"/>
      <c r="E15" s="244"/>
      <c r="F15" s="244"/>
      <c r="G15" s="1139" t="s">
        <v>482</v>
      </c>
      <c r="H15" s="1140"/>
      <c r="I15" s="1140"/>
      <c r="J15" s="1141"/>
      <c r="K15" s="267">
        <v>95154</v>
      </c>
      <c r="L15" s="268">
        <v>809</v>
      </c>
      <c r="M15" s="269">
        <v>2076</v>
      </c>
      <c r="N15" s="270">
        <v>-61</v>
      </c>
    </row>
    <row r="16" spans="1:16">
      <c r="A16" s="248"/>
      <c r="B16" s="244"/>
      <c r="C16" s="244"/>
      <c r="D16" s="244"/>
      <c r="E16" s="244"/>
      <c r="F16" s="244"/>
      <c r="G16" s="1142" t="s">
        <v>483</v>
      </c>
      <c r="H16" s="1143"/>
      <c r="I16" s="1143"/>
      <c r="J16" s="1144"/>
      <c r="K16" s="268">
        <v>-625578</v>
      </c>
      <c r="L16" s="268">
        <v>-5316</v>
      </c>
      <c r="M16" s="269">
        <v>-6969</v>
      </c>
      <c r="N16" s="270">
        <v>-23.7</v>
      </c>
    </row>
    <row r="17" spans="1:16">
      <c r="A17" s="248"/>
      <c r="B17" s="244"/>
      <c r="C17" s="244"/>
      <c r="D17" s="244"/>
      <c r="E17" s="244"/>
      <c r="F17" s="244"/>
      <c r="G17" s="1142" t="s">
        <v>171</v>
      </c>
      <c r="H17" s="1143"/>
      <c r="I17" s="1143"/>
      <c r="J17" s="1144"/>
      <c r="K17" s="268">
        <v>6891970</v>
      </c>
      <c r="L17" s="268">
        <v>58565</v>
      </c>
      <c r="M17" s="269">
        <v>71822</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6" t="s">
        <v>488</v>
      </c>
      <c r="H21" s="1137"/>
      <c r="I21" s="1137"/>
      <c r="J21" s="1138"/>
      <c r="K21" s="280">
        <v>5.97</v>
      </c>
      <c r="L21" s="281">
        <v>6.86</v>
      </c>
      <c r="M21" s="282">
        <v>-0.89</v>
      </c>
      <c r="N21" s="249"/>
      <c r="O21" s="283"/>
      <c r="P21" s="279"/>
    </row>
    <row r="22" spans="1:16" s="284" customFormat="1">
      <c r="A22" s="279"/>
      <c r="B22" s="249"/>
      <c r="C22" s="249"/>
      <c r="D22" s="249"/>
      <c r="E22" s="249"/>
      <c r="F22" s="249"/>
      <c r="G22" s="1136" t="s">
        <v>489</v>
      </c>
      <c r="H22" s="1137"/>
      <c r="I22" s="1137"/>
      <c r="J22" s="1138"/>
      <c r="K22" s="285">
        <v>99.5</v>
      </c>
      <c r="L22" s="286">
        <v>97.8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5" t="s">
        <v>470</v>
      </c>
      <c r="L30" s="254"/>
      <c r="M30" s="255" t="s">
        <v>471</v>
      </c>
      <c r="N30" s="256"/>
    </row>
    <row r="31" spans="1:16">
      <c r="A31" s="248"/>
      <c r="B31" s="244"/>
      <c r="C31" s="244"/>
      <c r="D31" s="244"/>
      <c r="E31" s="244"/>
      <c r="F31" s="244"/>
      <c r="G31" s="257"/>
      <c r="H31" s="258"/>
      <c r="I31" s="258"/>
      <c r="J31" s="259"/>
      <c r="K31" s="1126"/>
      <c r="L31" s="260" t="s">
        <v>472</v>
      </c>
      <c r="M31" s="261" t="s">
        <v>473</v>
      </c>
      <c r="N31" s="262" t="s">
        <v>474</v>
      </c>
    </row>
    <row r="32" spans="1:16" ht="27" customHeight="1">
      <c r="A32" s="248"/>
      <c r="B32" s="244"/>
      <c r="C32" s="244"/>
      <c r="D32" s="244"/>
      <c r="E32" s="244"/>
      <c r="F32" s="244"/>
      <c r="G32" s="1127" t="s">
        <v>492</v>
      </c>
      <c r="H32" s="1128"/>
      <c r="I32" s="1128"/>
      <c r="J32" s="1129"/>
      <c r="K32" s="294">
        <v>5253723</v>
      </c>
      <c r="L32" s="294">
        <v>44644</v>
      </c>
      <c r="M32" s="295">
        <v>44054</v>
      </c>
      <c r="N32" s="296">
        <v>1.3</v>
      </c>
    </row>
    <row r="33" spans="1:16" ht="13.5" customHeight="1">
      <c r="A33" s="248"/>
      <c r="B33" s="244"/>
      <c r="C33" s="244"/>
      <c r="D33" s="244"/>
      <c r="E33" s="244"/>
      <c r="F33" s="244"/>
      <c r="G33" s="1127" t="s">
        <v>493</v>
      </c>
      <c r="H33" s="1128"/>
      <c r="I33" s="1128"/>
      <c r="J33" s="1129"/>
      <c r="K33" s="294" t="s">
        <v>480</v>
      </c>
      <c r="L33" s="294" t="s">
        <v>480</v>
      </c>
      <c r="M33" s="295" t="s">
        <v>480</v>
      </c>
      <c r="N33" s="296" t="s">
        <v>480</v>
      </c>
    </row>
    <row r="34" spans="1:16" ht="27" customHeight="1">
      <c r="A34" s="248"/>
      <c r="B34" s="244"/>
      <c r="C34" s="244"/>
      <c r="D34" s="244"/>
      <c r="E34" s="244"/>
      <c r="F34" s="244"/>
      <c r="G34" s="1127" t="s">
        <v>494</v>
      </c>
      <c r="H34" s="1128"/>
      <c r="I34" s="1128"/>
      <c r="J34" s="1129"/>
      <c r="K34" s="294" t="s">
        <v>480</v>
      </c>
      <c r="L34" s="294" t="s">
        <v>480</v>
      </c>
      <c r="M34" s="295">
        <v>38</v>
      </c>
      <c r="N34" s="296" t="s">
        <v>480</v>
      </c>
    </row>
    <row r="35" spans="1:16" ht="27" customHeight="1">
      <c r="A35" s="248"/>
      <c r="B35" s="244"/>
      <c r="C35" s="244"/>
      <c r="D35" s="244"/>
      <c r="E35" s="244"/>
      <c r="F35" s="244"/>
      <c r="G35" s="1127" t="s">
        <v>495</v>
      </c>
      <c r="H35" s="1128"/>
      <c r="I35" s="1128"/>
      <c r="J35" s="1129"/>
      <c r="K35" s="294">
        <v>984505</v>
      </c>
      <c r="L35" s="294">
        <v>8366</v>
      </c>
      <c r="M35" s="295">
        <v>14333</v>
      </c>
      <c r="N35" s="296">
        <v>-41.6</v>
      </c>
    </row>
    <row r="36" spans="1:16" ht="27" customHeight="1">
      <c r="A36" s="248"/>
      <c r="B36" s="244"/>
      <c r="C36" s="244"/>
      <c r="D36" s="244"/>
      <c r="E36" s="244"/>
      <c r="F36" s="244"/>
      <c r="G36" s="1127" t="s">
        <v>496</v>
      </c>
      <c r="H36" s="1128"/>
      <c r="I36" s="1128"/>
      <c r="J36" s="1129"/>
      <c r="K36" s="294">
        <v>905013</v>
      </c>
      <c r="L36" s="294">
        <v>7690</v>
      </c>
      <c r="M36" s="295">
        <v>2993</v>
      </c>
      <c r="N36" s="296">
        <v>156.9</v>
      </c>
    </row>
    <row r="37" spans="1:16" ht="13.5" customHeight="1">
      <c r="A37" s="248"/>
      <c r="B37" s="244"/>
      <c r="C37" s="244"/>
      <c r="D37" s="244"/>
      <c r="E37" s="244"/>
      <c r="F37" s="244"/>
      <c r="G37" s="1127" t="s">
        <v>497</v>
      </c>
      <c r="H37" s="1128"/>
      <c r="I37" s="1128"/>
      <c r="J37" s="1129"/>
      <c r="K37" s="294">
        <v>650483</v>
      </c>
      <c r="L37" s="294">
        <v>5528</v>
      </c>
      <c r="M37" s="295">
        <v>2007</v>
      </c>
      <c r="N37" s="296">
        <v>175.4</v>
      </c>
    </row>
    <row r="38" spans="1:16" ht="27" customHeight="1">
      <c r="A38" s="248"/>
      <c r="B38" s="244"/>
      <c r="C38" s="244"/>
      <c r="D38" s="244"/>
      <c r="E38" s="244"/>
      <c r="F38" s="244"/>
      <c r="G38" s="1130" t="s">
        <v>498</v>
      </c>
      <c r="H38" s="1131"/>
      <c r="I38" s="1131"/>
      <c r="J38" s="1132"/>
      <c r="K38" s="297">
        <v>1297</v>
      </c>
      <c r="L38" s="297">
        <v>11</v>
      </c>
      <c r="M38" s="298">
        <v>2</v>
      </c>
      <c r="N38" s="299">
        <v>450</v>
      </c>
      <c r="O38" s="293"/>
    </row>
    <row r="39" spans="1:16">
      <c r="A39" s="248"/>
      <c r="B39" s="244"/>
      <c r="C39" s="244"/>
      <c r="D39" s="244"/>
      <c r="E39" s="244"/>
      <c r="F39" s="244"/>
      <c r="G39" s="1130" t="s">
        <v>499</v>
      </c>
      <c r="H39" s="1131"/>
      <c r="I39" s="1131"/>
      <c r="J39" s="1132"/>
      <c r="K39" s="300">
        <v>-1350483</v>
      </c>
      <c r="L39" s="300">
        <v>-11476</v>
      </c>
      <c r="M39" s="301">
        <v>-6167</v>
      </c>
      <c r="N39" s="302">
        <v>86.1</v>
      </c>
      <c r="O39" s="293"/>
    </row>
    <row r="40" spans="1:16" ht="27" customHeight="1">
      <c r="A40" s="248"/>
      <c r="B40" s="244"/>
      <c r="C40" s="244"/>
      <c r="D40" s="244"/>
      <c r="E40" s="244"/>
      <c r="F40" s="244"/>
      <c r="G40" s="1127" t="s">
        <v>500</v>
      </c>
      <c r="H40" s="1128"/>
      <c r="I40" s="1128"/>
      <c r="J40" s="1129"/>
      <c r="K40" s="300">
        <v>-4148089</v>
      </c>
      <c r="L40" s="300">
        <v>-35249</v>
      </c>
      <c r="M40" s="301">
        <v>-39551</v>
      </c>
      <c r="N40" s="302">
        <v>-10.9</v>
      </c>
      <c r="O40" s="293"/>
    </row>
    <row r="41" spans="1:16">
      <c r="A41" s="248"/>
      <c r="B41" s="244"/>
      <c r="C41" s="244"/>
      <c r="D41" s="244"/>
      <c r="E41" s="244"/>
      <c r="F41" s="244"/>
      <c r="G41" s="1133" t="s">
        <v>281</v>
      </c>
      <c r="H41" s="1134"/>
      <c r="I41" s="1134"/>
      <c r="J41" s="1135"/>
      <c r="K41" s="294">
        <v>2296449</v>
      </c>
      <c r="L41" s="300">
        <v>19514</v>
      </c>
      <c r="M41" s="301">
        <v>17708</v>
      </c>
      <c r="N41" s="302">
        <v>10.199999999999999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0" t="s">
        <v>470</v>
      </c>
      <c r="J49" s="1122" t="s">
        <v>504</v>
      </c>
      <c r="K49" s="1123"/>
      <c r="L49" s="1123"/>
      <c r="M49" s="1123"/>
      <c r="N49" s="1124"/>
    </row>
    <row r="50" spans="1:14">
      <c r="A50" s="248"/>
      <c r="B50" s="244"/>
      <c r="C50" s="244"/>
      <c r="D50" s="244"/>
      <c r="E50" s="244"/>
      <c r="F50" s="244"/>
      <c r="G50" s="312"/>
      <c r="H50" s="313"/>
      <c r="I50" s="1121"/>
      <c r="J50" s="314" t="s">
        <v>505</v>
      </c>
      <c r="K50" s="315" t="s">
        <v>506</v>
      </c>
      <c r="L50" s="316" t="s">
        <v>507</v>
      </c>
      <c r="M50" s="317" t="s">
        <v>508</v>
      </c>
      <c r="N50" s="318" t="s">
        <v>509</v>
      </c>
    </row>
    <row r="51" spans="1:14">
      <c r="A51" s="248"/>
      <c r="B51" s="244"/>
      <c r="C51" s="244"/>
      <c r="D51" s="244"/>
      <c r="E51" s="244"/>
      <c r="F51" s="244"/>
      <c r="G51" s="310" t="s">
        <v>510</v>
      </c>
      <c r="H51" s="311"/>
      <c r="I51" s="319">
        <v>6107254</v>
      </c>
      <c r="J51" s="320">
        <v>52940</v>
      </c>
      <c r="K51" s="321">
        <v>-9.6999999999999993</v>
      </c>
      <c r="L51" s="322">
        <v>57316</v>
      </c>
      <c r="M51" s="323">
        <v>-12.8</v>
      </c>
      <c r="N51" s="324">
        <v>3.1</v>
      </c>
    </row>
    <row r="52" spans="1:14">
      <c r="A52" s="248"/>
      <c r="B52" s="244"/>
      <c r="C52" s="244"/>
      <c r="D52" s="244"/>
      <c r="E52" s="244"/>
      <c r="F52" s="244"/>
      <c r="G52" s="325"/>
      <c r="H52" s="326" t="s">
        <v>511</v>
      </c>
      <c r="I52" s="327">
        <v>4081040</v>
      </c>
      <c r="J52" s="328">
        <v>35376</v>
      </c>
      <c r="K52" s="329">
        <v>-15.3</v>
      </c>
      <c r="L52" s="330">
        <v>32233</v>
      </c>
      <c r="M52" s="331">
        <v>-13.3</v>
      </c>
      <c r="N52" s="332">
        <v>-2</v>
      </c>
    </row>
    <row r="53" spans="1:14">
      <c r="A53" s="248"/>
      <c r="B53" s="244"/>
      <c r="C53" s="244"/>
      <c r="D53" s="244"/>
      <c r="E53" s="244"/>
      <c r="F53" s="244"/>
      <c r="G53" s="310" t="s">
        <v>512</v>
      </c>
      <c r="H53" s="311"/>
      <c r="I53" s="319">
        <v>5921890</v>
      </c>
      <c r="J53" s="320">
        <v>51420</v>
      </c>
      <c r="K53" s="321">
        <v>-2.9</v>
      </c>
      <c r="L53" s="322">
        <v>50671</v>
      </c>
      <c r="M53" s="323">
        <v>-11.6</v>
      </c>
      <c r="N53" s="324">
        <v>8.6999999999999993</v>
      </c>
    </row>
    <row r="54" spans="1:14">
      <c r="A54" s="248"/>
      <c r="B54" s="244"/>
      <c r="C54" s="244"/>
      <c r="D54" s="244"/>
      <c r="E54" s="244"/>
      <c r="F54" s="244"/>
      <c r="G54" s="325"/>
      <c r="H54" s="326" t="s">
        <v>511</v>
      </c>
      <c r="I54" s="327">
        <v>4324384</v>
      </c>
      <c r="J54" s="328">
        <v>37548</v>
      </c>
      <c r="K54" s="329">
        <v>6.1</v>
      </c>
      <c r="L54" s="330">
        <v>30499</v>
      </c>
      <c r="M54" s="331">
        <v>-5.4</v>
      </c>
      <c r="N54" s="332">
        <v>11.5</v>
      </c>
    </row>
    <row r="55" spans="1:14">
      <c r="A55" s="248"/>
      <c r="B55" s="244"/>
      <c r="C55" s="244"/>
      <c r="D55" s="244"/>
      <c r="E55" s="244"/>
      <c r="F55" s="244"/>
      <c r="G55" s="310" t="s">
        <v>513</v>
      </c>
      <c r="H55" s="311"/>
      <c r="I55" s="319">
        <v>6576646</v>
      </c>
      <c r="J55" s="320">
        <v>55724</v>
      </c>
      <c r="K55" s="321">
        <v>8.4</v>
      </c>
      <c r="L55" s="322">
        <v>57996</v>
      </c>
      <c r="M55" s="323">
        <v>14.5</v>
      </c>
      <c r="N55" s="324">
        <v>-6.1</v>
      </c>
    </row>
    <row r="56" spans="1:14">
      <c r="A56" s="248"/>
      <c r="B56" s="244"/>
      <c r="C56" s="244"/>
      <c r="D56" s="244"/>
      <c r="E56" s="244"/>
      <c r="F56" s="244"/>
      <c r="G56" s="325"/>
      <c r="H56" s="326" t="s">
        <v>511</v>
      </c>
      <c r="I56" s="327">
        <v>4466044</v>
      </c>
      <c r="J56" s="328">
        <v>37841</v>
      </c>
      <c r="K56" s="329">
        <v>0.8</v>
      </c>
      <c r="L56" s="330">
        <v>32288</v>
      </c>
      <c r="M56" s="331">
        <v>5.9</v>
      </c>
      <c r="N56" s="332">
        <v>-5.0999999999999996</v>
      </c>
    </row>
    <row r="57" spans="1:14">
      <c r="A57" s="248"/>
      <c r="B57" s="244"/>
      <c r="C57" s="244"/>
      <c r="D57" s="244"/>
      <c r="E57" s="244"/>
      <c r="F57" s="244"/>
      <c r="G57" s="310" t="s">
        <v>514</v>
      </c>
      <c r="H57" s="311"/>
      <c r="I57" s="319">
        <v>8410720</v>
      </c>
      <c r="J57" s="320">
        <v>71221</v>
      </c>
      <c r="K57" s="321">
        <v>27.8</v>
      </c>
      <c r="L57" s="322">
        <v>64620</v>
      </c>
      <c r="M57" s="323">
        <v>11.4</v>
      </c>
      <c r="N57" s="324">
        <v>16.399999999999999</v>
      </c>
    </row>
    <row r="58" spans="1:14">
      <c r="A58" s="248"/>
      <c r="B58" s="244"/>
      <c r="C58" s="244"/>
      <c r="D58" s="244"/>
      <c r="E58" s="244"/>
      <c r="F58" s="244"/>
      <c r="G58" s="325"/>
      <c r="H58" s="326" t="s">
        <v>511</v>
      </c>
      <c r="I58" s="327">
        <v>5295167</v>
      </c>
      <c r="J58" s="328">
        <v>44839</v>
      </c>
      <c r="K58" s="329">
        <v>18.5</v>
      </c>
      <c r="L58" s="330">
        <v>37260</v>
      </c>
      <c r="M58" s="331">
        <v>15.4</v>
      </c>
      <c r="N58" s="332">
        <v>3.1</v>
      </c>
    </row>
    <row r="59" spans="1:14">
      <c r="A59" s="248"/>
      <c r="B59" s="244"/>
      <c r="C59" s="244"/>
      <c r="D59" s="244"/>
      <c r="E59" s="244"/>
      <c r="F59" s="244"/>
      <c r="G59" s="310" t="s">
        <v>515</v>
      </c>
      <c r="H59" s="311"/>
      <c r="I59" s="319">
        <v>6687998</v>
      </c>
      <c r="J59" s="320">
        <v>56832</v>
      </c>
      <c r="K59" s="321">
        <v>-20.2</v>
      </c>
      <c r="L59" s="322">
        <v>64287</v>
      </c>
      <c r="M59" s="323">
        <v>-0.5</v>
      </c>
      <c r="N59" s="324">
        <v>-19.7</v>
      </c>
    </row>
    <row r="60" spans="1:14">
      <c r="A60" s="248"/>
      <c r="B60" s="244"/>
      <c r="C60" s="244"/>
      <c r="D60" s="244"/>
      <c r="E60" s="244"/>
      <c r="F60" s="244"/>
      <c r="G60" s="325"/>
      <c r="H60" s="326" t="s">
        <v>511</v>
      </c>
      <c r="I60" s="333">
        <v>4548326</v>
      </c>
      <c r="J60" s="328">
        <v>38650</v>
      </c>
      <c r="K60" s="329">
        <v>-13.8</v>
      </c>
      <c r="L60" s="330">
        <v>41052</v>
      </c>
      <c r="M60" s="331">
        <v>10.199999999999999</v>
      </c>
      <c r="N60" s="332">
        <v>-24</v>
      </c>
    </row>
    <row r="61" spans="1:14">
      <c r="A61" s="248"/>
      <c r="B61" s="244"/>
      <c r="C61" s="244"/>
      <c r="D61" s="244"/>
      <c r="E61" s="244"/>
      <c r="F61" s="244"/>
      <c r="G61" s="310" t="s">
        <v>516</v>
      </c>
      <c r="H61" s="334"/>
      <c r="I61" s="335">
        <v>6740902</v>
      </c>
      <c r="J61" s="336">
        <v>57627</v>
      </c>
      <c r="K61" s="337">
        <v>0.7</v>
      </c>
      <c r="L61" s="338">
        <v>58978</v>
      </c>
      <c r="M61" s="339">
        <v>0.2</v>
      </c>
      <c r="N61" s="324">
        <v>0.5</v>
      </c>
    </row>
    <row r="62" spans="1:14">
      <c r="A62" s="248"/>
      <c r="B62" s="244"/>
      <c r="C62" s="244"/>
      <c r="D62" s="244"/>
      <c r="E62" s="244"/>
      <c r="F62" s="244"/>
      <c r="G62" s="325"/>
      <c r="H62" s="326" t="s">
        <v>511</v>
      </c>
      <c r="I62" s="327">
        <v>4542992</v>
      </c>
      <c r="J62" s="328">
        <v>38851</v>
      </c>
      <c r="K62" s="329">
        <v>-0.7</v>
      </c>
      <c r="L62" s="330">
        <v>34666</v>
      </c>
      <c r="M62" s="331">
        <v>2.6</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5" t="s">
        <v>3</v>
      </c>
      <c r="D47" s="1145"/>
      <c r="E47" s="1146"/>
      <c r="F47" s="11">
        <v>13.69</v>
      </c>
      <c r="G47" s="12">
        <v>9.59</v>
      </c>
      <c r="H47" s="12">
        <v>11.42</v>
      </c>
      <c r="I47" s="12">
        <v>15.08</v>
      </c>
      <c r="J47" s="13">
        <v>16.510000000000002</v>
      </c>
    </row>
    <row r="48" spans="2:10" ht="57.75" customHeight="1">
      <c r="B48" s="14"/>
      <c r="C48" s="1147" t="s">
        <v>4</v>
      </c>
      <c r="D48" s="1147"/>
      <c r="E48" s="1148"/>
      <c r="F48" s="15">
        <v>5.38</v>
      </c>
      <c r="G48" s="16">
        <v>5.37</v>
      </c>
      <c r="H48" s="16">
        <v>4.55</v>
      </c>
      <c r="I48" s="16">
        <v>6.03</v>
      </c>
      <c r="J48" s="17">
        <v>4.6399999999999997</v>
      </c>
    </row>
    <row r="49" spans="2:10" ht="57.75" customHeight="1" thickBot="1">
      <c r="B49" s="18"/>
      <c r="C49" s="1149" t="s">
        <v>5</v>
      </c>
      <c r="D49" s="1149"/>
      <c r="E49" s="1150"/>
      <c r="F49" s="19">
        <v>7.09</v>
      </c>
      <c r="G49" s="20" t="s">
        <v>523</v>
      </c>
      <c r="H49" s="20">
        <v>1.1499999999999999</v>
      </c>
      <c r="I49" s="20">
        <v>5.24</v>
      </c>
      <c r="J49" s="21">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7" t="s">
        <v>524</v>
      </c>
      <c r="D34" s="1157"/>
      <c r="E34" s="1158"/>
      <c r="F34" s="32">
        <v>5.37</v>
      </c>
      <c r="G34" s="33">
        <v>5.35</v>
      </c>
      <c r="H34" s="33">
        <v>4.53</v>
      </c>
      <c r="I34" s="33">
        <v>6.01</v>
      </c>
      <c r="J34" s="34">
        <v>4.62</v>
      </c>
      <c r="K34" s="22"/>
      <c r="L34" s="22"/>
      <c r="M34" s="22"/>
      <c r="N34" s="22"/>
      <c r="O34" s="22"/>
      <c r="P34" s="22"/>
    </row>
    <row r="35" spans="1:16" ht="39" customHeight="1">
      <c r="A35" s="22"/>
      <c r="B35" s="35"/>
      <c r="C35" s="1151" t="s">
        <v>525</v>
      </c>
      <c r="D35" s="1152"/>
      <c r="E35" s="1153"/>
      <c r="F35" s="36">
        <v>3.49</v>
      </c>
      <c r="G35" s="37">
        <v>3.51</v>
      </c>
      <c r="H35" s="37">
        <v>3.56</v>
      </c>
      <c r="I35" s="37">
        <v>3.99</v>
      </c>
      <c r="J35" s="38">
        <v>4.6100000000000003</v>
      </c>
      <c r="K35" s="22"/>
      <c r="L35" s="22"/>
      <c r="M35" s="22"/>
      <c r="N35" s="22"/>
      <c r="O35" s="22"/>
      <c r="P35" s="22"/>
    </row>
    <row r="36" spans="1:16" ht="39" customHeight="1">
      <c r="A36" s="22"/>
      <c r="B36" s="35"/>
      <c r="C36" s="1151" t="s">
        <v>526</v>
      </c>
      <c r="D36" s="1152"/>
      <c r="E36" s="1153"/>
      <c r="F36" s="36">
        <v>2.12</v>
      </c>
      <c r="G36" s="37">
        <v>1.88</v>
      </c>
      <c r="H36" s="37">
        <v>1.54</v>
      </c>
      <c r="I36" s="37">
        <v>1.81</v>
      </c>
      <c r="J36" s="38">
        <v>2.1</v>
      </c>
      <c r="K36" s="22"/>
      <c r="L36" s="22"/>
      <c r="M36" s="22"/>
      <c r="N36" s="22"/>
      <c r="O36" s="22"/>
      <c r="P36" s="22"/>
    </row>
    <row r="37" spans="1:16" ht="39" customHeight="1">
      <c r="A37" s="22"/>
      <c r="B37" s="35"/>
      <c r="C37" s="1151" t="s">
        <v>527</v>
      </c>
      <c r="D37" s="1152"/>
      <c r="E37" s="1153"/>
      <c r="F37" s="36">
        <v>0.81</v>
      </c>
      <c r="G37" s="37">
        <v>0.93</v>
      </c>
      <c r="H37" s="37">
        <v>0.82</v>
      </c>
      <c r="I37" s="37">
        <v>0.98</v>
      </c>
      <c r="J37" s="38">
        <v>1.25</v>
      </c>
      <c r="K37" s="22"/>
      <c r="L37" s="22"/>
      <c r="M37" s="22"/>
      <c r="N37" s="22"/>
      <c r="O37" s="22"/>
      <c r="P37" s="22"/>
    </row>
    <row r="38" spans="1:16" ht="39" customHeight="1">
      <c r="A38" s="22"/>
      <c r="B38" s="35"/>
      <c r="C38" s="1151" t="s">
        <v>528</v>
      </c>
      <c r="D38" s="1152"/>
      <c r="E38" s="1153"/>
      <c r="F38" s="36">
        <v>0.24</v>
      </c>
      <c r="G38" s="37">
        <v>0.31</v>
      </c>
      <c r="H38" s="37">
        <v>0.05</v>
      </c>
      <c r="I38" s="37">
        <v>0.02</v>
      </c>
      <c r="J38" s="38">
        <v>0.7</v>
      </c>
      <c r="K38" s="22"/>
      <c r="L38" s="22"/>
      <c r="M38" s="22"/>
      <c r="N38" s="22"/>
      <c r="O38" s="22"/>
      <c r="P38" s="22"/>
    </row>
    <row r="39" spans="1:16" ht="39" customHeight="1">
      <c r="A39" s="22"/>
      <c r="B39" s="35"/>
      <c r="C39" s="1151" t="s">
        <v>529</v>
      </c>
      <c r="D39" s="1152"/>
      <c r="E39" s="1153"/>
      <c r="F39" s="36">
        <v>0.02</v>
      </c>
      <c r="G39" s="37">
        <v>0.03</v>
      </c>
      <c r="H39" s="37">
        <v>0.02</v>
      </c>
      <c r="I39" s="37">
        <v>0.03</v>
      </c>
      <c r="J39" s="38">
        <v>0.01</v>
      </c>
      <c r="K39" s="22"/>
      <c r="L39" s="22"/>
      <c r="M39" s="22"/>
      <c r="N39" s="22"/>
      <c r="O39" s="22"/>
      <c r="P39" s="22"/>
    </row>
    <row r="40" spans="1:16" ht="39" customHeight="1">
      <c r="A40" s="22"/>
      <c r="B40" s="35"/>
      <c r="C40" s="1151" t="s">
        <v>530</v>
      </c>
      <c r="D40" s="1152"/>
      <c r="E40" s="1153"/>
      <c r="F40" s="36">
        <v>0.01</v>
      </c>
      <c r="G40" s="37">
        <v>0.01</v>
      </c>
      <c r="H40" s="37">
        <v>0.01</v>
      </c>
      <c r="I40" s="37">
        <v>0.01</v>
      </c>
      <c r="J40" s="38">
        <v>0.01</v>
      </c>
      <c r="K40" s="22"/>
      <c r="L40" s="22"/>
      <c r="M40" s="22"/>
      <c r="N40" s="22"/>
      <c r="O40" s="22"/>
      <c r="P40" s="22"/>
    </row>
    <row r="41" spans="1:16" ht="39" customHeight="1">
      <c r="A41" s="22"/>
      <c r="B41" s="35"/>
      <c r="C41" s="1151" t="s">
        <v>531</v>
      </c>
      <c r="D41" s="1152"/>
      <c r="E41" s="1153"/>
      <c r="F41" s="36">
        <v>0.01</v>
      </c>
      <c r="G41" s="37">
        <v>7.0000000000000007E-2</v>
      </c>
      <c r="H41" s="37">
        <v>0.09</v>
      </c>
      <c r="I41" s="37">
        <v>0.01</v>
      </c>
      <c r="J41" s="38">
        <v>0.01</v>
      </c>
      <c r="K41" s="22"/>
      <c r="L41" s="22"/>
      <c r="M41" s="22"/>
      <c r="N41" s="22"/>
      <c r="O41" s="22"/>
      <c r="P41" s="22"/>
    </row>
    <row r="42" spans="1:16" ht="39" customHeight="1">
      <c r="A42" s="22"/>
      <c r="B42" s="39"/>
      <c r="C42" s="1151" t="s">
        <v>532</v>
      </c>
      <c r="D42" s="1152"/>
      <c r="E42" s="1153"/>
      <c r="F42" s="36" t="s">
        <v>533</v>
      </c>
      <c r="G42" s="37" t="s">
        <v>480</v>
      </c>
      <c r="H42" s="37" t="s">
        <v>480</v>
      </c>
      <c r="I42" s="37" t="s">
        <v>480</v>
      </c>
      <c r="J42" s="38" t="s">
        <v>480</v>
      </c>
      <c r="K42" s="22"/>
      <c r="L42" s="22"/>
      <c r="M42" s="22"/>
      <c r="N42" s="22"/>
      <c r="O42" s="22"/>
      <c r="P42" s="22"/>
    </row>
    <row r="43" spans="1:16" ht="39" customHeight="1" thickBot="1">
      <c r="A43" s="22"/>
      <c r="B43" s="40"/>
      <c r="C43" s="1154" t="s">
        <v>534</v>
      </c>
      <c r="D43" s="1155"/>
      <c r="E43" s="1156"/>
      <c r="F43" s="41">
        <v>0</v>
      </c>
      <c r="G43" s="42">
        <v>0.4</v>
      </c>
      <c r="H43" s="42">
        <v>3.58</v>
      </c>
      <c r="I43" s="42">
        <v>2.72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7" t="s">
        <v>11</v>
      </c>
      <c r="C45" s="1168"/>
      <c r="D45" s="58"/>
      <c r="E45" s="1173" t="s">
        <v>12</v>
      </c>
      <c r="F45" s="1173"/>
      <c r="G45" s="1173"/>
      <c r="H45" s="1173"/>
      <c r="I45" s="1173"/>
      <c r="J45" s="1174"/>
      <c r="K45" s="59">
        <v>5347</v>
      </c>
      <c r="L45" s="60">
        <v>5284</v>
      </c>
      <c r="M45" s="60">
        <v>5197</v>
      </c>
      <c r="N45" s="60">
        <v>5209</v>
      </c>
      <c r="O45" s="61">
        <v>5254</v>
      </c>
      <c r="P45" s="48"/>
      <c r="Q45" s="48"/>
      <c r="R45" s="48"/>
      <c r="S45" s="48"/>
      <c r="T45" s="48"/>
      <c r="U45" s="48"/>
    </row>
    <row r="46" spans="1:21" ht="30.75" customHeight="1">
      <c r="A46" s="48"/>
      <c r="B46" s="1169"/>
      <c r="C46" s="1170"/>
      <c r="D46" s="62"/>
      <c r="E46" s="1161" t="s">
        <v>13</v>
      </c>
      <c r="F46" s="1161"/>
      <c r="G46" s="1161"/>
      <c r="H46" s="1161"/>
      <c r="I46" s="1161"/>
      <c r="J46" s="1162"/>
      <c r="K46" s="63" t="s">
        <v>480</v>
      </c>
      <c r="L46" s="64" t="s">
        <v>480</v>
      </c>
      <c r="M46" s="64" t="s">
        <v>480</v>
      </c>
      <c r="N46" s="64" t="s">
        <v>480</v>
      </c>
      <c r="O46" s="65" t="s">
        <v>480</v>
      </c>
      <c r="P46" s="48"/>
      <c r="Q46" s="48"/>
      <c r="R46" s="48"/>
      <c r="S46" s="48"/>
      <c r="T46" s="48"/>
      <c r="U46" s="48"/>
    </row>
    <row r="47" spans="1:21" ht="30.75" customHeight="1">
      <c r="A47" s="48"/>
      <c r="B47" s="1169"/>
      <c r="C47" s="1170"/>
      <c r="D47" s="62"/>
      <c r="E47" s="1161" t="s">
        <v>14</v>
      </c>
      <c r="F47" s="1161"/>
      <c r="G47" s="1161"/>
      <c r="H47" s="1161"/>
      <c r="I47" s="1161"/>
      <c r="J47" s="1162"/>
      <c r="K47" s="63" t="s">
        <v>480</v>
      </c>
      <c r="L47" s="64" t="s">
        <v>480</v>
      </c>
      <c r="M47" s="64" t="s">
        <v>480</v>
      </c>
      <c r="N47" s="64" t="s">
        <v>480</v>
      </c>
      <c r="O47" s="65" t="s">
        <v>480</v>
      </c>
      <c r="P47" s="48"/>
      <c r="Q47" s="48"/>
      <c r="R47" s="48"/>
      <c r="S47" s="48"/>
      <c r="T47" s="48"/>
      <c r="U47" s="48"/>
    </row>
    <row r="48" spans="1:21" ht="30.75" customHeight="1">
      <c r="A48" s="48"/>
      <c r="B48" s="1169"/>
      <c r="C48" s="1170"/>
      <c r="D48" s="62"/>
      <c r="E48" s="1161" t="s">
        <v>15</v>
      </c>
      <c r="F48" s="1161"/>
      <c r="G48" s="1161"/>
      <c r="H48" s="1161"/>
      <c r="I48" s="1161"/>
      <c r="J48" s="1162"/>
      <c r="K48" s="63">
        <v>1201</v>
      </c>
      <c r="L48" s="64">
        <v>1215</v>
      </c>
      <c r="M48" s="64">
        <v>1001</v>
      </c>
      <c r="N48" s="64">
        <v>931</v>
      </c>
      <c r="O48" s="65">
        <v>985</v>
      </c>
      <c r="P48" s="48"/>
      <c r="Q48" s="48"/>
      <c r="R48" s="48"/>
      <c r="S48" s="48"/>
      <c r="T48" s="48"/>
      <c r="U48" s="48"/>
    </row>
    <row r="49" spans="1:21" ht="30.75" customHeight="1">
      <c r="A49" s="48"/>
      <c r="B49" s="1169"/>
      <c r="C49" s="1170"/>
      <c r="D49" s="62"/>
      <c r="E49" s="1161" t="s">
        <v>16</v>
      </c>
      <c r="F49" s="1161"/>
      <c r="G49" s="1161"/>
      <c r="H49" s="1161"/>
      <c r="I49" s="1161"/>
      <c r="J49" s="1162"/>
      <c r="K49" s="63">
        <v>583</v>
      </c>
      <c r="L49" s="64">
        <v>572</v>
      </c>
      <c r="M49" s="64">
        <v>576</v>
      </c>
      <c r="N49" s="64">
        <v>600</v>
      </c>
      <c r="O49" s="65">
        <v>905</v>
      </c>
      <c r="P49" s="48"/>
      <c r="Q49" s="48"/>
      <c r="R49" s="48"/>
      <c r="S49" s="48"/>
      <c r="T49" s="48"/>
      <c r="U49" s="48"/>
    </row>
    <row r="50" spans="1:21" ht="30.75" customHeight="1">
      <c r="A50" s="48"/>
      <c r="B50" s="1169"/>
      <c r="C50" s="1170"/>
      <c r="D50" s="62"/>
      <c r="E50" s="1161" t="s">
        <v>17</v>
      </c>
      <c r="F50" s="1161"/>
      <c r="G50" s="1161"/>
      <c r="H50" s="1161"/>
      <c r="I50" s="1161"/>
      <c r="J50" s="1162"/>
      <c r="K50" s="63">
        <v>755</v>
      </c>
      <c r="L50" s="64">
        <v>675</v>
      </c>
      <c r="M50" s="64">
        <v>611</v>
      </c>
      <c r="N50" s="64">
        <v>680</v>
      </c>
      <c r="O50" s="65">
        <v>650</v>
      </c>
      <c r="P50" s="48"/>
      <c r="Q50" s="48"/>
      <c r="R50" s="48"/>
      <c r="S50" s="48"/>
      <c r="T50" s="48"/>
      <c r="U50" s="48"/>
    </row>
    <row r="51" spans="1:21" ht="30.75" customHeight="1">
      <c r="A51" s="48"/>
      <c r="B51" s="1171"/>
      <c r="C51" s="1172"/>
      <c r="D51" s="66"/>
      <c r="E51" s="1161" t="s">
        <v>18</v>
      </c>
      <c r="F51" s="1161"/>
      <c r="G51" s="1161"/>
      <c r="H51" s="1161"/>
      <c r="I51" s="1161"/>
      <c r="J51" s="1162"/>
      <c r="K51" s="63">
        <v>2</v>
      </c>
      <c r="L51" s="64">
        <v>1</v>
      </c>
      <c r="M51" s="64">
        <v>1</v>
      </c>
      <c r="N51" s="64">
        <v>1</v>
      </c>
      <c r="O51" s="65">
        <v>1</v>
      </c>
      <c r="P51" s="48"/>
      <c r="Q51" s="48"/>
      <c r="R51" s="48"/>
      <c r="S51" s="48"/>
      <c r="T51" s="48"/>
      <c r="U51" s="48"/>
    </row>
    <row r="52" spans="1:21" ht="30.75" customHeight="1">
      <c r="A52" s="48"/>
      <c r="B52" s="1159" t="s">
        <v>19</v>
      </c>
      <c r="C52" s="1160"/>
      <c r="D52" s="66"/>
      <c r="E52" s="1161" t="s">
        <v>20</v>
      </c>
      <c r="F52" s="1161"/>
      <c r="G52" s="1161"/>
      <c r="H52" s="1161"/>
      <c r="I52" s="1161"/>
      <c r="J52" s="1162"/>
      <c r="K52" s="63">
        <v>5034</v>
      </c>
      <c r="L52" s="64">
        <v>4973</v>
      </c>
      <c r="M52" s="64">
        <v>4918</v>
      </c>
      <c r="N52" s="64">
        <v>5129</v>
      </c>
      <c r="O52" s="65">
        <v>5499</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2854</v>
      </c>
      <c r="L53" s="69">
        <v>2774</v>
      </c>
      <c r="M53" s="69">
        <v>2468</v>
      </c>
      <c r="N53" s="69">
        <v>2292</v>
      </c>
      <c r="O53" s="70">
        <v>2296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2016-04-27T02:25:07Z</cp:lastPrinted>
  <dcterms:created xsi:type="dcterms:W3CDTF">2016-02-15T01:31:44Z</dcterms:created>
  <dcterms:modified xsi:type="dcterms:W3CDTF">2016-04-27T02:30:41Z</dcterms:modified>
  <cp:category/>
</cp:coreProperties>
</file>