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AM36" i="9"/>
  <c r="C36"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 r="BW34" i="9" l="1"/>
  <c r="BW35" i="9" s="1"/>
  <c r="BW36" i="9" s="1"/>
  <c r="BW37" i="9" s="1"/>
  <c r="BW38" i="9" s="1"/>
  <c r="BW39" i="9" s="1"/>
  <c r="BW40" i="9" s="1"/>
  <c r="CO34" i="9" l="1"/>
  <c r="CO35" i="9" s="1"/>
  <c r="CO36" i="9" s="1"/>
</calcChain>
</file>

<file path=xl/sharedStrings.xml><?xml version="1.0" encoding="utf-8"?>
<sst xmlns="http://schemas.openxmlformats.org/spreadsheetml/2006/main" count="966" uniqueCount="557">
  <si>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</si>
  <si>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</si>
  <si>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</si>
  <si>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</si>
  <si>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</si>
  <si>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</si>
  <si>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</si>
  <si>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</si>
  <si>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</si>
  <si>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</si>
  <si>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</si>
  <si>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</si>
  <si>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</si>
  <si>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</si>
  <si>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</si>
  <si>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</si>
  <si>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</si>
  <si>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</si>
  <si>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</si>
  <si>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</si>
  <si>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</si>
  <si>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</si>
  <si>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</si>
  <si>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</si>
  <si>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</si>
  <si>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</si>
  <si>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</si>
  <si>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</si>
  <si>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</si>
  <si>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</si>
  <si>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</si>
  <si>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</si>
  <si>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</si>
  <si>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</si>
  <si>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</si>
  <si>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</si>
  <si>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</si>
  <si>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</si>
  <si>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</si>
  <si>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</si>
  <si>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</si>
  <si>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</si>
  <si>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</si>
  <si>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</si>
  <si>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</si>
  <si>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</si>
  <si>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</si>
  <si>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</si>
  <si>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</si>
  <si>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</si>
  <si>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</si>
  <si>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</si>
  <si>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</si>
  <si>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</si>
  <si>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</si>
  <si>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</si>
  <si>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</si>
  <si>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</si>
  <si>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</si>
  <si>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</si>
  <si>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</si>
  <si>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</si>
  <si>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</si>
  <si>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</si>
  <si>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</si>
  <si>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</si>
  <si>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</si>
  <si>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</si>
  <si>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</si>
  <si>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</si>
  <si>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</si>
  <si>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</si>
  <si>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</si>
  <si>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</si>
  <si>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</si>
  <si>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</si>
  <si>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</si>
  <si>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</si>
  <si>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</si>
  <si>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</si>
  <si>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</si>
  <si>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</si>
  <si>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</si>
  <si>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</si>
  <si>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</si>
  <si>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</si>
  <si>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</si>
  <si>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</si>
  <si>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</si>
  <si>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</si>
  <si>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</si>
  <si>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</si>
  <si>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</si>
  <si>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</si>
  <si>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</si>
  <si>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</si>
  <si>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</si>
  <si>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</si>
  <si>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</si>
  <si>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</si>
  <si>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</si>
  <si>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</si>
  <si>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</si>
  <si>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</si>
  <si>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</si>
  <si>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</si>
  <si>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</si>
  <si>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</si>
  <si>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</si>
  <si>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</si>
  <si>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</si>
  <si>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</si>
  <si>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</si>
  <si>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</si>
  <si>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</si>
  <si>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</si>
  <si>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</si>
  <si>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</si>
  <si>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</si>
  <si>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</si>
  <si>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</si>
  <si>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</si>
  <si>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</si>
  <si>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</si>
  <si>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</si>
  <si>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</si>
  <si>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</si>
  <si>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</si>
  <si>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</si>
  <si>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</si>
  <si>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</si>
  <si>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</si>
  <si>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</si>
  <si>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</si>
  <si>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</si>
  <si>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</si>
  <si>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</si>
  <si>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</si>
  <si>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</si>
  <si>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</si>
  <si>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</si>
  <si>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</si>
  <si>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</si>
  <si>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</si>
  <si>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</si>
  <si>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</si>
  <si>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</si>
  <si>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</si>
  <si>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</si>
  <si>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</si>
  <si>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</si>
  <si>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</si>
  <si>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</si>
  <si>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</si>
  <si>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</si>
  <si>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</si>
  <si>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</si>
  <si>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</si>
  <si>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</si>
  <si>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</si>
  <si>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</si>
  <si>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</si>
  <si>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</si>
  <si>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</si>
  <si>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</si>
  <si>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</si>
  <si>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</si>
  <si>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</si>
  <si>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</si>
  <si>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</si>
  <si>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</si>
  <si>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</si>
  <si>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</si>
  <si>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</si>
  <si>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</si>
  <si>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</si>
  <si>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</si>
  <si>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</si>
  <si>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</si>
  <si>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</si>
  <si>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</si>
  <si>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</si>
  <si>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</si>
  <si>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</si>
  <si>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</si>
  <si>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</si>
  <si>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</si>
  <si>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</si>
  <si>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</si>
  <si>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</si>
  <si>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</si>
  <si>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</si>
  <si>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</si>
  <si>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</si>
  <si>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</si>
  <si>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静岡県藤枝市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</si>
  <si>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</si>
  <si>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</si>
  <si>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</si>
  <si>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</si>
  <si>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</si>
  <si>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</si>
  <si>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</si>
  <si>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</si>
  <si>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</si>
  <si>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</si>
  <si>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</si>
  <si>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</si>
  <si>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</si>
  <si>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</si>
  <si>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</si>
  <si>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</si>
  <si>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</si>
  <si>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</si>
  <si>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</si>
  <si>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</si>
  <si>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</si>
  <si>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</si>
  <si>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</si>
  <si>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</si>
  <si>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</si>
  <si>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</si>
  <si>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</si>
  <si>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</si>
  <si>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</si>
  <si>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</si>
  <si>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</si>
  <si>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</si>
  <si>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</si>
  <si>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</si>
  <si>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</si>
  <si>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</si>
  <si>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</si>
  <si>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</si>
  <si>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</si>
  <si>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</si>
  <si>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</si>
  <si>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</si>
  <si>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</si>
  <si>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</si>
  <si>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</si>
  <si>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</si>
  <si>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</si>
  <si>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</si>
  <si>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</si>
  <si>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</si>
  <si>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</si>
  <si>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</si>
  <si>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</si>
  <si>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</si>
  <si>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</si>
  <si>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</si>
  <si>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</si>
  <si>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</si>
  <si>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</si>
  <si>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</si>
  <si>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</si>
  <si>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</si>
  <si>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</si>
  <si>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</si>
  <si>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</si>
  <si>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</si>
  <si>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</si>
  <si>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</si>
  <si>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</si>
  <si>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</si>
  <si>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</si>
  <si>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</si>
  <si>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</si>
  <si>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</si>
  <si>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</si>
  <si>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</si>
  <si>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</si>
  <si>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</si>
  <si>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</si>
  <si>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</si>
  <si>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</si>
  <si>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</si>
  <si>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</si>
  <si>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</si>
  <si>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</si>
  <si>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</si>
  <si>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</si>
  <si>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</si>
  <si>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</si>
  <si>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</si>
  <si>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</si>
  <si>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</si>
  <si>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</si>
  <si>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</si>
  <si>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</si>
  <si>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</si>
  <si>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</si>
  <si>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</si>
  <si>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</si>
  <si>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</si>
  <si>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</si>
  <si>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</si>
  <si>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</si>
  <si>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</si>
  <si>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</si>
  <si>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</si>
  <si>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</si>
  <si>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</si>
  <si>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</si>
  <si>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</si>
  <si>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</si>
  <si>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</si>
  <si>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</si>
  <si>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</si>
  <si>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</si>
  <si>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</si>
  <si>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</si>
  <si>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</si>
  <si>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</si>
  <si>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</si>
  <si>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</si>
  <si>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</si>
  <si>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</si>
  <si>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</si>
  <si>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</si>
  <si>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</si>
  <si>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</si>
  <si>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</si>
  <si>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</si>
  <si>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</si>
  <si>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</si>
  <si>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</si>
  <si>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</si>
  <si>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</si>
  <si>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</si>
  <si>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</si>
  <si>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</si>
  <si>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</si>
  <si>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</si>
  <si>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</si>
  <si>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</si>
  <si>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</si>
  <si>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</si>
  <si>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</si>
  <si>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</si>
  <si>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</si>
  <si>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</si>
  <si>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</si>
  <si>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</si>
  <si>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静岡県藤枝市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</si>
  <si>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</si>
  <si>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</si>
  <si>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</si>
  <si>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</si>
  <si>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</si>
  <si>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</si>
  <si>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</si>
  <si>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</si>
  <si>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</si>
  <si>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</si>
  <si>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</si>
  <si>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</si>
  <si>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</si>
  <si>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</si>
  <si>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</si>
  <si>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</si>
  <si>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</si>
  <si>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</si>
  <si>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</si>
  <si>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</si>
  <si>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</si>
  <si>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</si>
  <si>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</si>
  <si>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</si>
  <si>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</si>
  <si>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</si>
  <si>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</si>
  <si>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</si>
  <si>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</si>
  <si>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</si>
  <si>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</si>
  <si>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</si>
  <si>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</si>
  <si>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</si>
  <si>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</si>
  <si>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</si>
  <si>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</si>
  <si>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</si>
  <si>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</si>
  <si>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</si>
  <si>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</si>
  <si>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</si>
  <si>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</si>
  <si>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</si>
  <si>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</si>
  <si>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</si>
  <si>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</si>
  <si>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</si>
  <si>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</si>
  <si>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</si>
  <si>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</si>
  <si>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</si>
  <si>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</si>
  <si>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</si>
  <si>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</si>
  <si>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</si>
  <si>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</si>
  <si>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</si>
  <si>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</si>
  <si>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</si>
  <si>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</si>
  <si>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</si>
  <si>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</si>
  <si>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</si>
  <si>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</si>
  <si>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</si>
  <si>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</si>
  <si>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</si>
  <si>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</si>
  <si>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</si>
  <si>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</si>
  <si>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</si>
  <si>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</si>
  <si>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</si>
  <si>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</si>
  <si>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</si>
  <si>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</si>
  <si>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</si>
  <si>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</si>
  <si>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</si>
  <si>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</si>
  <si>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</si>
  <si>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</si>
  <si>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</si>
  <si>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</si>
  <si>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</si>
  <si>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</si>
  <si>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</si>
  <si>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</si>
  <si>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</si>
  <si>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</si>
  <si>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</si>
  <si>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</si>
  <si>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</si>
  <si>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</si>
  <si>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</si>
  <si>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</si>
  <si>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</si>
  <si>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</si>
  <si>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</si>
  <si>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</si>
  <si>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</si>
  <si>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</si>
  <si>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</si>
  <si>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</si>
  <si>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</si>
  <si>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</si>
  <si>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</si>
  <si>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</si>
  <si>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</si>
  <si>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</si>
  <si>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</si>
  <si>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</si>
  <si>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</si>
  <si>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</si>
  <si>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</si>
  <si>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</si>
  <si>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</si>
  <si>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</si>
  <si>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</si>
  <si>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</si>
  <si>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</si>
  <si>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</si>
  <si>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</si>
  <si>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</si>
  <si>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</si>
  <si>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</si>
  <si>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</si>
  <si>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</si>
  <si>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</si>
  <si>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</si>
  <si>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</si>
  <si>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</si>
  <si>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</si>
  <si>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</si>
  <si>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</si>
  <si>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</si>
  <si>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</si>
  <si>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</si>
  <si>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</si>
  <si>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</si>
  <si>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</si>
  <si>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</si>
  <si>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</si>
  <si>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</si>
  <si>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</si>
  <si>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</si>
  <si>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</si>
  <si>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</si>
  <si>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</si>
  <si>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</si>
  <si>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</si>
  <si>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</si>
  <si>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</si>
  <si>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</si>
  <si>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</si>
  <si>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</si>
  <si>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</si>
  <si>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</si>
  <si>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</si>
  <si>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</si>
  <si>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</si>
  <si>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</si>
  <si>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</si>
  <si>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</si>
  <si>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</si>
  <si>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</si>
  <si>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</si>
  <si>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</si>
  <si>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</si>
  <si>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</si>
  <si>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</si>
  <si>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</si>
  <si>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</si>
  <si>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</si>
  <si>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</si>
  <si>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</si>
  <si>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</si>
  <si>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</si>
  <si>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</si>
  <si>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</si>
  <si>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</si>
  <si>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</si>
  <si>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</si>
  <si>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</si>
  <si>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</si>
  <si>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</si>
  <si>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</si>
  <si>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病院事業会計</t>
  </si>
  <si>
    <t>国民健康保険事業特別会計</t>
  </si>
  <si>
    <t>介護保険特別会計</t>
  </si>
  <si>
    <t>駐車場事業特別会計</t>
  </si>
  <si>
    <t>後期高齢者医療特別会計</t>
  </si>
  <si>
    <t>公共下水道事業特別会計</t>
  </si>
  <si>
    <t>その他会計（赤字）</t>
  </si>
  <si>
    <t>その他会計（黒字）</t>
  </si>
  <si>
    <t>藤枝市土地開発公社</t>
    <rPh sb="0" eb="3">
      <t>フジエダシ</t>
    </rPh>
    <rPh sb="3" eb="5">
      <t>トチ</t>
    </rPh>
    <rPh sb="5" eb="7">
      <t>カイハツ</t>
    </rPh>
    <rPh sb="7" eb="9">
      <t>コウシャ</t>
    </rPh>
    <phoneticPr fontId="2"/>
  </si>
  <si>
    <t>藤枝市勤労者福祉サービスセンター</t>
    <rPh sb="0" eb="3">
      <t>フジエダシ</t>
    </rPh>
    <rPh sb="3" eb="6">
      <t>キンロウシャ</t>
    </rPh>
    <rPh sb="6" eb="8">
      <t>フクシ</t>
    </rPh>
    <phoneticPr fontId="2"/>
  </si>
  <si>
    <t>まちづくり藤枝</t>
    <rPh sb="5" eb="7">
      <t>フジエダ</t>
    </rPh>
    <phoneticPr fontId="2"/>
  </si>
  <si>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</si>
  <si>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駿遠学園管理組合/一般会計</t>
    <rPh sb="0" eb="1">
      <t>シュン</t>
    </rPh>
    <rPh sb="1" eb="2">
      <t>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</si>
  <si>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</si>
  <si>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</si>
  <si>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7">
      <t>コウレイ</t>
    </rPh>
    <rPh sb="7" eb="8">
      <t>シャ</t>
    </rPh>
    <rPh sb="8" eb="10">
      <t>イリョウ</t>
    </rPh>
    <rPh sb="10" eb="12">
      <t>コウイキ</t>
    </rPh>
    <rPh sb="12" eb="13">
      <t>レン</t>
    </rPh>
    <rPh sb="13" eb="14">
      <t>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</si>
  <si>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
  </si>
  <si>
    <t>静岡県地方税滞納整理機構</t>
    <rPh sb="0" eb="3">
      <t>シズオカケン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</si>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</sst>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41362</c:v>
                </c:pt>
                <c:pt idx="1">
                  <c:v>38550</c:v>
                </c:pt>
                <c:pt idx="2">
                  <c:v>32527</c:v>
                </c:pt>
                <c:pt idx="3">
                  <c:v>30247</c:v>
                </c:pt>
                <c:pt idx="4">
                  <c:v>34872</c:v>
                </c:pt>
              </c:numCache>
            </c:numRef>
          </c:val>
          <c:smooth val="0"/>
        </c:ser>
        <c:dLbls>
          <c:showLegendKey val="0"/>
          <c:showVal val="0"/>
          <c:showCatName val="0"/>
          <c:showSerName val="0"/>
          <c:showPercent val="0"/>
          <c:showBubbleSize val="0"/>
        </c:dLbls>
        <c:marker val="1"/>
        <c:smooth val="0"/>
        <c:axId val="129358464"/>
        <c:axId val="129475328"/>
      </c:lineChart>
      <c:catAx>
        <c:axId val="129358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75328"/>
        <c:crosses val="autoZero"/>
        <c:auto val="1"/>
        <c:lblAlgn val="ctr"/>
        <c:lblOffset val="100"/>
        <c:tickLblSkip val="1"/>
        <c:tickMarkSkip val="1"/>
        <c:noMultiLvlLbl val="0"/>
      </c:catAx>
      <c:valAx>
        <c:axId val="1294753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5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10.73</c:v>
                </c:pt>
                <c:pt idx="1">
                  <c:v>7.97</c:v>
                </c:pt>
                <c:pt idx="2">
                  <c:v>9.66</c:v>
                </c:pt>
                <c:pt idx="3">
                  <c:v>10.47</c:v>
                </c:pt>
                <c:pt idx="4">
                  <c:v>10.41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11.64</c:v>
                </c:pt>
                <c:pt idx="1">
                  <c:v>18</c:v>
                </c:pt>
                <c:pt idx="2">
                  <c:v>19.28</c:v>
                </c:pt>
                <c:pt idx="3">
                  <c:v>24.65</c:v>
                </c:pt>
                <c:pt idx="4">
                  <c:v>29.21</c:v>
                </c:pt>
              </c:numCache>
            </c:numRef>
          </c:val>
        </c:ser>
        <c:dLbls>
          <c:showLegendKey val="0"/>
          <c:showVal val="0"/>
          <c:showCatName val="0"/>
          <c:showSerName val="0"/>
          <c:showPercent val="0"/>
          <c:showBubbleSize val="0"/>
        </c:dLbls>
        <c:gapWidth val="250"/>
        <c:overlap val="100"/>
        <c:axId val="117656960"/>
        <c:axId val="11769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5.71</c:v>
                </c:pt>
                <c:pt idx="1">
                  <c:v>4.21</c:v>
                </c:pt>
                <c:pt idx="2">
                  <c:v>3.25</c:v>
                </c:pt>
                <c:pt idx="3">
                  <c:v>6.52</c:v>
                </c:pt>
                <c:pt idx="4">
                  <c:v>3.95</c:v>
                </c:pt>
              </c:numCache>
            </c:numRef>
          </c:val>
          <c:smooth val="0"/>
        </c:ser>
        <c:dLbls>
          <c:showLegendKey val="0"/>
          <c:showVal val="0"/>
          <c:showCatName val="0"/>
          <c:showSerName val="0"/>
          <c:showPercent val="0"/>
          <c:showBubbleSize val="0"/>
        </c:dLbls>
        <c:marker val="1"/>
        <c:smooth val="0"/>
        <c:axId val="117656960"/>
        <c:axId val="117696000"/>
      </c:lineChart>
      <c:catAx>
        <c:axId val="1176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696000"/>
        <c:crosses val="autoZero"/>
        <c:auto val="1"/>
        <c:lblAlgn val="ctr"/>
        <c:lblOffset val="100"/>
        <c:tickLblSkip val="1"/>
        <c:tickMarkSkip val="1"/>
        <c:noMultiLvlLbl val="0"/>
      </c:catAx>
      <c:valAx>
        <c:axId val="11769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0.17</c:v>
                </c:pt>
                <c:pt idx="4">
                  <c:v>#N/A</c:v>
                </c:pt>
                <c:pt idx="5">
                  <c:v>0.21</c:v>
                </c:pt>
                <c:pt idx="6">
                  <c:v>#N/A</c:v>
                </c:pt>
                <c:pt idx="7">
                  <c:v>0</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0.14000000000000001</c:v>
                </c:pt>
                <c:pt idx="4">
                  <c:v>#N/A</c:v>
                </c:pt>
                <c:pt idx="5">
                  <c:v>0.49</c:v>
                </c:pt>
                <c:pt idx="6">
                  <c:v>#N/A</c:v>
                </c:pt>
                <c:pt idx="7">
                  <c:v>7.0000000000000007E-2</c:v>
                </c:pt>
                <c:pt idx="8">
                  <c:v>#N/A</c:v>
                </c:pt>
                <c:pt idx="9">
                  <c:v>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0.56000000000000005</c:v>
                </c:pt>
                <c:pt idx="4">
                  <c:v>#N/A</c:v>
                </c:pt>
                <c:pt idx="5">
                  <c:v>0.37</c:v>
                </c:pt>
                <c:pt idx="6">
                  <c:v>#N/A</c:v>
                </c:pt>
                <c:pt idx="7">
                  <c:v>0.16</c:v>
                </c:pt>
                <c:pt idx="8">
                  <c:v>#N/A</c:v>
                </c:pt>
                <c:pt idx="9">
                  <c:v>0.42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2.72</c:v>
                </c:pt>
                <c:pt idx="2">
                  <c:v>#N/A</c:v>
                </c:pt>
                <c:pt idx="3">
                  <c:v>3.33</c:v>
                </c:pt>
                <c:pt idx="4">
                  <c:v>#N/A</c:v>
                </c:pt>
                <c:pt idx="5">
                  <c:v>3.16</c:v>
                </c:pt>
                <c:pt idx="6">
                  <c:v>#N/A</c:v>
                </c:pt>
                <c:pt idx="7">
                  <c:v>4.1500000000000004</c:v>
                </c:pt>
                <c:pt idx="8">
                  <c:v>#N/A</c:v>
                </c:pt>
                <c:pt idx="9">
                  <c:v>3.84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3.02</c:v>
                </c:pt>
                <c:pt idx="2">
                  <c:v>#N/A</c:v>
                </c:pt>
                <c:pt idx="3">
                  <c:v>2.85</c:v>
                </c:pt>
                <c:pt idx="4">
                  <c:v>#N/A</c:v>
                </c:pt>
                <c:pt idx="5">
                  <c:v>3.41</c:v>
                </c:pt>
                <c:pt idx="6">
                  <c:v>#N/A</c:v>
                </c:pt>
                <c:pt idx="7">
                  <c:v>3.97</c:v>
                </c:pt>
                <c:pt idx="8">
                  <c:v>#N/A</c:v>
                </c:pt>
                <c:pt idx="9">
                  <c:v>4.53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10.72</c:v>
                </c:pt>
                <c:pt idx="2">
                  <c:v>#N/A</c:v>
                </c:pt>
                <c:pt idx="3">
                  <c:v>7.96</c:v>
                </c:pt>
                <c:pt idx="4">
                  <c:v>#N/A</c:v>
                </c:pt>
                <c:pt idx="5">
                  <c:v>9.65</c:v>
                </c:pt>
                <c:pt idx="6">
                  <c:v>#N/A</c:v>
                </c:pt>
                <c:pt idx="7">
                  <c:v>10.46</c:v>
                </c:pt>
                <c:pt idx="8">
                  <c:v>#N/A</c:v>
                </c:pt>
                <c:pt idx="9">
                  <c:v>10.41</c:v>
                </c:pt>
              </c:numCache>
            </c:numRef>
          </c:val>
        </c:ser>
        <c:dLbls>
          <c:showLegendKey val="0"/>
          <c:showVal val="0"/>
          <c:showCatName val="0"/>
          <c:showSerName val="0"/>
          <c:showPercent val="0"/>
          <c:showBubbleSize val="0"/>
        </c:dLbls>
        <c:gapWidth val="150"/>
        <c:overlap val="100"/>
        <c:axId val="117778304"/>
        <c:axId val="117779840"/>
      </c:barChart>
      <c:catAx>
        <c:axId val="1177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79840"/>
        <c:crosses val="autoZero"/>
        <c:auto val="1"/>
        <c:lblAlgn val="ctr"/>
        <c:lblOffset val="100"/>
        <c:tickLblSkip val="1"/>
        <c:tickMarkSkip val="1"/>
        <c:noMultiLvlLbl val="0"/>
      </c:catAx>
      <c:valAx>
        <c:axId val="11777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7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4835</c:v>
                </c:pt>
                <c:pt idx="5">
                  <c:v>4950</c:v>
                </c:pt>
                <c:pt idx="8">
                  <c:v>4980</c:v>
                </c:pt>
                <c:pt idx="11">
                  <c:v>5087</c:v>
                </c:pt>
                <c:pt idx="14">
                  <c:v>5046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106</c:v>
                </c:pt>
                <c:pt idx="3">
                  <c:v>106</c:v>
                </c:pt>
                <c:pt idx="6">
                  <c:v>121</c:v>
                </c:pt>
                <c:pt idx="9">
                  <c:v>120</c:v>
                </c:pt>
                <c:pt idx="12">
                  <c:v>120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208</c:v>
                </c:pt>
                <c:pt idx="3">
                  <c:v>199</c:v>
                </c:pt>
                <c:pt idx="6">
                  <c:v>151</c:v>
                </c:pt>
                <c:pt idx="9">
                  <c:v>116</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1778</c:v>
                </c:pt>
                <c:pt idx="3">
                  <c:v>1830</c:v>
                </c:pt>
                <c:pt idx="6">
                  <c:v>1839</c:v>
                </c:pt>
                <c:pt idx="9">
                  <c:v>1873</c:v>
                </c:pt>
                <c:pt idx="12">
                  <c:v>1911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5786</c:v>
                </c:pt>
                <c:pt idx="3">
                  <c:v>5872</c:v>
                </c:pt>
                <c:pt idx="6">
                  <c:v>5855</c:v>
                </c:pt>
                <c:pt idx="9">
                  <c:v>5711</c:v>
                </c:pt>
                <c:pt idx="12">
                  <c:v>5651</c:v>
                </c:pt>
              </c:numCache>
            </c:numRef>
          </c:val>
        </c:ser>
        <c:dLbls>
          <c:showLegendKey val="0"/>
          <c:showVal val="0"/>
          <c:showCatName val="0"/>
          <c:showSerName val="0"/>
          <c:showPercent val="0"/>
          <c:showBubbleSize val="0"/>
        </c:dLbls>
        <c:gapWidth val="100"/>
        <c:overlap val="100"/>
        <c:axId val="117953664"/>
        <c:axId val="1179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3043</c:v>
                </c:pt>
                <c:pt idx="2">
                  <c:v>#N/A</c:v>
                </c:pt>
                <c:pt idx="3">
                  <c:v>#N/A</c:v>
                </c:pt>
                <c:pt idx="4">
                  <c:v>3057</c:v>
                </c:pt>
                <c:pt idx="5">
                  <c:v>#N/A</c:v>
                </c:pt>
                <c:pt idx="6">
                  <c:v>#N/A</c:v>
                </c:pt>
                <c:pt idx="7">
                  <c:v>2986</c:v>
                </c:pt>
                <c:pt idx="8">
                  <c:v>#N/A</c:v>
                </c:pt>
                <c:pt idx="9">
                  <c:v>#N/A</c:v>
                </c:pt>
                <c:pt idx="10">
                  <c:v>2733</c:v>
                </c:pt>
                <c:pt idx="11">
                  <c:v>#N/A</c:v>
                </c:pt>
                <c:pt idx="12">
                  <c:v>#N/A</c:v>
                </c:pt>
                <c:pt idx="13">
                  <c:v>2685</c:v>
                </c:pt>
                <c:pt idx="14">
                  <c:v>#N/A</c:v>
                </c:pt>
              </c:numCache>
            </c:numRef>
          </c:val>
          <c:smooth val="0"/>
        </c:ser>
        <c:dLbls>
          <c:showLegendKey val="0"/>
          <c:showVal val="0"/>
          <c:showCatName val="0"/>
          <c:showSerName val="0"/>
          <c:showPercent val="0"/>
          <c:showBubbleSize val="0"/>
        </c:dLbls>
        <c:marker val="1"/>
        <c:smooth val="0"/>
        <c:axId val="117953664"/>
        <c:axId val="117955584"/>
      </c:lineChart>
      <c:catAx>
        <c:axId val="1179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55584"/>
        <c:crosses val="autoZero"/>
        <c:auto val="1"/>
        <c:lblAlgn val="ctr"/>
        <c:lblOffset val="100"/>
        <c:tickLblSkip val="1"/>
        <c:tickMarkSkip val="1"/>
        <c:noMultiLvlLbl val="0"/>
      </c:catAx>
      <c:valAx>
        <c:axId val="1179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44521</c:v>
                </c:pt>
                <c:pt idx="5">
                  <c:v>44256</c:v>
                </c:pt>
                <c:pt idx="8">
                  <c:v>44014</c:v>
                </c:pt>
                <c:pt idx="11">
                  <c:v>43886</c:v>
                </c:pt>
                <c:pt idx="14">
                  <c:v>42983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14147</c:v>
                </c:pt>
                <c:pt idx="5">
                  <c:v>12395</c:v>
                </c:pt>
                <c:pt idx="8">
                  <c:v>10951</c:v>
                </c:pt>
                <c:pt idx="11">
                  <c:v>10783</c:v>
                </c:pt>
                <c:pt idx="14">
                  <c:v>8729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11438</c:v>
                </c:pt>
                <c:pt idx="5">
                  <c:v>12855</c:v>
                </c:pt>
                <c:pt idx="8">
                  <c:v>12338</c:v>
                </c:pt>
                <c:pt idx="11">
                  <c:v>13324</c:v>
                </c:pt>
                <c:pt idx="14">
                  <c:v>14345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1016</c:v>
                </c:pt>
                <c:pt idx="3">
                  <c:v>534</c:v>
                </c:pt>
                <c:pt idx="6">
                  <c:v>374</c:v>
                </c:pt>
                <c:pt idx="9">
                  <c:v>149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8721</c:v>
                </c:pt>
                <c:pt idx="3">
                  <c:v>8510</c:v>
                </c:pt>
                <c:pt idx="6">
                  <c:v>8707</c:v>
                </c:pt>
                <c:pt idx="9">
                  <c:v>8489</c:v>
                </c:pt>
                <c:pt idx="12">
                  <c:v>7892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528</c:v>
                </c:pt>
                <c:pt idx="3">
                  <c:v>345</c:v>
                </c:pt>
                <c:pt idx="6">
                  <c:v>241</c:v>
                </c:pt>
                <c:pt idx="9">
                  <c:v>252</c:v>
                </c:pt>
                <c:pt idx="12">
                  <c:v>406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21352</c:v>
                </c:pt>
                <c:pt idx="3">
                  <c:v>20741</c:v>
                </c:pt>
                <c:pt idx="6">
                  <c:v>20212</c:v>
                </c:pt>
                <c:pt idx="9">
                  <c:v>20067</c:v>
                </c:pt>
                <c:pt idx="12">
                  <c:v>20467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3228</c:v>
                </c:pt>
                <c:pt idx="3">
                  <c:v>3131</c:v>
                </c:pt>
                <c:pt idx="6">
                  <c:v>2986</c:v>
                </c:pt>
                <c:pt idx="9">
                  <c:v>2686</c:v>
                </c:pt>
                <c:pt idx="12">
                  <c:v>1195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54916</c:v>
                </c:pt>
                <c:pt idx="3">
                  <c:v>53495</c:v>
                </c:pt>
                <c:pt idx="6">
                  <c:v>51345</c:v>
                </c:pt>
                <c:pt idx="9">
                  <c:v>49139</c:v>
                </c:pt>
                <c:pt idx="12">
                  <c:v>46787</c:v>
                </c:pt>
              </c:numCache>
            </c:numRef>
          </c:val>
        </c:ser>
        <c:dLbls>
          <c:showLegendKey val="0"/>
          <c:showVal val="0"/>
          <c:showCatName val="0"/>
          <c:showSerName val="0"/>
          <c:showPercent val="0"/>
          <c:showBubbleSize val="0"/>
        </c:dLbls>
        <c:gapWidth val="100"/>
        <c:overlap val="100"/>
        <c:axId val="117702656"/>
        <c:axId val="11770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19655</c:v>
                </c:pt>
                <c:pt idx="2">
                  <c:v>#N/A</c:v>
                </c:pt>
                <c:pt idx="3">
                  <c:v>#N/A</c:v>
                </c:pt>
                <c:pt idx="4">
                  <c:v>17250</c:v>
                </c:pt>
                <c:pt idx="5">
                  <c:v>#N/A</c:v>
                </c:pt>
                <c:pt idx="6">
                  <c:v>#N/A</c:v>
                </c:pt>
                <c:pt idx="7">
                  <c:v>16561</c:v>
                </c:pt>
                <c:pt idx="8">
                  <c:v>#N/A</c:v>
                </c:pt>
                <c:pt idx="9">
                  <c:v>#N/A</c:v>
                </c:pt>
                <c:pt idx="10">
                  <c:v>12788</c:v>
                </c:pt>
                <c:pt idx="11">
                  <c:v>#N/A</c:v>
                </c:pt>
                <c:pt idx="12">
                  <c:v>#N/A</c:v>
                </c:pt>
                <c:pt idx="13">
                  <c:v>10689</c:v>
                </c:pt>
                <c:pt idx="14">
                  <c:v>#N/A</c:v>
                </c:pt>
              </c:numCache>
            </c:numRef>
          </c:val>
          <c:smooth val="0"/>
        </c:ser>
        <c:dLbls>
          <c:showLegendKey val="0"/>
          <c:showVal val="0"/>
          <c:showCatName val="0"/>
          <c:showSerName val="0"/>
          <c:showPercent val="0"/>
          <c:showBubbleSize val="0"/>
        </c:dLbls>
        <c:marker val="1"/>
        <c:smooth val="0"/>
        <c:axId val="117702656"/>
        <c:axId val="117703808"/>
      </c:lineChart>
      <c:catAx>
        <c:axId val="1177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703808"/>
        <c:crosses val="autoZero"/>
        <c:auto val="1"/>
        <c:lblAlgn val="ctr"/>
        <c:lblOffset val="100"/>
        <c:tickLblSkip val="1"/>
        <c:tickMarkSkip val="1"/>
        <c:noMultiLvlLbl val="0"/>
      </c:catAx>
      <c:valAx>
        <c:axId val="11770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0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146,725
145,411
194.06
48,671,230
45,793,798
2,841,049
27,287,745
46,786,818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昨年度と同水準で、過去５年ほぼ横ばいである。</a:t>
          </a:r>
          <a:endParaRPr kumimoji="1" lang="en-US" altLang="ja-JP" sz="1300">
            <a:latin typeface="ＭＳ Ｐゴシック"/>
          </a:endParaRPr>
        </a:p>
        <a:p>
          <a:r>
            <a:rPr kumimoji="1" lang="ja-JP" altLang="en-US" sz="1300">
              <a:latin typeface="ＭＳ Ｐゴシック"/>
            </a:rPr>
            <a:t>　今後も平成２１年度より取り組んでいる全事業総点検を活用し、積極的に事業のスクラップ・アンド・ビルドを図るとともに、創意と工夫による効果的な財政運営を行い、財政基盤の強化を図る。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41728</xdr:rowOff>
    </xdr:to>
    <xdr:cxnSp macro="">
      <xdr:nvCxnSpPr>
        <xdr:cNvPr id="69" name="直線コネクタ 68"/>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2" name="直線コネクタ 71"/>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58965</xdr:rowOff>
    </xdr:to>
    <xdr:cxnSp macro="">
      <xdr:nvCxnSpPr>
        <xdr:cNvPr id="75" name="直線コネクタ 74"/>
        <xdr:cNvCxnSpPr/>
      </xdr:nvCxnSpPr>
      <xdr:spPr>
        <a:xfrm>
          <a:off x="2336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24493</xdr:rowOff>
    </xdr:to>
    <xdr:cxnSp macro="">
      <xdr:nvCxnSpPr>
        <xdr:cNvPr id="78" name="直線コネクタ 77"/>
        <xdr:cNvCxnSpPr/>
      </xdr:nvCxnSpPr>
      <xdr:spPr>
        <a:xfrm>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8" name="円/楕円 87"/>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89"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1" name="テキスト ボックス 90"/>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4" name="円/楕円 93"/>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5" name="テキスト ボックス 94"/>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6" name="円/楕円 95"/>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97" name="テキスト ボックス 96"/>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昨年度との比較では、１．９ポイント下がり、一昨年とほぼ同水準となった。</a:t>
          </a:r>
          <a:endParaRPr kumimoji="1" lang="en-US" altLang="ja-JP" sz="1300">
            <a:latin typeface="ＭＳ Ｐゴシック"/>
          </a:endParaRPr>
        </a:p>
        <a:p>
          <a:r>
            <a:rPr kumimoji="1" lang="ja-JP" altLang="en-US" sz="1300">
              <a:latin typeface="ＭＳ Ｐゴシック"/>
            </a:rPr>
            <a:t>　主な要因としては、交付税の減少及び退職者の増加による人件費の増加があげられる。</a:t>
          </a:r>
          <a:endParaRPr kumimoji="1" lang="en-US" altLang="ja-JP" sz="1300">
            <a:latin typeface="ＭＳ Ｐゴシック"/>
          </a:endParaRPr>
        </a:p>
        <a:p>
          <a:r>
            <a:rPr kumimoji="1" lang="ja-JP" altLang="en-US" sz="1300">
              <a:latin typeface="ＭＳ Ｐゴシック"/>
            </a:rPr>
            <a:t>　今後も、定員適正化計画に基づき、退職者の補充抑制による人件費の抑制や物件費、義務的経費等の削減に努め、現在の水準が維持できるように努める。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60</xdr:row>
      <xdr:rowOff>20574</xdr:rowOff>
    </xdr:to>
    <xdr:cxnSp macro="">
      <xdr:nvCxnSpPr>
        <xdr:cNvPr id="130" name="直線コネクタ 129"/>
        <xdr:cNvCxnSpPr/>
      </xdr:nvCxnSpPr>
      <xdr:spPr>
        <a:xfrm>
          <a:off x="4114800" y="1021588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6096</xdr:rowOff>
    </xdr:to>
    <xdr:cxnSp macro="">
      <xdr:nvCxnSpPr>
        <xdr:cNvPr id="133" name="直線コネクタ 132"/>
        <xdr:cNvCxnSpPr/>
      </xdr:nvCxnSpPr>
      <xdr:spPr>
        <a:xfrm flipV="1">
          <a:off x="3225800" y="102158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60</xdr:row>
      <xdr:rowOff>6096</xdr:rowOff>
    </xdr:to>
    <xdr:cxnSp macro="">
      <xdr:nvCxnSpPr>
        <xdr:cNvPr id="136" name="直線コネクタ 135"/>
        <xdr:cNvCxnSpPr/>
      </xdr:nvCxnSpPr>
      <xdr:spPr>
        <a:xfrm>
          <a:off x="2336800" y="102786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47244</xdr:rowOff>
    </xdr:from>
    <xdr:to>
      <xdr:col>3</xdr:col>
      <xdr:colOff>279400</xdr:colOff>
      <xdr:row>59</xdr:row>
      <xdr:rowOff>163068</xdr:rowOff>
    </xdr:to>
    <xdr:cxnSp macro="">
      <xdr:nvCxnSpPr>
        <xdr:cNvPr id="139" name="直線コネクタ 138"/>
        <xdr:cNvCxnSpPr/>
      </xdr:nvCxnSpPr>
      <xdr:spPr>
        <a:xfrm>
          <a:off x="1447800" y="1016279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141224</xdr:rowOff>
    </xdr:from>
    <xdr:to>
      <xdr:col>7</xdr:col>
      <xdr:colOff>203200</xdr:colOff>
      <xdr:row>60</xdr:row>
      <xdr:rowOff>71374</xdr:rowOff>
    </xdr:to>
    <xdr:sp macro="" textlink="">
      <xdr:nvSpPr>
        <xdr:cNvPr id="149" name="円/楕円 148"/>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157751</xdr:rowOff>
    </xdr:from>
    <xdr:ext cx="762000" cy="259045"/>
    <xdr:sp macro="" textlink="">
      <xdr:nvSpPr>
        <xdr:cNvPr id="150" name="財政構造の弾力性該当値テキスト"/>
        <xdr:cNvSpPr txBox="1"/>
      </xdr:nvSpPr>
      <xdr:spPr>
        <a:xfrm>
          <a:off x="5041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1" name="円/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126746</xdr:rowOff>
    </xdr:from>
    <xdr:to>
      <xdr:col>4</xdr:col>
      <xdr:colOff>533400</xdr:colOff>
      <xdr:row>60</xdr:row>
      <xdr:rowOff>56896</xdr:rowOff>
    </xdr:to>
    <xdr:sp macro="" textlink="">
      <xdr:nvSpPr>
        <xdr:cNvPr id="153" name="円/楕円 152"/>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67073</xdr:rowOff>
    </xdr:from>
    <xdr:ext cx="762000" cy="259045"/>
    <xdr:sp macro="" textlink="">
      <xdr:nvSpPr>
        <xdr:cNvPr id="154" name="テキスト ボックス 153"/>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112268</xdr:rowOff>
    </xdr:from>
    <xdr:to>
      <xdr:col>3</xdr:col>
      <xdr:colOff>330200</xdr:colOff>
      <xdr:row>60</xdr:row>
      <xdr:rowOff>42418</xdr:rowOff>
    </xdr:to>
    <xdr:sp macro="" textlink="">
      <xdr:nvSpPr>
        <xdr:cNvPr id="155" name="円/楕円 154"/>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52595</xdr:rowOff>
    </xdr:from>
    <xdr:ext cx="762000" cy="259045"/>
    <xdr:sp macro="" textlink="">
      <xdr:nvSpPr>
        <xdr:cNvPr id="156" name="テキスト ボックス 155"/>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167894</xdr:rowOff>
    </xdr:from>
    <xdr:to>
      <xdr:col>2</xdr:col>
      <xdr:colOff>127000</xdr:colOff>
      <xdr:row>59</xdr:row>
      <xdr:rowOff>98044</xdr:rowOff>
    </xdr:to>
    <xdr:sp macro="" textlink="">
      <xdr:nvSpPr>
        <xdr:cNvPr id="157" name="円/楕円 156"/>
        <xdr:cNvSpPr/>
      </xdr:nvSpPr>
      <xdr:spPr>
        <a:xfrm>
          <a:off x="1397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108221</xdr:rowOff>
    </xdr:from>
    <xdr:ext cx="762000" cy="259045"/>
    <xdr:sp macro="" textlink="">
      <xdr:nvSpPr>
        <xdr:cNvPr id="158" name="テキスト ボックス 157"/>
        <xdr:cNvSpPr txBox="1"/>
      </xdr:nvSpPr>
      <xdr:spPr>
        <a:xfrm>
          <a:off x="1066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人件費は、退職者の増加により、昨年度より大幅な増加となった。</a:t>
          </a:r>
          <a:endParaRPr kumimoji="1" lang="en-US" altLang="ja-JP" sz="1300">
            <a:latin typeface="ＭＳ Ｐゴシック"/>
          </a:endParaRPr>
        </a:p>
        <a:p>
          <a:r>
            <a:rPr kumimoji="1" lang="ja-JP" altLang="en-US" sz="1300">
              <a:latin typeface="ＭＳ Ｐゴシック"/>
            </a:rPr>
            <a:t>　今後においても、定員適正化計画に基づき人件費の抑制を図っていく。</a:t>
          </a:r>
          <a:endParaRPr kumimoji="1" lang="en-US" altLang="ja-JP" sz="1300">
            <a:latin typeface="ＭＳ Ｐゴシック"/>
          </a:endParaRPr>
        </a:p>
        <a:p>
          <a:r>
            <a:rPr kumimoji="1" lang="ja-JP" altLang="en-US" sz="1300">
              <a:latin typeface="ＭＳ Ｐゴシック"/>
            </a:rPr>
            <a:t>　物件費は、昨年度とほぼ同額である。</a:t>
          </a:r>
          <a:endParaRPr kumimoji="1" lang="en-US" altLang="ja-JP" sz="1300">
            <a:latin typeface="ＭＳ Ｐゴシック"/>
          </a:endParaRPr>
        </a:p>
        <a:p>
          <a:r>
            <a:rPr kumimoji="1" lang="ja-JP" altLang="en-US" sz="1300">
              <a:latin typeface="ＭＳ Ｐゴシック"/>
            </a:rPr>
            <a:t>　今後も、全事業総点検の活用により、事業の見直しを行い、メリハリをつけた事業執行による歳出抑制を図っていく。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45977</xdr:rowOff>
    </xdr:from>
    <xdr:to>
      <xdr:col>7</xdr:col>
      <xdr:colOff>152400</xdr:colOff>
      <xdr:row>81</xdr:row>
      <xdr:rowOff>83448</xdr:rowOff>
    </xdr:to>
    <xdr:cxnSp macro="">
      <xdr:nvCxnSpPr>
        <xdr:cNvPr id="195" name="直線コネクタ 194"/>
        <xdr:cNvCxnSpPr/>
      </xdr:nvCxnSpPr>
      <xdr:spPr>
        <a:xfrm>
          <a:off x="4114800" y="13933427"/>
          <a:ext cx="8382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45977</xdr:rowOff>
    </xdr:from>
    <xdr:to>
      <xdr:col>6</xdr:col>
      <xdr:colOff>0</xdr:colOff>
      <xdr:row>82</xdr:row>
      <xdr:rowOff>15050</xdr:rowOff>
    </xdr:to>
    <xdr:cxnSp macro="">
      <xdr:nvCxnSpPr>
        <xdr:cNvPr id="198" name="直線コネクタ 197"/>
        <xdr:cNvCxnSpPr/>
      </xdr:nvCxnSpPr>
      <xdr:spPr>
        <a:xfrm flipV="1">
          <a:off x="3225800" y="13933427"/>
          <a:ext cx="889000" cy="1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15050</xdr:rowOff>
    </xdr:from>
    <xdr:to>
      <xdr:col>4</xdr:col>
      <xdr:colOff>482600</xdr:colOff>
      <xdr:row>82</xdr:row>
      <xdr:rowOff>57933</xdr:rowOff>
    </xdr:to>
    <xdr:cxnSp macro="">
      <xdr:nvCxnSpPr>
        <xdr:cNvPr id="201" name="直線コネクタ 200"/>
        <xdr:cNvCxnSpPr/>
      </xdr:nvCxnSpPr>
      <xdr:spPr>
        <a:xfrm flipV="1">
          <a:off x="2336800" y="1407395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38543</xdr:rowOff>
    </xdr:from>
    <xdr:to>
      <xdr:col>3</xdr:col>
      <xdr:colOff>279400</xdr:colOff>
      <xdr:row>82</xdr:row>
      <xdr:rowOff>57933</xdr:rowOff>
    </xdr:to>
    <xdr:cxnSp macro="">
      <xdr:nvCxnSpPr>
        <xdr:cNvPr id="204" name="直線コネクタ 203"/>
        <xdr:cNvCxnSpPr/>
      </xdr:nvCxnSpPr>
      <xdr:spPr>
        <a:xfrm>
          <a:off x="1447800" y="14097443"/>
          <a:ext cx="889000" cy="1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32648</xdr:rowOff>
    </xdr:from>
    <xdr:to>
      <xdr:col>7</xdr:col>
      <xdr:colOff>203200</xdr:colOff>
      <xdr:row>81</xdr:row>
      <xdr:rowOff>134248</xdr:rowOff>
    </xdr:to>
    <xdr:sp macro="" textlink="">
      <xdr:nvSpPr>
        <xdr:cNvPr id="214" name="円/楕円 213"/>
        <xdr:cNvSpPr/>
      </xdr:nvSpPr>
      <xdr:spPr>
        <a:xfrm>
          <a:off x="4902200" y="139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125375</xdr:rowOff>
    </xdr:from>
    <xdr:ext cx="762000" cy="259045"/>
    <xdr:sp macro="" textlink="">
      <xdr:nvSpPr>
        <xdr:cNvPr id="215" name="人件費・物件費等の状況該当値テキスト"/>
        <xdr:cNvSpPr txBox="1"/>
      </xdr:nvSpPr>
      <xdr:spPr>
        <a:xfrm>
          <a:off x="5041900" y="1384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166627</xdr:rowOff>
    </xdr:from>
    <xdr:to>
      <xdr:col>6</xdr:col>
      <xdr:colOff>50800</xdr:colOff>
      <xdr:row>81</xdr:row>
      <xdr:rowOff>96777</xdr:rowOff>
    </xdr:to>
    <xdr:sp macro="" textlink="">
      <xdr:nvSpPr>
        <xdr:cNvPr id="216" name="円/楕円 215"/>
        <xdr:cNvSpPr/>
      </xdr:nvSpPr>
      <xdr:spPr>
        <a:xfrm>
          <a:off x="4064000" y="138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106954</xdr:rowOff>
    </xdr:from>
    <xdr:ext cx="736600" cy="259045"/>
    <xdr:sp macro="" textlink="">
      <xdr:nvSpPr>
        <xdr:cNvPr id="217" name="テキスト ボックス 216"/>
        <xdr:cNvSpPr txBox="1"/>
      </xdr:nvSpPr>
      <xdr:spPr>
        <a:xfrm>
          <a:off x="3733800" y="1365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135700</xdr:rowOff>
    </xdr:from>
    <xdr:to>
      <xdr:col>4</xdr:col>
      <xdr:colOff>533400</xdr:colOff>
      <xdr:row>82</xdr:row>
      <xdr:rowOff>65850</xdr:rowOff>
    </xdr:to>
    <xdr:sp macro="" textlink="">
      <xdr:nvSpPr>
        <xdr:cNvPr id="218" name="円/楕円 217"/>
        <xdr:cNvSpPr/>
      </xdr:nvSpPr>
      <xdr:spPr>
        <a:xfrm>
          <a:off x="3175000" y="140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76027</xdr:rowOff>
    </xdr:from>
    <xdr:ext cx="762000" cy="259045"/>
    <xdr:sp macro="" textlink="">
      <xdr:nvSpPr>
        <xdr:cNvPr id="219" name="テキスト ボックス 218"/>
        <xdr:cNvSpPr txBox="1"/>
      </xdr:nvSpPr>
      <xdr:spPr>
        <a:xfrm>
          <a:off x="2844800" y="137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7133</xdr:rowOff>
    </xdr:from>
    <xdr:to>
      <xdr:col>3</xdr:col>
      <xdr:colOff>330200</xdr:colOff>
      <xdr:row>82</xdr:row>
      <xdr:rowOff>108733</xdr:rowOff>
    </xdr:to>
    <xdr:sp macro="" textlink="">
      <xdr:nvSpPr>
        <xdr:cNvPr id="220" name="円/楕円 219"/>
        <xdr:cNvSpPr/>
      </xdr:nvSpPr>
      <xdr:spPr>
        <a:xfrm>
          <a:off x="2286000" y="140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118910</xdr:rowOff>
    </xdr:from>
    <xdr:ext cx="762000" cy="259045"/>
    <xdr:sp macro="" textlink="">
      <xdr:nvSpPr>
        <xdr:cNvPr id="221" name="テキスト ボックス 220"/>
        <xdr:cNvSpPr txBox="1"/>
      </xdr:nvSpPr>
      <xdr:spPr>
        <a:xfrm>
          <a:off x="1955800" y="138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159193</xdr:rowOff>
    </xdr:from>
    <xdr:to>
      <xdr:col>2</xdr:col>
      <xdr:colOff>127000</xdr:colOff>
      <xdr:row>82</xdr:row>
      <xdr:rowOff>89343</xdr:rowOff>
    </xdr:to>
    <xdr:sp macro="" textlink="">
      <xdr:nvSpPr>
        <xdr:cNvPr id="222" name="円/楕円 221"/>
        <xdr:cNvSpPr/>
      </xdr:nvSpPr>
      <xdr:spPr>
        <a:xfrm>
          <a:off x="1397000" y="140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99520</xdr:rowOff>
    </xdr:from>
    <xdr:ext cx="762000" cy="259045"/>
    <xdr:sp macro="" textlink="">
      <xdr:nvSpPr>
        <xdr:cNvPr id="223" name="テキスト ボックス 222"/>
        <xdr:cNvSpPr txBox="1"/>
      </xdr:nvSpPr>
      <xdr:spPr>
        <a:xfrm>
          <a:off x="1066800" y="13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昨年度とほぼ同水準となった。</a:t>
          </a:r>
          <a:endParaRPr kumimoji="1" lang="en-US" altLang="ja-JP" sz="1300">
            <a:latin typeface="ＭＳ Ｐゴシック"/>
          </a:endParaRPr>
        </a:p>
        <a:p>
          <a:r>
            <a:rPr kumimoji="1" lang="ja-JP" altLang="en-US" sz="1300">
              <a:latin typeface="ＭＳ Ｐゴシック"/>
            </a:rPr>
            <a:t>　定年による大量の退職に対し、定員適正化計画に基づく採用抑制を実施しているが、今後も引き続き人件費の抑制に努め、類似団体平均の水準を目標とする。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21166</xdr:rowOff>
    </xdr:to>
    <xdr:cxnSp macro="">
      <xdr:nvCxnSpPr>
        <xdr:cNvPr id="257" name="直線コネクタ 256"/>
        <xdr:cNvCxnSpPr/>
      </xdr:nvCxnSpPr>
      <xdr:spPr>
        <a:xfrm flipV="1">
          <a:off x="16179800" y="147015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90</xdr:row>
      <xdr:rowOff>11007</xdr:rowOff>
    </xdr:to>
    <xdr:cxnSp macro="">
      <xdr:nvCxnSpPr>
        <xdr:cNvPr id="260" name="直線コネクタ 259"/>
        <xdr:cNvCxnSpPr/>
      </xdr:nvCxnSpPr>
      <xdr:spPr>
        <a:xfrm flipV="1">
          <a:off x="15290800" y="1476586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90</xdr:row>
      <xdr:rowOff>11007</xdr:rowOff>
    </xdr:to>
    <xdr:cxnSp macro="">
      <xdr:nvCxnSpPr>
        <xdr:cNvPr id="263" name="直線コネクタ 262"/>
        <xdr:cNvCxnSpPr/>
      </xdr:nvCxnSpPr>
      <xdr:spPr>
        <a:xfrm>
          <a:off x="14401800" y="154093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150284</xdr:rowOff>
    </xdr:to>
    <xdr:cxnSp macro="">
      <xdr:nvCxnSpPr>
        <xdr:cNvPr id="266" name="直線コネクタ 265"/>
        <xdr:cNvCxnSpPr/>
      </xdr:nvCxnSpPr>
      <xdr:spPr>
        <a:xfrm>
          <a:off x="13512800" y="1476586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7"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8" name="円/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9" name="テキスト ボックス 278"/>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textlink="">
      <xdr:nvSpPr>
        <xdr:cNvPr id="280" name="円/楕円 279"/>
        <xdr:cNvSpPr/>
      </xdr:nvSpPr>
      <xdr:spPr>
        <a:xfrm>
          <a:off x="15240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46584</xdr:rowOff>
    </xdr:from>
    <xdr:ext cx="762000" cy="259045"/>
    <xdr:sp macro="" textlink="">
      <xdr:nvSpPr>
        <xdr:cNvPr id="281" name="テキスト ボックス 280"/>
        <xdr:cNvSpPr txBox="1"/>
      </xdr:nvSpPr>
      <xdr:spPr>
        <a:xfrm>
          <a:off x="14909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2" name="円/楕円 281"/>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3" name="テキスト ボックス 282"/>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4" name="円/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過去からの職員採用抑制により、類似団体平均を大幅に下回っている。</a:t>
          </a:r>
          <a:endParaRPr kumimoji="1" lang="en-US" altLang="ja-JP" sz="1300">
            <a:latin typeface="ＭＳ Ｐゴシック"/>
          </a:endParaRPr>
        </a:p>
        <a:p>
          <a:r>
            <a:rPr kumimoji="1" lang="ja-JP" altLang="en-US" sz="1300">
              <a:latin typeface="ＭＳ Ｐゴシック"/>
            </a:rPr>
            <a:t>　平成１７年度から平成２２年度までの定員適正化計画の実施により、新地方行革指針（総務省）を上回る削減を行ったことが大きな要因と考えられる。</a:t>
          </a:r>
          <a:endParaRPr kumimoji="1" lang="en-US" altLang="ja-JP" sz="1300">
            <a:latin typeface="ＭＳ Ｐゴシック"/>
          </a:endParaRPr>
        </a:p>
        <a:p>
          <a:r>
            <a:rPr kumimoji="1" lang="ja-JP" altLang="en-US" sz="1300">
              <a:latin typeface="ＭＳ Ｐゴシック"/>
            </a:rPr>
            <a:t>　今後も、新たな定員管理計画に基づき、定員の適正管理を図る。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127000</xdr:rowOff>
    </xdr:from>
    <xdr:to>
      <xdr:col>24</xdr:col>
      <xdr:colOff>558800</xdr:colOff>
      <xdr:row>58</xdr:row>
      <xdr:rowOff>137341</xdr:rowOff>
    </xdr:to>
    <xdr:cxnSp macro="">
      <xdr:nvCxnSpPr>
        <xdr:cNvPr id="322" name="直線コネクタ 321"/>
        <xdr:cNvCxnSpPr/>
      </xdr:nvCxnSpPr>
      <xdr:spPr>
        <a:xfrm flipV="1">
          <a:off x="16179800" y="100711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137341</xdr:rowOff>
    </xdr:from>
    <xdr:to>
      <xdr:col>23</xdr:col>
      <xdr:colOff>406400</xdr:colOff>
      <xdr:row>58</xdr:row>
      <xdr:rowOff>147683</xdr:rowOff>
    </xdr:to>
    <xdr:cxnSp macro="">
      <xdr:nvCxnSpPr>
        <xdr:cNvPr id="325" name="直線コネクタ 324"/>
        <xdr:cNvCxnSpPr/>
      </xdr:nvCxnSpPr>
      <xdr:spPr>
        <a:xfrm flipV="1">
          <a:off x="15290800" y="100814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147683</xdr:rowOff>
    </xdr:from>
    <xdr:to>
      <xdr:col>22</xdr:col>
      <xdr:colOff>203200</xdr:colOff>
      <xdr:row>60</xdr:row>
      <xdr:rowOff>156391</xdr:rowOff>
    </xdr:to>
    <xdr:cxnSp macro="">
      <xdr:nvCxnSpPr>
        <xdr:cNvPr id="328" name="直線コネクタ 327"/>
        <xdr:cNvCxnSpPr/>
      </xdr:nvCxnSpPr>
      <xdr:spPr>
        <a:xfrm flipV="1">
          <a:off x="14401800" y="10091783"/>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156391</xdr:rowOff>
    </xdr:to>
    <xdr:cxnSp macro="">
      <xdr:nvCxnSpPr>
        <xdr:cNvPr id="331" name="直線コネクタ 330"/>
        <xdr:cNvCxnSpPr/>
      </xdr:nvCxnSpPr>
      <xdr:spPr>
        <a:xfrm>
          <a:off x="13512800" y="104330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76200</xdr:rowOff>
    </xdr:from>
    <xdr:to>
      <xdr:col>24</xdr:col>
      <xdr:colOff>609600</xdr:colOff>
      <xdr:row>59</xdr:row>
      <xdr:rowOff>6350</xdr:rowOff>
    </xdr:to>
    <xdr:sp macro="" textlink="">
      <xdr:nvSpPr>
        <xdr:cNvPr id="341" name="円/楕円 340"/>
        <xdr:cNvSpPr/>
      </xdr:nvSpPr>
      <xdr:spPr>
        <a:xfrm>
          <a:off x="16967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168927</xdr:rowOff>
    </xdr:from>
    <xdr:ext cx="762000" cy="259045"/>
    <xdr:sp macro="" textlink="">
      <xdr:nvSpPr>
        <xdr:cNvPr id="342" name="定員管理の状況該当値テキスト"/>
        <xdr:cNvSpPr txBox="1"/>
      </xdr:nvSpPr>
      <xdr:spPr>
        <a:xfrm>
          <a:off x="17106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86541</xdr:rowOff>
    </xdr:from>
    <xdr:to>
      <xdr:col>23</xdr:col>
      <xdr:colOff>457200</xdr:colOff>
      <xdr:row>59</xdr:row>
      <xdr:rowOff>16691</xdr:rowOff>
    </xdr:to>
    <xdr:sp macro="" textlink="">
      <xdr:nvSpPr>
        <xdr:cNvPr id="343" name="円/楕円 342"/>
        <xdr:cNvSpPr/>
      </xdr:nvSpPr>
      <xdr:spPr>
        <a:xfrm>
          <a:off x="16129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26868</xdr:rowOff>
    </xdr:from>
    <xdr:ext cx="736600" cy="259045"/>
    <xdr:sp macro="" textlink="">
      <xdr:nvSpPr>
        <xdr:cNvPr id="344" name="テキスト ボックス 343"/>
        <xdr:cNvSpPr txBox="1"/>
      </xdr:nvSpPr>
      <xdr:spPr>
        <a:xfrm>
          <a:off x="15798800" y="979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96883</xdr:rowOff>
    </xdr:from>
    <xdr:to>
      <xdr:col>22</xdr:col>
      <xdr:colOff>254000</xdr:colOff>
      <xdr:row>59</xdr:row>
      <xdr:rowOff>27033</xdr:rowOff>
    </xdr:to>
    <xdr:sp macro="" textlink="">
      <xdr:nvSpPr>
        <xdr:cNvPr id="345" name="円/楕円 344"/>
        <xdr:cNvSpPr/>
      </xdr:nvSpPr>
      <xdr:spPr>
        <a:xfrm>
          <a:off x="15240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37210</xdr:rowOff>
    </xdr:from>
    <xdr:ext cx="762000" cy="259045"/>
    <xdr:sp macro="" textlink="">
      <xdr:nvSpPr>
        <xdr:cNvPr id="346" name="テキスト ボックス 345"/>
        <xdr:cNvSpPr txBox="1"/>
      </xdr:nvSpPr>
      <xdr:spPr>
        <a:xfrm>
          <a:off x="14909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105591</xdr:rowOff>
    </xdr:from>
    <xdr:to>
      <xdr:col>21</xdr:col>
      <xdr:colOff>50800</xdr:colOff>
      <xdr:row>61</xdr:row>
      <xdr:rowOff>35741</xdr:rowOff>
    </xdr:to>
    <xdr:sp macro="" textlink="">
      <xdr:nvSpPr>
        <xdr:cNvPr id="347" name="円/楕円 346"/>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45918</xdr:rowOff>
    </xdr:from>
    <xdr:ext cx="762000" cy="259045"/>
    <xdr:sp macro="" textlink="">
      <xdr:nvSpPr>
        <xdr:cNvPr id="348" name="テキスト ボックス 347"/>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9" name="円/楕円 348"/>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50" name="テキスト ボックス 349"/>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昨年度との比較では、０．５ポイント改善となった。</a:t>
          </a:r>
          <a:endParaRPr kumimoji="1" lang="en-US" altLang="ja-JP" sz="1300">
            <a:latin typeface="ＭＳ Ｐゴシック"/>
          </a:endParaRPr>
        </a:p>
        <a:p>
          <a:r>
            <a:rPr kumimoji="1" lang="ja-JP" altLang="en-US" sz="1300">
              <a:latin typeface="ＭＳ Ｐゴシック"/>
            </a:rPr>
            <a:t>　一般会計の市債総額の減少、公営企業債の元利償還金に対する繰入金の減少によるものである。</a:t>
          </a:r>
          <a:endParaRPr kumimoji="1" lang="en-US" altLang="ja-JP" sz="1300">
            <a:latin typeface="ＭＳ Ｐゴシック"/>
          </a:endParaRPr>
        </a:p>
        <a:p>
          <a:r>
            <a:rPr kumimoji="1" lang="ja-JP" altLang="en-US" sz="1300">
              <a:latin typeface="ＭＳ Ｐゴシック"/>
            </a:rPr>
            <a:t>　今後においても、新規発行地方債の抑制とともに、公営企業会計の経営健全化に取り組んでいく。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39</xdr:row>
      <xdr:rowOff>168148</xdr:rowOff>
    </xdr:to>
    <xdr:cxnSp macro="">
      <xdr:nvCxnSpPr>
        <xdr:cNvPr id="382" name="直線コネクタ 381"/>
        <xdr:cNvCxnSpPr/>
      </xdr:nvCxnSpPr>
      <xdr:spPr>
        <a:xfrm flipV="1">
          <a:off x="16179800" y="68305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168148</xdr:rowOff>
    </xdr:from>
    <xdr:to>
      <xdr:col>23</xdr:col>
      <xdr:colOff>406400</xdr:colOff>
      <xdr:row>40</xdr:row>
      <xdr:rowOff>20828</xdr:rowOff>
    </xdr:to>
    <xdr:cxnSp macro="">
      <xdr:nvCxnSpPr>
        <xdr:cNvPr id="385" name="直線コネクタ 384"/>
        <xdr:cNvCxnSpPr/>
      </xdr:nvCxnSpPr>
      <xdr:spPr>
        <a:xfrm flipV="1">
          <a:off x="15290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40</xdr:row>
      <xdr:rowOff>30480</xdr:rowOff>
    </xdr:to>
    <xdr:cxnSp macro="">
      <xdr:nvCxnSpPr>
        <xdr:cNvPr id="388" name="直線コネクタ 387"/>
        <xdr:cNvCxnSpPr/>
      </xdr:nvCxnSpPr>
      <xdr:spPr>
        <a:xfrm flipV="1">
          <a:off x="14401800" y="687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40132</xdr:rowOff>
    </xdr:to>
    <xdr:cxnSp macro="">
      <xdr:nvCxnSpPr>
        <xdr:cNvPr id="391" name="直線コネクタ 390"/>
        <xdr:cNvCxnSpPr/>
      </xdr:nvCxnSpPr>
      <xdr:spPr>
        <a:xfrm flipV="1">
          <a:off x="13512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401" name="円/楕円 400"/>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65295</xdr:rowOff>
    </xdr:from>
    <xdr:ext cx="762000" cy="259045"/>
    <xdr:sp macro="" textlink="">
      <xdr:nvSpPr>
        <xdr:cNvPr id="402" name="公債費負担の状況該当値テキスト"/>
        <xdr:cNvSpPr txBox="1"/>
      </xdr:nvSpPr>
      <xdr:spPr>
        <a:xfrm>
          <a:off x="17106900" y="675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117348</xdr:rowOff>
    </xdr:from>
    <xdr:to>
      <xdr:col>23</xdr:col>
      <xdr:colOff>457200</xdr:colOff>
      <xdr:row>40</xdr:row>
      <xdr:rowOff>47498</xdr:rowOff>
    </xdr:to>
    <xdr:sp macro="" textlink="">
      <xdr:nvSpPr>
        <xdr:cNvPr id="403" name="円/楕円 402"/>
        <xdr:cNvSpPr/>
      </xdr:nvSpPr>
      <xdr:spPr>
        <a:xfrm>
          <a:off x="16129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32275</xdr:rowOff>
    </xdr:from>
    <xdr:ext cx="736600" cy="259045"/>
    <xdr:sp macro="" textlink="">
      <xdr:nvSpPr>
        <xdr:cNvPr id="404" name="テキスト ボックス 403"/>
        <xdr:cNvSpPr txBox="1"/>
      </xdr:nvSpPr>
      <xdr:spPr>
        <a:xfrm>
          <a:off x="15798800" y="689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405" name="円/楕円 404"/>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56405</xdr:rowOff>
    </xdr:from>
    <xdr:ext cx="762000" cy="259045"/>
    <xdr:sp macro="" textlink="">
      <xdr:nvSpPr>
        <xdr:cNvPr id="406" name="テキスト ボックス 40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7" name="円/楕円 406"/>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66057</xdr:rowOff>
    </xdr:from>
    <xdr:ext cx="762000" cy="259045"/>
    <xdr:sp macro="" textlink="">
      <xdr:nvSpPr>
        <xdr:cNvPr id="408" name="テキスト ボックス 407"/>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09" name="円/楕円 408"/>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75709</xdr:rowOff>
    </xdr:from>
    <xdr:ext cx="762000" cy="259045"/>
    <xdr:sp macro="" textlink="">
      <xdr:nvSpPr>
        <xdr:cNvPr id="410" name="テキスト ボックス 409"/>
        <xdr:cNvSpPr txBox="1"/>
      </xdr:nvSpPr>
      <xdr:spPr>
        <a:xfrm>
          <a:off x="1313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昨年度との比較では、７．７ポイント改善となった。</a:t>
          </a:r>
          <a:endParaRPr kumimoji="1" lang="en-US" altLang="ja-JP" sz="1300">
            <a:latin typeface="ＭＳ Ｐゴシック"/>
          </a:endParaRPr>
        </a:p>
        <a:p>
          <a:r>
            <a:rPr kumimoji="1" lang="ja-JP" altLang="en-US" sz="1300">
              <a:latin typeface="ＭＳ Ｐゴシック"/>
            </a:rPr>
            <a:t>　これは、平成１４年度からの投資事業の抑制に併せ、新規発行地方債の削減及び積極的な地方債の繰上償還により、地方債残高が着実に減少してきたことによるものである。</a:t>
          </a:r>
          <a:endParaRPr kumimoji="1" lang="en-US" altLang="ja-JP" sz="1300">
            <a:latin typeface="ＭＳ Ｐゴシック"/>
          </a:endParaRPr>
        </a:p>
        <a:p>
          <a:r>
            <a:rPr kumimoji="1" lang="ja-JP" altLang="en-US" sz="1300">
              <a:latin typeface="ＭＳ Ｐゴシック"/>
            </a:rPr>
            <a:t>　今後においても、同様の取り組みを行い、将来負担の軽減を図っていく。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100863</xdr:rowOff>
    </xdr:from>
    <xdr:to>
      <xdr:col>24</xdr:col>
      <xdr:colOff>558800</xdr:colOff>
      <xdr:row>15</xdr:row>
      <xdr:rowOff>138024</xdr:rowOff>
    </xdr:to>
    <xdr:cxnSp macro="">
      <xdr:nvCxnSpPr>
        <xdr:cNvPr id="442" name="直線コネクタ 441"/>
        <xdr:cNvCxnSpPr/>
      </xdr:nvCxnSpPr>
      <xdr:spPr>
        <a:xfrm flipV="1">
          <a:off x="16179800" y="2672613"/>
          <a:ext cx="8382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138024</xdr:rowOff>
    </xdr:from>
    <xdr:to>
      <xdr:col>23</xdr:col>
      <xdr:colOff>406400</xdr:colOff>
      <xdr:row>16</xdr:row>
      <xdr:rowOff>47168</xdr:rowOff>
    </xdr:to>
    <xdr:cxnSp macro="">
      <xdr:nvCxnSpPr>
        <xdr:cNvPr id="445" name="直線コネクタ 444"/>
        <xdr:cNvCxnSpPr/>
      </xdr:nvCxnSpPr>
      <xdr:spPr>
        <a:xfrm flipV="1">
          <a:off x="15290800" y="2709774"/>
          <a:ext cx="8890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47168</xdr:rowOff>
    </xdr:from>
    <xdr:to>
      <xdr:col>22</xdr:col>
      <xdr:colOff>203200</xdr:colOff>
      <xdr:row>16</xdr:row>
      <xdr:rowOff>61163</xdr:rowOff>
    </xdr:to>
    <xdr:cxnSp macro="">
      <xdr:nvCxnSpPr>
        <xdr:cNvPr id="448" name="直線コネクタ 447"/>
        <xdr:cNvCxnSpPr/>
      </xdr:nvCxnSpPr>
      <xdr:spPr>
        <a:xfrm flipV="1">
          <a:off x="14401800" y="2790368"/>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61163</xdr:rowOff>
    </xdr:from>
    <xdr:to>
      <xdr:col>21</xdr:col>
      <xdr:colOff>0</xdr:colOff>
      <xdr:row>16</xdr:row>
      <xdr:rowOff>112319</xdr:rowOff>
    </xdr:to>
    <xdr:cxnSp macro="">
      <xdr:nvCxnSpPr>
        <xdr:cNvPr id="451" name="直線コネクタ 450"/>
        <xdr:cNvCxnSpPr/>
      </xdr:nvCxnSpPr>
      <xdr:spPr>
        <a:xfrm flipV="1">
          <a:off x="13512800" y="2804363"/>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61" name="円/楕円 460"/>
        <xdr:cNvSpPr/>
      </xdr:nvSpPr>
      <xdr:spPr>
        <a:xfrm>
          <a:off x="169672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22140</xdr:rowOff>
    </xdr:from>
    <xdr:ext cx="762000" cy="259045"/>
    <xdr:sp macro="" textlink="">
      <xdr:nvSpPr>
        <xdr:cNvPr id="462" name="将来負担の状況該当値テキスト"/>
        <xdr:cNvSpPr txBox="1"/>
      </xdr:nvSpPr>
      <xdr:spPr>
        <a:xfrm>
          <a:off x="17106900" y="25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87224</xdr:rowOff>
    </xdr:from>
    <xdr:to>
      <xdr:col>23</xdr:col>
      <xdr:colOff>457200</xdr:colOff>
      <xdr:row>16</xdr:row>
      <xdr:rowOff>17374</xdr:rowOff>
    </xdr:to>
    <xdr:sp macro="" textlink="">
      <xdr:nvSpPr>
        <xdr:cNvPr id="463" name="円/楕円 462"/>
        <xdr:cNvSpPr/>
      </xdr:nvSpPr>
      <xdr:spPr>
        <a:xfrm>
          <a:off x="16129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2151</xdr:rowOff>
    </xdr:from>
    <xdr:ext cx="736600" cy="259045"/>
    <xdr:sp macro="" textlink="">
      <xdr:nvSpPr>
        <xdr:cNvPr id="464" name="テキスト ボックス 463"/>
        <xdr:cNvSpPr txBox="1"/>
      </xdr:nvSpPr>
      <xdr:spPr>
        <a:xfrm>
          <a:off x="15798800" y="274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167818</xdr:rowOff>
    </xdr:from>
    <xdr:to>
      <xdr:col>22</xdr:col>
      <xdr:colOff>254000</xdr:colOff>
      <xdr:row>16</xdr:row>
      <xdr:rowOff>97968</xdr:rowOff>
    </xdr:to>
    <xdr:sp macro="" textlink="">
      <xdr:nvSpPr>
        <xdr:cNvPr id="465" name="円/楕円 464"/>
        <xdr:cNvSpPr/>
      </xdr:nvSpPr>
      <xdr:spPr>
        <a:xfrm>
          <a:off x="15240000" y="27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82745</xdr:rowOff>
    </xdr:from>
    <xdr:ext cx="762000" cy="259045"/>
    <xdr:sp macro="" textlink="">
      <xdr:nvSpPr>
        <xdr:cNvPr id="466" name="テキスト ボックス 465"/>
        <xdr:cNvSpPr txBox="1"/>
      </xdr:nvSpPr>
      <xdr:spPr>
        <a:xfrm>
          <a:off x="14909800" y="282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10363</xdr:rowOff>
    </xdr:from>
    <xdr:to>
      <xdr:col>21</xdr:col>
      <xdr:colOff>50800</xdr:colOff>
      <xdr:row>16</xdr:row>
      <xdr:rowOff>111963</xdr:rowOff>
    </xdr:to>
    <xdr:sp macro="" textlink="">
      <xdr:nvSpPr>
        <xdr:cNvPr id="467" name="円/楕円 466"/>
        <xdr:cNvSpPr/>
      </xdr:nvSpPr>
      <xdr:spPr>
        <a:xfrm>
          <a:off x="14351000" y="27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96740</xdr:rowOff>
    </xdr:from>
    <xdr:ext cx="762000" cy="259045"/>
    <xdr:sp macro="" textlink="">
      <xdr:nvSpPr>
        <xdr:cNvPr id="468" name="テキスト ボックス 467"/>
        <xdr:cNvSpPr txBox="1"/>
      </xdr:nvSpPr>
      <xdr:spPr>
        <a:xfrm>
          <a:off x="14020800" y="28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61519</xdr:rowOff>
    </xdr:from>
    <xdr:to>
      <xdr:col>19</xdr:col>
      <xdr:colOff>533400</xdr:colOff>
      <xdr:row>16</xdr:row>
      <xdr:rowOff>163119</xdr:rowOff>
    </xdr:to>
    <xdr:sp macro="" textlink="">
      <xdr:nvSpPr>
        <xdr:cNvPr id="469" name="円/楕円 468"/>
        <xdr:cNvSpPr/>
      </xdr:nvSpPr>
      <xdr:spPr>
        <a:xfrm>
          <a:off x="13462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1846</xdr:rowOff>
    </xdr:from>
    <xdr:ext cx="762000" cy="259045"/>
    <xdr:sp macro="" textlink="">
      <xdr:nvSpPr>
        <xdr:cNvPr id="470" name="テキスト ボックス 469"/>
        <xdr:cNvSpPr txBox="1"/>
      </xdr:nvSpPr>
      <xdr:spPr>
        <a:xfrm>
          <a:off x="13131800" y="257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静岡県藤枝市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146,725
145,411
194.06
48,671,230
45,793,798
2,841,049
27,287,745
46,786,818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昨年度との比較では、１．０ポイント増加した。</a:t>
          </a:r>
          <a:endParaRPr kumimoji="1" lang="en-US" altLang="ja-JP" sz="1300">
            <a:latin typeface="ＭＳ Ｐゴシック"/>
          </a:endParaRPr>
        </a:p>
        <a:p>
          <a:r>
            <a:rPr kumimoji="1" lang="ja-JP" altLang="en-US" sz="1300">
              <a:latin typeface="ＭＳ Ｐゴシック"/>
            </a:rPr>
            <a:t>　人件費については、定員適正化計画の下、職員数管理に努めており、本年度は、退職金の増加などにより大幅に増加した。</a:t>
          </a:r>
          <a:endParaRPr kumimoji="1" lang="en-US" altLang="ja-JP" sz="1300">
            <a:latin typeface="ＭＳ Ｐゴシック"/>
          </a:endParaRPr>
        </a:p>
        <a:p>
          <a:r>
            <a:rPr kumimoji="1" lang="ja-JP" altLang="en-US" sz="1300">
              <a:latin typeface="ＭＳ Ｐゴシック"/>
            </a:rPr>
            <a:t>　今後においても、定員適正化計画に基づき、引き続き現在の水準を維持するよう努める。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34</xdr:row>
      <xdr:rowOff>142240</xdr:rowOff>
    </xdr:to>
    <xdr:cxnSp macro="">
      <xdr:nvCxnSpPr>
        <xdr:cNvPr id="64" name="直線コネクタ 63"/>
        <xdr:cNvCxnSpPr/>
      </xdr:nvCxnSpPr>
      <xdr:spPr>
        <a:xfrm>
          <a:off x="3987800" y="5895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36</xdr:row>
      <xdr:rowOff>81280</xdr:rowOff>
    </xdr:to>
    <xdr:cxnSp macro="">
      <xdr:nvCxnSpPr>
        <xdr:cNvPr id="67" name="直線コネクタ 66"/>
        <xdr:cNvCxnSpPr/>
      </xdr:nvCxnSpPr>
      <xdr:spPr>
        <a:xfrm flipV="1">
          <a:off x="3098800" y="58953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134620</xdr:rowOff>
    </xdr:to>
    <xdr:cxnSp macro="">
      <xdr:nvCxnSpPr>
        <xdr:cNvPr id="70" name="直線コネクタ 69"/>
        <xdr:cNvCxnSpPr/>
      </xdr:nvCxnSpPr>
      <xdr:spPr>
        <a:xfrm flipV="1">
          <a:off x="2209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134620</xdr:rowOff>
    </xdr:to>
    <xdr:cxnSp macro="">
      <xdr:nvCxnSpPr>
        <xdr:cNvPr id="73" name="直線コネクタ 72"/>
        <xdr:cNvCxnSpPr/>
      </xdr:nvCxnSpPr>
      <xdr:spPr>
        <a:xfrm>
          <a:off x="1320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3" name="円/楕円 82"/>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4"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5" name="円/楕円 84"/>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6" name="テキスト ボックス 85"/>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1" name="円/楕円 90"/>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2" name="テキスト ボックス 91"/>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昨年度との比較で、０．２ポイント増加した。</a:t>
          </a:r>
          <a:endParaRPr kumimoji="1" lang="en-US" altLang="ja-JP" sz="1300">
            <a:latin typeface="ＭＳ Ｐゴシック"/>
          </a:endParaRPr>
        </a:p>
        <a:p>
          <a:r>
            <a:rPr kumimoji="1" lang="ja-JP" altLang="en-US" sz="1300">
              <a:latin typeface="ＭＳ Ｐゴシック"/>
            </a:rPr>
            <a:t>　要因としては、マイナンバー制度によるシステム改修費の増加によるものだが、ほぼ横ばいとなっており、今後も現在の水準を維持するよう努める。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8890</xdr:rowOff>
    </xdr:from>
    <xdr:to>
      <xdr:col>24</xdr:col>
      <xdr:colOff>31750</xdr:colOff>
      <xdr:row>13</xdr:row>
      <xdr:rowOff>24130</xdr:rowOff>
    </xdr:to>
    <xdr:cxnSp macro="">
      <xdr:nvCxnSpPr>
        <xdr:cNvPr id="125" name="直線コネクタ 124"/>
        <xdr:cNvCxnSpPr/>
      </xdr:nvCxnSpPr>
      <xdr:spPr>
        <a:xfrm>
          <a:off x="15671800" y="223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165100</xdr:rowOff>
    </xdr:from>
    <xdr:to>
      <xdr:col>22</xdr:col>
      <xdr:colOff>565150</xdr:colOff>
      <xdr:row>13</xdr:row>
      <xdr:rowOff>8890</xdr:rowOff>
    </xdr:to>
    <xdr:cxnSp macro="">
      <xdr:nvCxnSpPr>
        <xdr:cNvPr id="128" name="直線コネクタ 127"/>
        <xdr:cNvCxnSpPr/>
      </xdr:nvCxnSpPr>
      <xdr:spPr>
        <a:xfrm>
          <a:off x="14782800" y="222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165100</xdr:rowOff>
    </xdr:from>
    <xdr:to>
      <xdr:col>21</xdr:col>
      <xdr:colOff>361950</xdr:colOff>
      <xdr:row>13</xdr:row>
      <xdr:rowOff>24130</xdr:rowOff>
    </xdr:to>
    <xdr:cxnSp macro="">
      <xdr:nvCxnSpPr>
        <xdr:cNvPr id="131" name="直線コネクタ 130"/>
        <xdr:cNvCxnSpPr/>
      </xdr:nvCxnSpPr>
      <xdr:spPr>
        <a:xfrm flipV="1">
          <a:off x="13893800" y="222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77470</xdr:rowOff>
    </xdr:to>
    <xdr:cxnSp macro="">
      <xdr:nvCxnSpPr>
        <xdr:cNvPr id="134" name="直線コネクタ 133"/>
        <xdr:cNvCxnSpPr/>
      </xdr:nvCxnSpPr>
      <xdr:spPr>
        <a:xfrm flipV="1">
          <a:off x="13004800" y="225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144780</xdr:rowOff>
    </xdr:from>
    <xdr:to>
      <xdr:col>24</xdr:col>
      <xdr:colOff>82550</xdr:colOff>
      <xdr:row>13</xdr:row>
      <xdr:rowOff>74930</xdr:rowOff>
    </xdr:to>
    <xdr:sp macro="" textlink="">
      <xdr:nvSpPr>
        <xdr:cNvPr id="144" name="円/楕円 143"/>
        <xdr:cNvSpPr/>
      </xdr:nvSpPr>
      <xdr:spPr>
        <a:xfrm>
          <a:off x="164592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53357</xdr:rowOff>
    </xdr:from>
    <xdr:ext cx="762000" cy="259045"/>
    <xdr:sp macro="" textlink="">
      <xdr:nvSpPr>
        <xdr:cNvPr id="145" name="物件費該当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129540</xdr:rowOff>
    </xdr:from>
    <xdr:to>
      <xdr:col>22</xdr:col>
      <xdr:colOff>615950</xdr:colOff>
      <xdr:row>13</xdr:row>
      <xdr:rowOff>59690</xdr:rowOff>
    </xdr:to>
    <xdr:sp macro="" textlink="">
      <xdr:nvSpPr>
        <xdr:cNvPr id="146" name="円/楕円 145"/>
        <xdr:cNvSpPr/>
      </xdr:nvSpPr>
      <xdr:spPr>
        <a:xfrm>
          <a:off x="15621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69867</xdr:rowOff>
    </xdr:from>
    <xdr:ext cx="736600" cy="259045"/>
    <xdr:sp macro="" textlink="">
      <xdr:nvSpPr>
        <xdr:cNvPr id="147" name="テキスト ボックス 146"/>
        <xdr:cNvSpPr txBox="1"/>
      </xdr:nvSpPr>
      <xdr:spPr>
        <a:xfrm>
          <a:off x="15290800" y="195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48" name="円/楕円 147"/>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54627</xdr:rowOff>
    </xdr:from>
    <xdr:ext cx="762000" cy="259045"/>
    <xdr:sp macro="" textlink="">
      <xdr:nvSpPr>
        <xdr:cNvPr id="149" name="テキスト ボックス 148"/>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0" name="円/楕円 149"/>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1" name="テキスト ボックス 150"/>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26670</xdr:rowOff>
    </xdr:from>
    <xdr:to>
      <xdr:col>19</xdr:col>
      <xdr:colOff>6350</xdr:colOff>
      <xdr:row>13</xdr:row>
      <xdr:rowOff>128270</xdr:rowOff>
    </xdr:to>
    <xdr:sp macro="" textlink="">
      <xdr:nvSpPr>
        <xdr:cNvPr id="152" name="円/楕円 151"/>
        <xdr:cNvSpPr/>
      </xdr:nvSpPr>
      <xdr:spPr>
        <a:xfrm>
          <a:off x="12954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138447</xdr:rowOff>
    </xdr:from>
    <xdr:ext cx="762000" cy="259045"/>
    <xdr:sp macro="" textlink="">
      <xdr:nvSpPr>
        <xdr:cNvPr id="153" name="テキスト ボックス 152"/>
        <xdr:cNvSpPr txBox="1"/>
      </xdr:nvSpPr>
      <xdr:spPr>
        <a:xfrm>
          <a:off x="12623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昨年度との比較では、０．８ポイント増加した。</a:t>
          </a:r>
          <a:endParaRPr kumimoji="1" lang="en-US" altLang="ja-JP" sz="1300">
            <a:latin typeface="ＭＳ Ｐゴシック"/>
          </a:endParaRPr>
        </a:p>
        <a:p>
          <a:r>
            <a:rPr kumimoji="1" lang="ja-JP" altLang="en-US" sz="1300">
              <a:latin typeface="ＭＳ Ｐゴシック"/>
            </a:rPr>
            <a:t>　要因としては、保育所運営費の増加によるものである。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127000</xdr:rowOff>
    </xdr:to>
    <xdr:cxnSp macro="">
      <xdr:nvCxnSpPr>
        <xdr:cNvPr id="188" name="直線コネクタ 187"/>
        <xdr:cNvCxnSpPr/>
      </xdr:nvCxnSpPr>
      <xdr:spPr>
        <a:xfrm>
          <a:off x="3987800" y="9298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83457</xdr:rowOff>
    </xdr:to>
    <xdr:cxnSp macro="">
      <xdr:nvCxnSpPr>
        <xdr:cNvPr id="191" name="直線コネクタ 190"/>
        <xdr:cNvCxnSpPr/>
      </xdr:nvCxnSpPr>
      <xdr:spPr>
        <a:xfrm flipV="1">
          <a:off x="3098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83457</xdr:rowOff>
    </xdr:to>
    <xdr:cxnSp macro="">
      <xdr:nvCxnSpPr>
        <xdr:cNvPr id="194" name="直線コネクタ 193"/>
        <xdr:cNvCxnSpPr/>
      </xdr:nvCxnSpPr>
      <xdr:spPr>
        <a:xfrm>
          <a:off x="2209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156935</xdr:rowOff>
    </xdr:to>
    <xdr:cxnSp macro="">
      <xdr:nvCxnSpPr>
        <xdr:cNvPr id="197" name="直線コネクタ 196"/>
        <xdr:cNvCxnSpPr/>
      </xdr:nvCxnSpPr>
      <xdr:spPr>
        <a:xfrm>
          <a:off x="1320800" y="9178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7" name="円/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09" name="円/楕円 208"/>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0" name="テキスト ボックス 209"/>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32657</xdr:rowOff>
    </xdr:from>
    <xdr:to>
      <xdr:col>4</xdr:col>
      <xdr:colOff>396875</xdr:colOff>
      <xdr:row>54</xdr:row>
      <xdr:rowOff>134257</xdr:rowOff>
    </xdr:to>
    <xdr:sp macro="" textlink="">
      <xdr:nvSpPr>
        <xdr:cNvPr id="211" name="円/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3" name="円/楕円 212"/>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4" name="テキスト ボックス 213"/>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40822</xdr:rowOff>
    </xdr:from>
    <xdr:to>
      <xdr:col>1</xdr:col>
      <xdr:colOff>676275</xdr:colOff>
      <xdr:row>53</xdr:row>
      <xdr:rowOff>142422</xdr:rowOff>
    </xdr:to>
    <xdr:sp macro="" textlink="">
      <xdr:nvSpPr>
        <xdr:cNvPr id="215" name="円/楕円 214"/>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152599</xdr:rowOff>
    </xdr:from>
    <xdr:ext cx="762000" cy="259045"/>
    <xdr:sp macro="" textlink="">
      <xdr:nvSpPr>
        <xdr:cNvPr id="216" name="テキスト ボックス 215"/>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昨年度との比較で、０．６ポイント増加した。</a:t>
          </a:r>
          <a:endParaRPr kumimoji="1" lang="en-US" altLang="ja-JP" sz="1300">
            <a:latin typeface="ＭＳ Ｐゴシック"/>
          </a:endParaRPr>
        </a:p>
        <a:p>
          <a:r>
            <a:rPr kumimoji="1" lang="ja-JP" altLang="en-US" sz="1300">
              <a:latin typeface="ＭＳ Ｐゴシック"/>
            </a:rPr>
            <a:t>　要因としては、特別会計への繰出し金の増加等によるものである。</a:t>
          </a:r>
          <a:endParaRPr kumimoji="1" lang="en-US" altLang="ja-JP" sz="1300">
            <a:latin typeface="ＭＳ Ｐゴシック"/>
          </a:endParaRPr>
        </a:p>
        <a:p>
          <a:r>
            <a:rPr kumimoji="1" lang="ja-JP" altLang="en-US" sz="1300">
              <a:latin typeface="ＭＳ Ｐゴシック"/>
            </a:rPr>
            <a:t>　今後も経費の削減に努め、現在の水準を維持するよう努める。　</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50800</xdr:rowOff>
    </xdr:to>
    <xdr:cxnSp macro="">
      <xdr:nvCxnSpPr>
        <xdr:cNvPr id="249" name="直線コネクタ 248"/>
        <xdr:cNvCxnSpPr/>
      </xdr:nvCxnSpPr>
      <xdr:spPr>
        <a:xfrm>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146050</xdr:rowOff>
    </xdr:to>
    <xdr:cxnSp macro="">
      <xdr:nvCxnSpPr>
        <xdr:cNvPr id="252" name="直線コネクタ 251"/>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107950</xdr:rowOff>
    </xdr:to>
    <xdr:cxnSp macro="">
      <xdr:nvCxnSpPr>
        <xdr:cNvPr id="255" name="直線コネクタ 254"/>
        <xdr:cNvCxnSpPr/>
      </xdr:nvCxnSpPr>
      <xdr:spPr>
        <a:xfrm>
          <a:off x="13893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165100</xdr:rowOff>
    </xdr:to>
    <xdr:cxnSp macro="">
      <xdr:nvCxnSpPr>
        <xdr:cNvPr id="258" name="直線コネクタ 257"/>
        <xdr:cNvCxnSpPr/>
      </xdr:nvCxnSpPr>
      <xdr:spPr>
        <a:xfrm>
          <a:off x="13004800" y="932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8" name="円/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0" name="円/楕円 269"/>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1" name="テキスト ボックス 270"/>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2" name="円/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4" name="円/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6" name="円/楕円 275"/>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7" name="テキスト ボックス 276"/>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昨年度との比較で、０．７ポイント減少した。</a:t>
          </a:r>
          <a:endParaRPr kumimoji="1" lang="en-US" altLang="ja-JP" sz="1300">
            <a:latin typeface="ＭＳ Ｐゴシック"/>
          </a:endParaRPr>
        </a:p>
        <a:p>
          <a:r>
            <a:rPr kumimoji="1" lang="ja-JP" altLang="en-US" sz="1300">
              <a:latin typeface="ＭＳ Ｐゴシック"/>
            </a:rPr>
            <a:t>　要因としては、消防広域化に伴う志太広域事務組合（一部事務組合）負担金の減少によるものである。</a:t>
          </a:r>
          <a:endParaRPr kumimoji="1" lang="en-US" altLang="ja-JP" sz="1300">
            <a:latin typeface="ＭＳ Ｐゴシック"/>
          </a:endParaRPr>
        </a:p>
        <a:p>
          <a:r>
            <a:rPr kumimoji="1" lang="ja-JP" altLang="en-US" sz="1300">
              <a:latin typeface="ＭＳ Ｐゴシック"/>
            </a:rPr>
            <a:t>　今後も、補助制度の見直しを図るなかで削減に努める。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134620</xdr:rowOff>
    </xdr:to>
    <xdr:cxnSp macro="">
      <xdr:nvCxnSpPr>
        <xdr:cNvPr id="309" name="直線コネクタ 308"/>
        <xdr:cNvCxnSpPr/>
      </xdr:nvCxnSpPr>
      <xdr:spPr>
        <a:xfrm flipV="1">
          <a:off x="15671800" y="6596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38</xdr:row>
      <xdr:rowOff>134620</xdr:rowOff>
    </xdr:to>
    <xdr:cxnSp macro="">
      <xdr:nvCxnSpPr>
        <xdr:cNvPr id="312" name="直線コネクタ 311"/>
        <xdr:cNvCxnSpPr/>
      </xdr:nvCxnSpPr>
      <xdr:spPr>
        <a:xfrm>
          <a:off x="14782800" y="63525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8890</xdr:rowOff>
    </xdr:from>
    <xdr:to>
      <xdr:col>21</xdr:col>
      <xdr:colOff>361950</xdr:colOff>
      <xdr:row>37</xdr:row>
      <xdr:rowOff>31750</xdr:rowOff>
    </xdr:to>
    <xdr:cxnSp macro="">
      <xdr:nvCxnSpPr>
        <xdr:cNvPr id="315" name="直線コネクタ 314"/>
        <xdr:cNvCxnSpPr/>
      </xdr:nvCxnSpPr>
      <xdr:spPr>
        <a:xfrm flipV="1">
          <a:off x="13893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16510</xdr:rowOff>
    </xdr:from>
    <xdr:to>
      <xdr:col>20</xdr:col>
      <xdr:colOff>158750</xdr:colOff>
      <xdr:row>37</xdr:row>
      <xdr:rowOff>31750</xdr:rowOff>
    </xdr:to>
    <xdr:cxnSp macro="">
      <xdr:nvCxnSpPr>
        <xdr:cNvPr id="318" name="直線コネクタ 317"/>
        <xdr:cNvCxnSpPr/>
      </xdr:nvCxnSpPr>
      <xdr:spPr>
        <a:xfrm>
          <a:off x="13004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8" name="円/楕円 327"/>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9"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30" name="円/楕円 329"/>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1" name="テキスト ボックス 330"/>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129540</xdr:rowOff>
    </xdr:from>
    <xdr:to>
      <xdr:col>21</xdr:col>
      <xdr:colOff>412750</xdr:colOff>
      <xdr:row>37</xdr:row>
      <xdr:rowOff>59690</xdr:rowOff>
    </xdr:to>
    <xdr:sp macro="" textlink="">
      <xdr:nvSpPr>
        <xdr:cNvPr id="332" name="円/楕円 331"/>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33" name="テキスト ボックス 332"/>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4" name="円/楕円 333"/>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5" name="テキスト ボックス 334"/>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137160</xdr:rowOff>
    </xdr:from>
    <xdr:to>
      <xdr:col>19</xdr:col>
      <xdr:colOff>6350</xdr:colOff>
      <xdr:row>37</xdr:row>
      <xdr:rowOff>67310</xdr:rowOff>
    </xdr:to>
    <xdr:sp macro="" textlink="">
      <xdr:nvSpPr>
        <xdr:cNvPr id="336" name="円/楕円 335"/>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52087</xdr:rowOff>
    </xdr:from>
    <xdr:ext cx="762000" cy="259045"/>
    <xdr:sp macro="" textlink="">
      <xdr:nvSpPr>
        <xdr:cNvPr id="337" name="テキスト ボックス 336"/>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昨年度と同水準となった。</a:t>
          </a:r>
          <a:endParaRPr kumimoji="1" lang="en-US" altLang="ja-JP" sz="1300">
            <a:latin typeface="ＭＳ Ｐゴシック"/>
          </a:endParaRPr>
        </a:p>
        <a:p>
          <a:r>
            <a:rPr kumimoji="1" lang="ja-JP" altLang="en-US" sz="1300">
              <a:latin typeface="ＭＳ Ｐゴシック"/>
            </a:rPr>
            <a:t>　引き続き、借入後１０年を経過した民間資金の借入利率見直し及び新規地方債発行の抑制等を行い、公債費の縮減に努める。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131572</xdr:rowOff>
    </xdr:to>
    <xdr:cxnSp macro="">
      <xdr:nvCxnSpPr>
        <xdr:cNvPr id="367" name="直線コネクタ 366"/>
        <xdr:cNvCxnSpPr/>
      </xdr:nvCxnSpPr>
      <xdr:spPr>
        <a:xfrm>
          <a:off x="3987800" y="1350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79</xdr:row>
      <xdr:rowOff>1270</xdr:rowOff>
    </xdr:to>
    <xdr:cxnSp macro="">
      <xdr:nvCxnSpPr>
        <xdr:cNvPr id="370" name="直線コネクタ 369"/>
        <xdr:cNvCxnSpPr/>
      </xdr:nvCxnSpPr>
      <xdr:spPr>
        <a:xfrm flipV="1">
          <a:off x="3098800" y="13504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5842</xdr:rowOff>
    </xdr:to>
    <xdr:cxnSp macro="">
      <xdr:nvCxnSpPr>
        <xdr:cNvPr id="373" name="直線コネクタ 372"/>
        <xdr:cNvCxnSpPr/>
      </xdr:nvCxnSpPr>
      <xdr:spPr>
        <a:xfrm flipV="1">
          <a:off x="2209800" y="13545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145287</xdr:rowOff>
    </xdr:from>
    <xdr:to>
      <xdr:col>3</xdr:col>
      <xdr:colOff>142875</xdr:colOff>
      <xdr:row>79</xdr:row>
      <xdr:rowOff>5842</xdr:rowOff>
    </xdr:to>
    <xdr:cxnSp macro="">
      <xdr:nvCxnSpPr>
        <xdr:cNvPr id="376" name="直線コネクタ 375"/>
        <xdr:cNvCxnSpPr/>
      </xdr:nvCxnSpPr>
      <xdr:spPr>
        <a:xfrm>
          <a:off x="1320800" y="13518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6" name="円/楕円 385"/>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7"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8" name="円/楕円 387"/>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9" name="テキスト ボックス 388"/>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0" name="円/楕円 389"/>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1" name="テキスト ボックス 390"/>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126492</xdr:rowOff>
    </xdr:from>
    <xdr:to>
      <xdr:col>3</xdr:col>
      <xdr:colOff>193675</xdr:colOff>
      <xdr:row>79</xdr:row>
      <xdr:rowOff>56642</xdr:rowOff>
    </xdr:to>
    <xdr:sp macro="" textlink="">
      <xdr:nvSpPr>
        <xdr:cNvPr id="392" name="円/楕円 391"/>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41419</xdr:rowOff>
    </xdr:from>
    <xdr:ext cx="762000" cy="259045"/>
    <xdr:sp macro="" textlink="">
      <xdr:nvSpPr>
        <xdr:cNvPr id="393" name="テキスト ボックス 392"/>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94" name="円/楕円 393"/>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5" name="テキスト ボックス 39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昨年度との比較で、１．９ポイント増加した。</a:t>
          </a:r>
          <a:endParaRPr kumimoji="1" lang="en-US" altLang="ja-JP" sz="1300">
            <a:latin typeface="ＭＳ Ｐゴシック"/>
          </a:endParaRPr>
        </a:p>
        <a:p>
          <a:r>
            <a:rPr kumimoji="1" lang="ja-JP" altLang="en-US" sz="1300">
              <a:latin typeface="ＭＳ Ｐゴシック"/>
            </a:rPr>
            <a:t>　人件費と扶助費の増加によるものである。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30988</xdr:rowOff>
    </xdr:from>
    <xdr:to>
      <xdr:col>24</xdr:col>
      <xdr:colOff>31750</xdr:colOff>
      <xdr:row>74</xdr:row>
      <xdr:rowOff>117856</xdr:rowOff>
    </xdr:to>
    <xdr:cxnSp macro="">
      <xdr:nvCxnSpPr>
        <xdr:cNvPr id="426" name="直線コネクタ 425"/>
        <xdr:cNvCxnSpPr/>
      </xdr:nvCxnSpPr>
      <xdr:spPr>
        <a:xfrm>
          <a:off x="15671800" y="127182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74</xdr:row>
      <xdr:rowOff>62992</xdr:rowOff>
    </xdr:to>
    <xdr:cxnSp macro="">
      <xdr:nvCxnSpPr>
        <xdr:cNvPr id="429" name="直線コネクタ 428"/>
        <xdr:cNvCxnSpPr/>
      </xdr:nvCxnSpPr>
      <xdr:spPr>
        <a:xfrm flipV="1">
          <a:off x="14782800" y="127182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44704</xdr:rowOff>
    </xdr:from>
    <xdr:to>
      <xdr:col>21</xdr:col>
      <xdr:colOff>361950</xdr:colOff>
      <xdr:row>74</xdr:row>
      <xdr:rowOff>62992</xdr:rowOff>
    </xdr:to>
    <xdr:cxnSp macro="">
      <xdr:nvCxnSpPr>
        <xdr:cNvPr id="432" name="直線コネクタ 431"/>
        <xdr:cNvCxnSpPr/>
      </xdr:nvCxnSpPr>
      <xdr:spPr>
        <a:xfrm>
          <a:off x="13893800" y="12732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74</xdr:row>
      <xdr:rowOff>44704</xdr:rowOff>
    </xdr:to>
    <xdr:cxnSp macro="">
      <xdr:nvCxnSpPr>
        <xdr:cNvPr id="435" name="直線コネクタ 434"/>
        <xdr:cNvCxnSpPr/>
      </xdr:nvCxnSpPr>
      <xdr:spPr>
        <a:xfrm>
          <a:off x="13004800" y="126542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67056</xdr:rowOff>
    </xdr:from>
    <xdr:to>
      <xdr:col>24</xdr:col>
      <xdr:colOff>82550</xdr:colOff>
      <xdr:row>74</xdr:row>
      <xdr:rowOff>168656</xdr:rowOff>
    </xdr:to>
    <xdr:sp macro="" textlink="">
      <xdr:nvSpPr>
        <xdr:cNvPr id="445" name="円/楕円 444"/>
        <xdr:cNvSpPr/>
      </xdr:nvSpPr>
      <xdr:spPr>
        <a:xfrm>
          <a:off x="16459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147083</xdr:rowOff>
    </xdr:from>
    <xdr:ext cx="762000" cy="259045"/>
    <xdr:sp macro="" textlink="">
      <xdr:nvSpPr>
        <xdr:cNvPr id="446" name="公債費以外該当値テキスト"/>
        <xdr:cNvSpPr txBox="1"/>
      </xdr:nvSpPr>
      <xdr:spPr>
        <a:xfrm>
          <a:off x="16598900" y="1266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151638</xdr:rowOff>
    </xdr:from>
    <xdr:to>
      <xdr:col>22</xdr:col>
      <xdr:colOff>615950</xdr:colOff>
      <xdr:row>74</xdr:row>
      <xdr:rowOff>81788</xdr:rowOff>
    </xdr:to>
    <xdr:sp macro="" textlink="">
      <xdr:nvSpPr>
        <xdr:cNvPr id="447" name="円/楕円 446"/>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91965</xdr:rowOff>
    </xdr:from>
    <xdr:ext cx="736600" cy="259045"/>
    <xdr:sp macro="" textlink="">
      <xdr:nvSpPr>
        <xdr:cNvPr id="448" name="テキスト ボックス 447"/>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xdr:rowOff>
    </xdr:from>
    <xdr:to>
      <xdr:col>21</xdr:col>
      <xdr:colOff>412750</xdr:colOff>
      <xdr:row>74</xdr:row>
      <xdr:rowOff>113792</xdr:rowOff>
    </xdr:to>
    <xdr:sp macro="" textlink="">
      <xdr:nvSpPr>
        <xdr:cNvPr id="449" name="円/楕円 448"/>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123969</xdr:rowOff>
    </xdr:from>
    <xdr:ext cx="762000" cy="259045"/>
    <xdr:sp macro="" textlink="">
      <xdr:nvSpPr>
        <xdr:cNvPr id="450" name="テキスト ボックス 449"/>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165354</xdr:rowOff>
    </xdr:from>
    <xdr:to>
      <xdr:col>20</xdr:col>
      <xdr:colOff>209550</xdr:colOff>
      <xdr:row>74</xdr:row>
      <xdr:rowOff>95504</xdr:rowOff>
    </xdr:to>
    <xdr:sp macro="" textlink="">
      <xdr:nvSpPr>
        <xdr:cNvPr id="451" name="円/楕円 450"/>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105681</xdr:rowOff>
    </xdr:from>
    <xdr:ext cx="762000" cy="259045"/>
    <xdr:sp macro="" textlink="">
      <xdr:nvSpPr>
        <xdr:cNvPr id="452" name="テキスト ボックス 451"/>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87630</xdr:rowOff>
    </xdr:from>
    <xdr:to>
      <xdr:col>19</xdr:col>
      <xdr:colOff>6350</xdr:colOff>
      <xdr:row>74</xdr:row>
      <xdr:rowOff>17780</xdr:rowOff>
    </xdr:to>
    <xdr:sp macro="" textlink="">
      <xdr:nvSpPr>
        <xdr:cNvPr id="453" name="円/楕円 452"/>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27957</xdr:rowOff>
    </xdr:from>
    <xdr:ext cx="762000" cy="259045"/>
    <xdr:sp macro="" textlink="">
      <xdr:nvSpPr>
        <xdr:cNvPr id="454" name="テキスト ボックス 453"/>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静岡県藤枝市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40959</xdr:rowOff>
    </xdr:from>
    <xdr:to>
      <xdr:col>4</xdr:col>
      <xdr:colOff>1117600</xdr:colOff>
      <xdr:row>18</xdr:row>
      <xdr:rowOff>43768</xdr:rowOff>
    </xdr:to>
    <xdr:cxnSp macro="">
      <xdr:nvCxnSpPr>
        <xdr:cNvPr id="52" name="直線コネクタ 51"/>
        <xdr:cNvCxnSpPr/>
      </xdr:nvCxnSpPr>
      <xdr:spPr bwMode="auto">
        <a:xfrm flipV="1">
          <a:off x="5003800" y="3174684"/>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19046</xdr:rowOff>
    </xdr:from>
    <xdr:to>
      <xdr:col>4</xdr:col>
      <xdr:colOff>469900</xdr:colOff>
      <xdr:row>18</xdr:row>
      <xdr:rowOff>43768</xdr:rowOff>
    </xdr:to>
    <xdr:cxnSp macro="">
      <xdr:nvCxnSpPr>
        <xdr:cNvPr id="55" name="直線コネクタ 54"/>
        <xdr:cNvCxnSpPr/>
      </xdr:nvCxnSpPr>
      <xdr:spPr bwMode="auto">
        <a:xfrm>
          <a:off x="4305300" y="3152771"/>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157774</xdr:rowOff>
    </xdr:from>
    <xdr:to>
      <xdr:col>3</xdr:col>
      <xdr:colOff>904875</xdr:colOff>
      <xdr:row>18</xdr:row>
      <xdr:rowOff>19046</xdr:rowOff>
    </xdr:to>
    <xdr:cxnSp macro="">
      <xdr:nvCxnSpPr>
        <xdr:cNvPr id="58" name="直線コネクタ 57"/>
        <xdr:cNvCxnSpPr/>
      </xdr:nvCxnSpPr>
      <xdr:spPr bwMode="auto">
        <a:xfrm>
          <a:off x="3606800" y="3120049"/>
          <a:ext cx="6985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157774</xdr:rowOff>
    </xdr:from>
    <xdr:to>
      <xdr:col>3</xdr:col>
      <xdr:colOff>206375</xdr:colOff>
      <xdr:row>18</xdr:row>
      <xdr:rowOff>33481</xdr:rowOff>
    </xdr:to>
    <xdr:cxnSp macro="">
      <xdr:nvCxnSpPr>
        <xdr:cNvPr id="61" name="直線コネクタ 60"/>
        <xdr:cNvCxnSpPr/>
      </xdr:nvCxnSpPr>
      <xdr:spPr bwMode="auto">
        <a:xfrm flipV="1">
          <a:off x="2908300" y="3120049"/>
          <a:ext cx="698500" cy="47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161609</xdr:rowOff>
    </xdr:from>
    <xdr:to>
      <xdr:col>5</xdr:col>
      <xdr:colOff>34925</xdr:colOff>
      <xdr:row>18</xdr:row>
      <xdr:rowOff>91759</xdr:rowOff>
    </xdr:to>
    <xdr:sp macro="" textlink="">
      <xdr:nvSpPr>
        <xdr:cNvPr id="71" name="円/楕円 70"/>
        <xdr:cNvSpPr/>
      </xdr:nvSpPr>
      <xdr:spPr bwMode="auto">
        <a:xfrm>
          <a:off x="5600700" y="312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133686</xdr:rowOff>
    </xdr:from>
    <xdr:ext cx="762000" cy="259045"/>
    <xdr:sp macro="" textlink="">
      <xdr:nvSpPr>
        <xdr:cNvPr id="72" name="人口1人当たり決算額の推移該当値テキスト130"/>
        <xdr:cNvSpPr txBox="1"/>
      </xdr:nvSpPr>
      <xdr:spPr>
        <a:xfrm>
          <a:off x="5740400" y="309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164418</xdr:rowOff>
    </xdr:from>
    <xdr:to>
      <xdr:col>4</xdr:col>
      <xdr:colOff>520700</xdr:colOff>
      <xdr:row>18</xdr:row>
      <xdr:rowOff>94568</xdr:rowOff>
    </xdr:to>
    <xdr:sp macro="" textlink="">
      <xdr:nvSpPr>
        <xdr:cNvPr id="73" name="円/楕円 72"/>
        <xdr:cNvSpPr/>
      </xdr:nvSpPr>
      <xdr:spPr bwMode="auto">
        <a:xfrm>
          <a:off x="4953000" y="312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79345</xdr:rowOff>
    </xdr:from>
    <xdr:ext cx="736600" cy="259045"/>
    <xdr:sp macro="" textlink="">
      <xdr:nvSpPr>
        <xdr:cNvPr id="74" name="テキスト ボックス 73"/>
        <xdr:cNvSpPr txBox="1"/>
      </xdr:nvSpPr>
      <xdr:spPr>
        <a:xfrm>
          <a:off x="4622800" y="321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139696</xdr:rowOff>
    </xdr:from>
    <xdr:to>
      <xdr:col>3</xdr:col>
      <xdr:colOff>955675</xdr:colOff>
      <xdr:row>18</xdr:row>
      <xdr:rowOff>69846</xdr:rowOff>
    </xdr:to>
    <xdr:sp macro="" textlink="">
      <xdr:nvSpPr>
        <xdr:cNvPr id="75" name="円/楕円 74"/>
        <xdr:cNvSpPr/>
      </xdr:nvSpPr>
      <xdr:spPr bwMode="auto">
        <a:xfrm>
          <a:off x="4254500" y="310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54624</xdr:rowOff>
    </xdr:from>
    <xdr:ext cx="762000" cy="259045"/>
    <xdr:sp macro="" textlink="">
      <xdr:nvSpPr>
        <xdr:cNvPr id="76" name="テキスト ボックス 75"/>
        <xdr:cNvSpPr txBox="1"/>
      </xdr:nvSpPr>
      <xdr:spPr>
        <a:xfrm>
          <a:off x="3924300" y="31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106974</xdr:rowOff>
    </xdr:from>
    <xdr:to>
      <xdr:col>3</xdr:col>
      <xdr:colOff>257175</xdr:colOff>
      <xdr:row>18</xdr:row>
      <xdr:rowOff>37124</xdr:rowOff>
    </xdr:to>
    <xdr:sp macro="" textlink="">
      <xdr:nvSpPr>
        <xdr:cNvPr id="77" name="円/楕円 76"/>
        <xdr:cNvSpPr/>
      </xdr:nvSpPr>
      <xdr:spPr bwMode="auto">
        <a:xfrm>
          <a:off x="3556000" y="3069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21901</xdr:rowOff>
    </xdr:from>
    <xdr:ext cx="762000" cy="259045"/>
    <xdr:sp macro="" textlink="">
      <xdr:nvSpPr>
        <xdr:cNvPr id="78" name="テキスト ボックス 77"/>
        <xdr:cNvSpPr txBox="1"/>
      </xdr:nvSpPr>
      <xdr:spPr>
        <a:xfrm>
          <a:off x="3225800" y="315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154131</xdr:rowOff>
    </xdr:from>
    <xdr:to>
      <xdr:col>2</xdr:col>
      <xdr:colOff>692150</xdr:colOff>
      <xdr:row>18</xdr:row>
      <xdr:rowOff>84281</xdr:rowOff>
    </xdr:to>
    <xdr:sp macro="" textlink="">
      <xdr:nvSpPr>
        <xdr:cNvPr id="79" name="円/楕円 78"/>
        <xdr:cNvSpPr/>
      </xdr:nvSpPr>
      <xdr:spPr bwMode="auto">
        <a:xfrm>
          <a:off x="2857500" y="31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69058</xdr:rowOff>
    </xdr:from>
    <xdr:ext cx="762000" cy="259045"/>
    <xdr:sp macro="" textlink="">
      <xdr:nvSpPr>
        <xdr:cNvPr id="80" name="テキスト ボックス 79"/>
        <xdr:cNvSpPr txBox="1"/>
      </xdr:nvSpPr>
      <xdr:spPr>
        <a:xfrm>
          <a:off x="2527300" y="320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65082</xdr:rowOff>
    </xdr:from>
    <xdr:to>
      <xdr:col>4</xdr:col>
      <xdr:colOff>1117600</xdr:colOff>
      <xdr:row>35</xdr:row>
      <xdr:rowOff>76251</xdr:rowOff>
    </xdr:to>
    <xdr:cxnSp macro="">
      <xdr:nvCxnSpPr>
        <xdr:cNvPr id="115" name="直線コネクタ 114"/>
        <xdr:cNvCxnSpPr/>
      </xdr:nvCxnSpPr>
      <xdr:spPr bwMode="auto">
        <a:xfrm>
          <a:off x="5003800" y="6675432"/>
          <a:ext cx="6477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6952</xdr:rowOff>
    </xdr:from>
    <xdr:to>
      <xdr:col>4</xdr:col>
      <xdr:colOff>469900</xdr:colOff>
      <xdr:row>35</xdr:row>
      <xdr:rowOff>65082</xdr:rowOff>
    </xdr:to>
    <xdr:cxnSp macro="">
      <xdr:nvCxnSpPr>
        <xdr:cNvPr id="118" name="直線コネクタ 117"/>
        <xdr:cNvCxnSpPr/>
      </xdr:nvCxnSpPr>
      <xdr:spPr bwMode="auto">
        <a:xfrm>
          <a:off x="4305300" y="6617302"/>
          <a:ext cx="698500" cy="58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323269</xdr:rowOff>
    </xdr:from>
    <xdr:to>
      <xdr:col>3</xdr:col>
      <xdr:colOff>904875</xdr:colOff>
      <xdr:row>35</xdr:row>
      <xdr:rowOff>6952</xdr:rowOff>
    </xdr:to>
    <xdr:cxnSp macro="">
      <xdr:nvCxnSpPr>
        <xdr:cNvPr id="121" name="直線コネクタ 120"/>
        <xdr:cNvCxnSpPr/>
      </xdr:nvCxnSpPr>
      <xdr:spPr bwMode="auto">
        <a:xfrm>
          <a:off x="3606800" y="6590719"/>
          <a:ext cx="698500" cy="2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323269</xdr:rowOff>
    </xdr:from>
    <xdr:to>
      <xdr:col>3</xdr:col>
      <xdr:colOff>206375</xdr:colOff>
      <xdr:row>34</xdr:row>
      <xdr:rowOff>324184</xdr:rowOff>
    </xdr:to>
    <xdr:cxnSp macro="">
      <xdr:nvCxnSpPr>
        <xdr:cNvPr id="124" name="直線コネクタ 123"/>
        <xdr:cNvCxnSpPr/>
      </xdr:nvCxnSpPr>
      <xdr:spPr bwMode="auto">
        <a:xfrm flipV="1">
          <a:off x="2908300" y="6590719"/>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25451</xdr:rowOff>
    </xdr:from>
    <xdr:to>
      <xdr:col>5</xdr:col>
      <xdr:colOff>34925</xdr:colOff>
      <xdr:row>35</xdr:row>
      <xdr:rowOff>127051</xdr:rowOff>
    </xdr:to>
    <xdr:sp macro="" textlink="">
      <xdr:nvSpPr>
        <xdr:cNvPr id="134" name="円/楕円 133"/>
        <xdr:cNvSpPr/>
      </xdr:nvSpPr>
      <xdr:spPr bwMode="auto">
        <a:xfrm>
          <a:off x="5600700" y="663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213428</xdr:rowOff>
    </xdr:from>
    <xdr:ext cx="762000" cy="259045"/>
    <xdr:sp macro="" textlink="">
      <xdr:nvSpPr>
        <xdr:cNvPr id="135" name="人口1人当たり決算額の推移該当値テキスト445"/>
        <xdr:cNvSpPr txBox="1"/>
      </xdr:nvSpPr>
      <xdr:spPr>
        <a:xfrm>
          <a:off x="5740400" y="648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14282</xdr:rowOff>
    </xdr:from>
    <xdr:to>
      <xdr:col>4</xdr:col>
      <xdr:colOff>520700</xdr:colOff>
      <xdr:row>35</xdr:row>
      <xdr:rowOff>115882</xdr:rowOff>
    </xdr:to>
    <xdr:sp macro="" textlink="">
      <xdr:nvSpPr>
        <xdr:cNvPr id="136" name="円/楕円 135"/>
        <xdr:cNvSpPr/>
      </xdr:nvSpPr>
      <xdr:spPr bwMode="auto">
        <a:xfrm>
          <a:off x="4953000" y="662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126059</xdr:rowOff>
    </xdr:from>
    <xdr:ext cx="736600" cy="259045"/>
    <xdr:sp macro="" textlink="">
      <xdr:nvSpPr>
        <xdr:cNvPr id="137" name="テキスト ボックス 136"/>
        <xdr:cNvSpPr txBox="1"/>
      </xdr:nvSpPr>
      <xdr:spPr>
        <a:xfrm>
          <a:off x="4622800" y="63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299052</xdr:rowOff>
    </xdr:from>
    <xdr:to>
      <xdr:col>3</xdr:col>
      <xdr:colOff>955675</xdr:colOff>
      <xdr:row>35</xdr:row>
      <xdr:rowOff>57752</xdr:rowOff>
    </xdr:to>
    <xdr:sp macro="" textlink="">
      <xdr:nvSpPr>
        <xdr:cNvPr id="138" name="円/楕円 137"/>
        <xdr:cNvSpPr/>
      </xdr:nvSpPr>
      <xdr:spPr bwMode="auto">
        <a:xfrm>
          <a:off x="4254500" y="656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67929</xdr:rowOff>
    </xdr:from>
    <xdr:ext cx="762000" cy="259045"/>
    <xdr:sp macro="" textlink="">
      <xdr:nvSpPr>
        <xdr:cNvPr id="139" name="テキスト ボックス 138"/>
        <xdr:cNvSpPr txBox="1"/>
      </xdr:nvSpPr>
      <xdr:spPr>
        <a:xfrm>
          <a:off x="3924300" y="633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272469</xdr:rowOff>
    </xdr:from>
    <xdr:to>
      <xdr:col>3</xdr:col>
      <xdr:colOff>257175</xdr:colOff>
      <xdr:row>35</xdr:row>
      <xdr:rowOff>31169</xdr:rowOff>
    </xdr:to>
    <xdr:sp macro="" textlink="">
      <xdr:nvSpPr>
        <xdr:cNvPr id="140" name="円/楕円 139"/>
        <xdr:cNvSpPr/>
      </xdr:nvSpPr>
      <xdr:spPr bwMode="auto">
        <a:xfrm>
          <a:off x="3556000" y="653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41346</xdr:rowOff>
    </xdr:from>
    <xdr:ext cx="762000" cy="259045"/>
    <xdr:sp macro="" textlink="">
      <xdr:nvSpPr>
        <xdr:cNvPr id="141" name="テキスト ボックス 140"/>
        <xdr:cNvSpPr txBox="1"/>
      </xdr:nvSpPr>
      <xdr:spPr>
        <a:xfrm>
          <a:off x="3225800" y="630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273384</xdr:rowOff>
    </xdr:from>
    <xdr:to>
      <xdr:col>2</xdr:col>
      <xdr:colOff>692150</xdr:colOff>
      <xdr:row>35</xdr:row>
      <xdr:rowOff>32084</xdr:rowOff>
    </xdr:to>
    <xdr:sp macro="" textlink="">
      <xdr:nvSpPr>
        <xdr:cNvPr id="142" name="円/楕円 141"/>
        <xdr:cNvSpPr/>
      </xdr:nvSpPr>
      <xdr:spPr bwMode="auto">
        <a:xfrm>
          <a:off x="2857500" y="654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16861</xdr:rowOff>
    </xdr:from>
    <xdr:ext cx="762000" cy="259045"/>
    <xdr:sp macro="" textlink="">
      <xdr:nvSpPr>
        <xdr:cNvPr id="143" name="テキスト ボックス 142"/>
        <xdr:cNvSpPr txBox="1"/>
      </xdr:nvSpPr>
      <xdr:spPr>
        <a:xfrm>
          <a:off x="2527300" y="66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財政調整基金残高については、Ｈ２５決算の余剰金などを後年度の財政運営の安定のため、新規の積み立てを行ったことにより、昨年度との比較で４．５６ポイント増となった。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実質収支額は、昨年度との比較で０．０６ポイント減となった。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今後においても、収支の見通しを的確に捉え、財政調整基金の積立や地方債の繰上償還を行っていく。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一般会計の実質収支が昨年度より０．０５ポイント減となった。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結果、前会計において連結実質収支が黒字で、赤字額はない状況を維持できている。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今後も、引き続き各会計で黒字となるように努める。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元利償還金については、普通土木債の減等により元利償還額が減少し、数値改善の要因となった。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また、一部事務組合に係る公営企業債の元利償還金に対する繰入額も減少し、分子及び実質公債費比率の改善につながった。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今後も新規発行の地方債を抑制し、地方債の繰上償還を積極的に行うなど、数値の改善を図っていく。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将来負担額については、地方債の現在高、債務負担行為支出予定額の減少による影響で、公営企業債等繰入見込額の増加はあるものの大幅に改善（▲</a:t>
          </a:r>
          <a:r>
            <a:rPr kumimoji="1" lang="en-US" altLang="ja-JP" sz="1400">
              <a:latin typeface="ＭＳ ゴシック" pitchFamily="49" charset="-128"/>
              <a:ea typeface="ＭＳ ゴシック" pitchFamily="49" charset="-128"/>
            </a:rPr>
            <a:t>40.3</a:t>
          </a:r>
          <a:r>
            <a:rPr kumimoji="1" lang="ja-JP" altLang="en-US" sz="1400">
              <a:latin typeface="ＭＳ ゴシック" pitchFamily="49" charset="-128"/>
              <a:ea typeface="ＭＳ ゴシック" pitchFamily="49" charset="-128"/>
            </a:rPr>
            <a:t>億円）している。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充当可能財源等は、財政調整基金積立額の増額等の影響により充当可能基金が増加しているが、全体として減少となった。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今後においても引き続き積極的な繰上償還や新規発行の地方債の抑制に努め、数値の改善を図っていく。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48671230</v>
      </c>
      <c r="BO4" s="379"/>
      <c r="BP4" s="379"/>
      <c r="BQ4" s="379"/>
      <c r="BR4" s="379"/>
      <c r="BS4" s="379"/>
      <c r="BT4" s="379"/>
      <c r="BU4" s="380"/>
      <c r="BV4" s="378">
        <v>45631132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10.4</v>
      </c>
      <c r="CU4" s="556"/>
      <c r="CV4" s="556"/>
      <c r="CW4" s="556"/>
      <c r="CX4" s="556"/>
      <c r="CY4" s="556"/>
      <c r="CZ4" s="556"/>
      <c r="DA4" s="557"/>
      <c r="DB4" s="555">
        <v>10.5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45793798</v>
      </c>
      <c r="BO5" s="384"/>
      <c r="BP5" s="384"/>
      <c r="BQ5" s="384"/>
      <c r="BR5" s="384"/>
      <c r="BS5" s="384"/>
      <c r="BT5" s="384"/>
      <c r="BU5" s="385"/>
      <c r="BV5" s="383">
        <v>42674884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2877432</v>
      </c>
      <c r="BO6" s="384"/>
      <c r="BP6" s="384"/>
      <c r="BQ6" s="384"/>
      <c r="BR6" s="384"/>
      <c r="BS6" s="384"/>
      <c r="BT6" s="384"/>
      <c r="BU6" s="385"/>
      <c r="BV6" s="383">
        <v>2956248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92.1</v>
      </c>
      <c r="CU6" s="530"/>
      <c r="CV6" s="530"/>
      <c r="CW6" s="530"/>
      <c r="CX6" s="530"/>
      <c r="CY6" s="530"/>
      <c r="CZ6" s="530"/>
      <c r="DA6" s="531"/>
      <c r="DB6" s="529">
        <v>90.9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36383</v>
      </c>
      <c r="BO7" s="384"/>
      <c r="BP7" s="384"/>
      <c r="BQ7" s="384"/>
      <c r="BR7" s="384"/>
      <c r="BS7" s="384"/>
      <c r="BT7" s="384"/>
      <c r="BU7" s="385"/>
      <c r="BV7" s="383">
        <v>55690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27287745</v>
      </c>
      <c r="CU7" s="384"/>
      <c r="CV7" s="384"/>
      <c r="CW7" s="384"/>
      <c r="CX7" s="384"/>
      <c r="CY7" s="384"/>
      <c r="CZ7" s="384"/>
      <c r="DA7" s="385"/>
      <c r="DB7" s="383">
        <v>27715029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2841049</v>
      </c>
      <c r="BO8" s="384"/>
      <c r="BP8" s="384"/>
      <c r="BQ8" s="384"/>
      <c r="BR8" s="384"/>
      <c r="BS8" s="384"/>
      <c r="BT8" s="384"/>
      <c r="BU8" s="385"/>
      <c r="BV8" s="383">
        <v>2900558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0.85</v>
      </c>
      <c r="CU8" s="493"/>
      <c r="CV8" s="493"/>
      <c r="CW8" s="493"/>
      <c r="CX8" s="493"/>
      <c r="CY8" s="493"/>
      <c r="CZ8" s="493"/>
      <c r="DA8" s="494"/>
      <c r="DB8" s="492">
        <v>0.85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142151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-59509</v>
      </c>
      <c r="BO9" s="384"/>
      <c r="BP9" s="384"/>
      <c r="BQ9" s="384"/>
      <c r="BR9" s="384"/>
      <c r="BS9" s="384"/>
      <c r="BT9" s="384"/>
      <c r="BU9" s="385"/>
      <c r="BV9" s="383">
        <v>255751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141944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1138021</v>
      </c>
      <c r="BO10" s="384"/>
      <c r="BP10" s="384"/>
      <c r="BQ10" s="384"/>
      <c r="BR10" s="384"/>
      <c r="BS10" s="384"/>
      <c r="BT10" s="384"/>
      <c r="BU10" s="385"/>
      <c r="BV10" s="383">
        <v>1551788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146725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145411</v>
      </c>
      <c r="S13" s="485"/>
      <c r="T13" s="485"/>
      <c r="U13" s="485"/>
      <c r="V13" s="486"/>
      <c r="W13" s="472" t="s">
        <v>124</v>
      </c>
      <c r="X13" s="396"/>
      <c r="Y13" s="396"/>
      <c r="Z13" s="396"/>
      <c r="AA13" s="396"/>
      <c r="AB13" s="397"/>
      <c r="AC13" s="359">
        <v>3008</v>
      </c>
      <c r="AD13" s="360"/>
      <c r="AE13" s="360"/>
      <c r="AF13" s="360"/>
      <c r="AG13" s="361"/>
      <c r="AH13" s="359">
        <v>3828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1078512</v>
      </c>
      <c r="BO13" s="384"/>
      <c r="BP13" s="384"/>
      <c r="BQ13" s="384"/>
      <c r="BR13" s="384"/>
      <c r="BS13" s="384"/>
      <c r="BT13" s="384"/>
      <c r="BU13" s="385"/>
      <c r="BV13" s="383">
        <v>1807539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146607</v>
      </c>
      <c r="S14" s="485"/>
      <c r="T14" s="485"/>
      <c r="U14" s="485"/>
      <c r="V14" s="486"/>
      <c r="W14" s="487"/>
      <c r="X14" s="399"/>
      <c r="Y14" s="399"/>
      <c r="Z14" s="399"/>
      <c r="AA14" s="399"/>
      <c r="AB14" s="400"/>
      <c r="AC14" s="477">
        <v>4.2</v>
      </c>
      <c r="AD14" s="478"/>
      <c r="AE14" s="478"/>
      <c r="AF14" s="478"/>
      <c r="AG14" s="479"/>
      <c r="AH14" s="477">
        <v>5.0999999999999996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45.9</v>
      </c>
      <c r="CU14" s="456"/>
      <c r="CV14" s="456"/>
      <c r="CW14" s="456"/>
      <c r="CX14" s="456"/>
      <c r="CY14" s="456"/>
      <c r="CZ14" s="456"/>
      <c r="DA14" s="457"/>
      <c r="DB14" s="488">
        <v>53.6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145258</v>
      </c>
      <c r="S15" s="485"/>
      <c r="T15" s="485"/>
      <c r="U15" s="485"/>
      <c r="V15" s="486"/>
      <c r="W15" s="472" t="s">
        <v>131</v>
      </c>
      <c r="X15" s="396"/>
      <c r="Y15" s="396"/>
      <c r="Z15" s="396"/>
      <c r="AA15" s="396"/>
      <c r="AB15" s="397"/>
      <c r="AC15" s="359">
        <v>23676</v>
      </c>
      <c r="AD15" s="360"/>
      <c r="AE15" s="360"/>
      <c r="AF15" s="360"/>
      <c r="AG15" s="361"/>
      <c r="AH15" s="359">
        <v>25378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16805417</v>
      </c>
      <c r="BO15" s="379"/>
      <c r="BP15" s="379"/>
      <c r="BQ15" s="379"/>
      <c r="BR15" s="379"/>
      <c r="BS15" s="379"/>
      <c r="BT15" s="379"/>
      <c r="BU15" s="380"/>
      <c r="BV15" s="378">
        <v>16545529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33.4</v>
      </c>
      <c r="AD16" s="478"/>
      <c r="AE16" s="478"/>
      <c r="AF16" s="478"/>
      <c r="AG16" s="479"/>
      <c r="AH16" s="477">
        <v>33.799999999999997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19414540</v>
      </c>
      <c r="BO16" s="384"/>
      <c r="BP16" s="384"/>
      <c r="BQ16" s="384"/>
      <c r="BR16" s="384"/>
      <c r="BS16" s="384"/>
      <c r="BT16" s="384"/>
      <c r="BU16" s="385"/>
      <c r="BV16" s="383">
        <v>19478620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44128</v>
      </c>
      <c r="AD17" s="360"/>
      <c r="AE17" s="360"/>
      <c r="AF17" s="360"/>
      <c r="AG17" s="361"/>
      <c r="AH17" s="359">
        <v>45215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21693477</v>
      </c>
      <c r="BO17" s="384"/>
      <c r="BP17" s="384"/>
      <c r="BQ17" s="384"/>
      <c r="BR17" s="384"/>
      <c r="BS17" s="384"/>
      <c r="BT17" s="384"/>
      <c r="BU17" s="385"/>
      <c r="BV17" s="383">
        <v>21432373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194.06</v>
      </c>
      <c r="M18" s="448"/>
      <c r="N18" s="448"/>
      <c r="O18" s="448"/>
      <c r="P18" s="448"/>
      <c r="Q18" s="448"/>
      <c r="R18" s="449"/>
      <c r="S18" s="449"/>
      <c r="T18" s="449"/>
      <c r="U18" s="449"/>
      <c r="V18" s="450"/>
      <c r="W18" s="464"/>
      <c r="X18" s="465"/>
      <c r="Y18" s="465"/>
      <c r="Z18" s="465"/>
      <c r="AA18" s="465"/>
      <c r="AB18" s="473"/>
      <c r="AC18" s="347">
        <v>62.3</v>
      </c>
      <c r="AD18" s="348"/>
      <c r="AE18" s="348"/>
      <c r="AF18" s="348"/>
      <c r="AG18" s="451"/>
      <c r="AH18" s="347">
        <v>60.3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23646478</v>
      </c>
      <c r="BO18" s="384"/>
      <c r="BP18" s="384"/>
      <c r="BQ18" s="384"/>
      <c r="BR18" s="384"/>
      <c r="BS18" s="384"/>
      <c r="BT18" s="384"/>
      <c r="BU18" s="385"/>
      <c r="BV18" s="383">
        <v>23346865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733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34410667</v>
      </c>
      <c r="BO19" s="384"/>
      <c r="BP19" s="384"/>
      <c r="BQ19" s="384"/>
      <c r="BR19" s="384"/>
      <c r="BS19" s="384"/>
      <c r="BT19" s="384"/>
      <c r="BU19" s="385"/>
      <c r="BV19" s="383">
        <v>33305859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49658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46786818</v>
      </c>
      <c r="BO23" s="384"/>
      <c r="BP23" s="384"/>
      <c r="BQ23" s="384"/>
      <c r="BR23" s="384"/>
      <c r="BS23" s="384"/>
      <c r="BT23" s="384"/>
      <c r="BU23" s="385"/>
      <c r="BV23" s="383">
        <v>49138798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9000</v>
      </c>
      <c r="R24" s="360"/>
      <c r="S24" s="360"/>
      <c r="T24" s="360"/>
      <c r="U24" s="360"/>
      <c r="V24" s="361"/>
      <c r="W24" s="425"/>
      <c r="X24" s="416"/>
      <c r="Y24" s="417"/>
      <c r="Z24" s="356" t="s">
        <v>154</v>
      </c>
      <c r="AA24" s="357"/>
      <c r="AB24" s="357"/>
      <c r="AC24" s="357"/>
      <c r="AD24" s="357"/>
      <c r="AE24" s="357"/>
      <c r="AF24" s="357"/>
      <c r="AG24" s="358"/>
      <c r="AH24" s="359">
        <v>639</v>
      </c>
      <c r="AI24" s="360"/>
      <c r="AJ24" s="360"/>
      <c r="AK24" s="360"/>
      <c r="AL24" s="361"/>
      <c r="AM24" s="359">
        <v>2097837</v>
      </c>
      <c r="AN24" s="360"/>
      <c r="AO24" s="360"/>
      <c r="AP24" s="360"/>
      <c r="AQ24" s="360"/>
      <c r="AR24" s="361"/>
      <c r="AS24" s="359">
        <v>3283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34539384</v>
      </c>
      <c r="BO24" s="384"/>
      <c r="BP24" s="384"/>
      <c r="BQ24" s="384"/>
      <c r="BR24" s="384"/>
      <c r="BS24" s="384"/>
      <c r="BT24" s="384"/>
      <c r="BU24" s="385"/>
      <c r="BV24" s="383">
        <v>35170097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7200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1903405</v>
      </c>
      <c r="BO25" s="379"/>
      <c r="BP25" s="379"/>
      <c r="BQ25" s="379"/>
      <c r="BR25" s="379"/>
      <c r="BS25" s="379"/>
      <c r="BT25" s="379"/>
      <c r="BU25" s="380"/>
      <c r="BV25" s="378">
        <v>2684173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6650</v>
      </c>
      <c r="R26" s="360"/>
      <c r="S26" s="360"/>
      <c r="T26" s="360"/>
      <c r="U26" s="360"/>
      <c r="V26" s="361"/>
      <c r="W26" s="425"/>
      <c r="X26" s="416"/>
      <c r="Y26" s="417"/>
      <c r="Z26" s="356" t="s">
        <v>160</v>
      </c>
      <c r="AA26" s="438"/>
      <c r="AB26" s="438"/>
      <c r="AC26" s="438"/>
      <c r="AD26" s="438"/>
      <c r="AE26" s="438"/>
      <c r="AF26" s="438"/>
      <c r="AG26" s="439"/>
      <c r="AH26" s="359">
        <v>73</v>
      </c>
      <c r="AI26" s="360"/>
      <c r="AJ26" s="360"/>
      <c r="AK26" s="360"/>
      <c r="AL26" s="361"/>
      <c r="AM26" s="359">
        <v>253310</v>
      </c>
      <c r="AN26" s="360"/>
      <c r="AO26" s="360"/>
      <c r="AP26" s="360"/>
      <c r="AQ26" s="360"/>
      <c r="AR26" s="361"/>
      <c r="AS26" s="359">
        <v>3470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5000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25776</v>
      </c>
      <c r="AN27" s="360"/>
      <c r="AO27" s="360"/>
      <c r="AP27" s="360"/>
      <c r="AQ27" s="360"/>
      <c r="AR27" s="361"/>
      <c r="AS27" s="359">
        <v>4296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528839</v>
      </c>
      <c r="BO27" s="387"/>
      <c r="BP27" s="387"/>
      <c r="BQ27" s="387"/>
      <c r="BR27" s="387"/>
      <c r="BS27" s="387"/>
      <c r="BT27" s="387"/>
      <c r="BU27" s="388"/>
      <c r="BV27" s="386">
        <v>1587507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4350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7969748</v>
      </c>
      <c r="BO28" s="379"/>
      <c r="BP28" s="379"/>
      <c r="BQ28" s="379"/>
      <c r="BR28" s="379"/>
      <c r="BS28" s="379"/>
      <c r="BT28" s="379"/>
      <c r="BU28" s="380"/>
      <c r="BV28" s="378">
        <v>6831727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20</v>
      </c>
      <c r="M29" s="360"/>
      <c r="N29" s="360"/>
      <c r="O29" s="360"/>
      <c r="P29" s="361"/>
      <c r="Q29" s="359">
        <v>4100</v>
      </c>
      <c r="R29" s="360"/>
      <c r="S29" s="360"/>
      <c r="T29" s="360"/>
      <c r="U29" s="360"/>
      <c r="V29" s="361"/>
      <c r="W29" s="426"/>
      <c r="X29" s="427"/>
      <c r="Y29" s="428"/>
      <c r="Z29" s="356" t="s">
        <v>170</v>
      </c>
      <c r="AA29" s="357"/>
      <c r="AB29" s="357"/>
      <c r="AC29" s="357"/>
      <c r="AD29" s="357"/>
      <c r="AE29" s="357"/>
      <c r="AF29" s="357"/>
      <c r="AG29" s="358"/>
      <c r="AH29" s="359">
        <v>645</v>
      </c>
      <c r="AI29" s="360"/>
      <c r="AJ29" s="360"/>
      <c r="AK29" s="360"/>
      <c r="AL29" s="361"/>
      <c r="AM29" s="359">
        <v>2123613</v>
      </c>
      <c r="AN29" s="360"/>
      <c r="AO29" s="360"/>
      <c r="AP29" s="360"/>
      <c r="AQ29" s="360"/>
      <c r="AR29" s="361"/>
      <c r="AS29" s="359">
        <v>3292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1085447</v>
      </c>
      <c r="BO29" s="384"/>
      <c r="BP29" s="384"/>
      <c r="BQ29" s="384"/>
      <c r="BR29" s="384"/>
      <c r="BS29" s="384"/>
      <c r="BT29" s="384"/>
      <c r="BU29" s="385"/>
      <c r="BV29" s="383">
        <v>1084288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4450305</v>
      </c>
      <c r="BO30" s="387"/>
      <c r="BP30" s="387"/>
      <c r="BQ30" s="387"/>
      <c r="BR30" s="387"/>
      <c r="BS30" s="387"/>
      <c r="BT30" s="387"/>
      <c r="BU30" s="388"/>
      <c r="BV30" s="386">
        <v>4869849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静岡県大井川広域水道企業団/大井川広域水道用水供給事業会計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藤枝市土地開発公社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駿遠学園管理組合/一般会計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藤枝市勤労者福祉サービスセンター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志太広域事務組合/一般会計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まちづくり藤枝</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志太広域事務組合/看護専門学校事業特別会計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静岡県後期高齢者医療広域連合/一般会計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静岡県後期高齢者医療広域連合/後期高齢者医療事業会計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静岡県地方税滞納整理機構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26" zoomScaleSheetLayoutView="100" workbookViewId="0">
      <selection activeCell="L14" sqref="L14:Q1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1" t="s">
        <v>24</v>
      </c>
      <c r="C41" s="1182"/>
      <c r="D41" s="81"/>
      <c r="E41" s="1183" t="s">
        <v>25</v>
      </c>
      <c r="F41" s="1183"/>
      <c r="G41" s="1183"/>
      <c r="H41" s="1184"/>
      <c r="I41" s="82">
        <v>54916</v>
      </c>
      <c r="J41" s="83">
        <v>53495</v>
      </c>
      <c r="K41" s="83">
        <v>51345</v>
      </c>
      <c r="L41" s="83">
        <v>49139</v>
      </c>
      <c r="M41" s="84">
        <v>46787</v>
      </c>
    </row>
    <row r="42" spans="2:13" ht="27.75" customHeight="1">
      <c r="B42" s="1171"/>
      <c r="C42" s="1172"/>
      <c r="D42" s="85"/>
      <c r="E42" s="1175" t="s">
        <v>26</v>
      </c>
      <c r="F42" s="1175"/>
      <c r="G42" s="1175"/>
      <c r="H42" s="1176"/>
      <c r="I42" s="86">
        <v>3228</v>
      </c>
      <c r="J42" s="87">
        <v>3131</v>
      </c>
      <c r="K42" s="87">
        <v>2986</v>
      </c>
      <c r="L42" s="87">
        <v>2686</v>
      </c>
      <c r="M42" s="88">
        <v>1195</v>
      </c>
    </row>
    <row r="43" spans="2:13" ht="27.75" customHeight="1">
      <c r="B43" s="1171"/>
      <c r="C43" s="1172"/>
      <c r="D43" s="85"/>
      <c r="E43" s="1175" t="s">
        <v>27</v>
      </c>
      <c r="F43" s="1175"/>
      <c r="G43" s="1175"/>
      <c r="H43" s="1176"/>
      <c r="I43" s="86">
        <v>21352</v>
      </c>
      <c r="J43" s="87">
        <v>20741</v>
      </c>
      <c r="K43" s="87">
        <v>20212</v>
      </c>
      <c r="L43" s="87">
        <v>20067</v>
      </c>
      <c r="M43" s="88">
        <v>20467</v>
      </c>
    </row>
    <row r="44" spans="2:13" ht="27.75" customHeight="1">
      <c r="B44" s="1171"/>
      <c r="C44" s="1172"/>
      <c r="D44" s="85"/>
      <c r="E44" s="1175" t="s">
        <v>28</v>
      </c>
      <c r="F44" s="1175"/>
      <c r="G44" s="1175"/>
      <c r="H44" s="1176"/>
      <c r="I44" s="86">
        <v>528</v>
      </c>
      <c r="J44" s="87">
        <v>345</v>
      </c>
      <c r="K44" s="87">
        <v>241</v>
      </c>
      <c r="L44" s="87">
        <v>252</v>
      </c>
      <c r="M44" s="88">
        <v>406</v>
      </c>
    </row>
    <row r="45" spans="2:13" ht="27.75" customHeight="1">
      <c r="B45" s="1171"/>
      <c r="C45" s="1172"/>
      <c r="D45" s="85"/>
      <c r="E45" s="1175" t="s">
        <v>29</v>
      </c>
      <c r="F45" s="1175"/>
      <c r="G45" s="1175"/>
      <c r="H45" s="1176"/>
      <c r="I45" s="86">
        <v>8721</v>
      </c>
      <c r="J45" s="87">
        <v>8510</v>
      </c>
      <c r="K45" s="87">
        <v>8707</v>
      </c>
      <c r="L45" s="87">
        <v>8489</v>
      </c>
      <c r="M45" s="88">
        <v>7892</v>
      </c>
    </row>
    <row r="46" spans="2:13" ht="27.75" customHeight="1">
      <c r="B46" s="1171"/>
      <c r="C46" s="1172"/>
      <c r="D46" s="85"/>
      <c r="E46" s="1175" t="s">
        <v>30</v>
      </c>
      <c r="F46" s="1175"/>
      <c r="G46" s="1175"/>
      <c r="H46" s="1176"/>
      <c r="I46" s="86">
        <v>1016</v>
      </c>
      <c r="J46" s="87">
        <v>534</v>
      </c>
      <c r="K46" s="87">
        <v>374</v>
      </c>
      <c r="L46" s="87">
        <v>149</v>
      </c>
      <c r="M46" s="88" t="s">
        <v>489</v>
      </c>
    </row>
    <row r="47" spans="2:13" ht="27.75" customHeight="1">
      <c r="B47" s="1171"/>
      <c r="C47" s="1172"/>
      <c r="D47" s="85"/>
      <c r="E47" s="1175" t="s">
        <v>31</v>
      </c>
      <c r="F47" s="1175"/>
      <c r="G47" s="1175"/>
      <c r="H47" s="1176"/>
      <c r="I47" s="86" t="s">
        <v>489</v>
      </c>
      <c r="J47" s="87" t="s">
        <v>489</v>
      </c>
      <c r="K47" s="87" t="s">
        <v>489</v>
      </c>
      <c r="L47" s="87" t="s">
        <v>489</v>
      </c>
      <c r="M47" s="88" t="s">
        <v>489</v>
      </c>
    </row>
    <row r="48" spans="2:13" ht="27.75" customHeight="1">
      <c r="B48" s="1173"/>
      <c r="C48" s="1174"/>
      <c r="D48" s="85"/>
      <c r="E48" s="1175" t="s">
        <v>32</v>
      </c>
      <c r="F48" s="1175"/>
      <c r="G48" s="1175"/>
      <c r="H48" s="1176"/>
      <c r="I48" s="86" t="s">
        <v>489</v>
      </c>
      <c r="J48" s="87" t="s">
        <v>489</v>
      </c>
      <c r="K48" s="87" t="s">
        <v>489</v>
      </c>
      <c r="L48" s="87" t="s">
        <v>489</v>
      </c>
      <c r="M48" s="88" t="s">
        <v>489</v>
      </c>
    </row>
    <row r="49" spans="2:13" ht="27.75" customHeight="1">
      <c r="B49" s="1169" t="s">
        <v>33</v>
      </c>
      <c r="C49" s="1170"/>
      <c r="D49" s="89"/>
      <c r="E49" s="1175" t="s">
        <v>34</v>
      </c>
      <c r="F49" s="1175"/>
      <c r="G49" s="1175"/>
      <c r="H49" s="1176"/>
      <c r="I49" s="86">
        <v>11438</v>
      </c>
      <c r="J49" s="87">
        <v>12855</v>
      </c>
      <c r="K49" s="87">
        <v>12338</v>
      </c>
      <c r="L49" s="87">
        <v>13324</v>
      </c>
      <c r="M49" s="88">
        <v>14345</v>
      </c>
    </row>
    <row r="50" spans="2:13" ht="27.75" customHeight="1">
      <c r="B50" s="1171"/>
      <c r="C50" s="1172"/>
      <c r="D50" s="85"/>
      <c r="E50" s="1175" t="s">
        <v>35</v>
      </c>
      <c r="F50" s="1175"/>
      <c r="G50" s="1175"/>
      <c r="H50" s="1176"/>
      <c r="I50" s="86">
        <v>14147</v>
      </c>
      <c r="J50" s="87">
        <v>12395</v>
      </c>
      <c r="K50" s="87">
        <v>10951</v>
      </c>
      <c r="L50" s="87">
        <v>10783</v>
      </c>
      <c r="M50" s="88">
        <v>8729</v>
      </c>
    </row>
    <row r="51" spans="2:13" ht="27.75" customHeight="1">
      <c r="B51" s="1173"/>
      <c r="C51" s="1174"/>
      <c r="D51" s="85"/>
      <c r="E51" s="1175" t="s">
        <v>36</v>
      </c>
      <c r="F51" s="1175"/>
      <c r="G51" s="1175"/>
      <c r="H51" s="1176"/>
      <c r="I51" s="86">
        <v>44521</v>
      </c>
      <c r="J51" s="87">
        <v>44256</v>
      </c>
      <c r="K51" s="87">
        <v>44014</v>
      </c>
      <c r="L51" s="87">
        <v>43886</v>
      </c>
      <c r="M51" s="88">
        <v>42983</v>
      </c>
    </row>
    <row r="52" spans="2:13" ht="27.75" customHeight="1" thickBot="1">
      <c r="B52" s="1177" t="s">
        <v>37</v>
      </c>
      <c r="C52" s="1178"/>
      <c r="D52" s="90"/>
      <c r="E52" s="1179" t="s">
        <v>38</v>
      </c>
      <c r="F52" s="1179"/>
      <c r="G52" s="1179"/>
      <c r="H52" s="1180"/>
      <c r="I52" s="91">
        <v>19655</v>
      </c>
      <c r="J52" s="92">
        <v>17250</v>
      </c>
      <c r="K52" s="92">
        <v>16561</v>
      </c>
      <c r="L52" s="92">
        <v>12788</v>
      </c>
      <c r="M52" s="93">
        <v>10689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41362</v>
      </c>
      <c r="E3" s="116"/>
      <c r="F3" s="117">
        <v>51263</v>
      </c>
      <c r="G3" s="118"/>
      <c r="H3" s="119"/>
    </row>
    <row r="4" spans="1:8">
      <c r="A4" s="120"/>
      <c r="B4" s="121"/>
      <c r="C4" s="122"/>
      <c r="D4" s="123">
        <v>27420</v>
      </c>
      <c r="E4" s="124"/>
      <c r="F4" s="125">
        <v>29061</v>
      </c>
      <c r="G4" s="126"/>
      <c r="H4" s="127"/>
    </row>
    <row r="5" spans="1:8">
      <c r="A5" s="108" t="s">
        <v>521</v>
      </c>
      <c r="B5" s="113"/>
      <c r="C5" s="114"/>
      <c r="D5" s="115">
        <v>38550</v>
      </c>
      <c r="E5" s="116"/>
      <c r="F5" s="117">
        <v>41433</v>
      </c>
      <c r="G5" s="118"/>
      <c r="H5" s="119"/>
    </row>
    <row r="6" spans="1:8">
      <c r="A6" s="120"/>
      <c r="B6" s="121"/>
      <c r="C6" s="122"/>
      <c r="D6" s="123">
        <v>21682</v>
      </c>
      <c r="E6" s="124"/>
      <c r="F6" s="125">
        <v>22351</v>
      </c>
      <c r="G6" s="126"/>
      <c r="H6" s="127"/>
    </row>
    <row r="7" spans="1:8">
      <c r="A7" s="108" t="s">
        <v>522</v>
      </c>
      <c r="B7" s="113"/>
      <c r="C7" s="114"/>
      <c r="D7" s="115">
        <v>32527</v>
      </c>
      <c r="E7" s="116"/>
      <c r="F7" s="117">
        <v>43493</v>
      </c>
      <c r="G7" s="118"/>
      <c r="H7" s="119"/>
    </row>
    <row r="8" spans="1:8">
      <c r="A8" s="120"/>
      <c r="B8" s="121"/>
      <c r="C8" s="122"/>
      <c r="D8" s="123">
        <v>21885</v>
      </c>
      <c r="E8" s="124"/>
      <c r="F8" s="125">
        <v>23254</v>
      </c>
      <c r="G8" s="126"/>
      <c r="H8" s="127"/>
    </row>
    <row r="9" spans="1:8">
      <c r="A9" s="108" t="s">
        <v>523</v>
      </c>
      <c r="B9" s="113"/>
      <c r="C9" s="114"/>
      <c r="D9" s="115">
        <v>30247</v>
      </c>
      <c r="E9" s="116"/>
      <c r="F9" s="117">
        <v>50840</v>
      </c>
      <c r="G9" s="118"/>
      <c r="H9" s="119"/>
    </row>
    <row r="10" spans="1:8">
      <c r="A10" s="120"/>
      <c r="B10" s="121"/>
      <c r="C10" s="122"/>
      <c r="D10" s="123">
        <v>19851</v>
      </c>
      <c r="E10" s="124"/>
      <c r="F10" s="125">
        <v>25367</v>
      </c>
      <c r="G10" s="126"/>
      <c r="H10" s="127"/>
    </row>
    <row r="11" spans="1:8">
      <c r="A11" s="108" t="s">
        <v>524</v>
      </c>
      <c r="B11" s="113"/>
      <c r="C11" s="114"/>
      <c r="D11" s="115">
        <v>34872</v>
      </c>
      <c r="E11" s="116"/>
      <c r="F11" s="117">
        <v>53605</v>
      </c>
      <c r="G11" s="118"/>
      <c r="H11" s="119"/>
    </row>
    <row r="12" spans="1:8">
      <c r="A12" s="120"/>
      <c r="B12" s="121"/>
      <c r="C12" s="128"/>
      <c r="D12" s="123">
        <v>20669</v>
      </c>
      <c r="E12" s="124"/>
      <c r="F12" s="125">
        <v>28343</v>
      </c>
      <c r="G12" s="126"/>
      <c r="H12" s="127"/>
    </row>
    <row r="13" spans="1:8">
      <c r="A13" s="108"/>
      <c r="B13" s="113"/>
      <c r="C13" s="129"/>
      <c r="D13" s="130">
        <v>35512</v>
      </c>
      <c r="E13" s="131"/>
      <c r="F13" s="132">
        <v>48127</v>
      </c>
      <c r="G13" s="133"/>
      <c r="H13" s="119"/>
    </row>
    <row r="14" spans="1:8">
      <c r="A14" s="120"/>
      <c r="B14" s="121"/>
      <c r="C14" s="122"/>
      <c r="D14" s="123">
        <v>22301</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10.73</v>
      </c>
      <c r="C19" s="134">
        <f>ROUND(VALUE(SUBSTITUTE(実質収支比率等に係る経年分析!G$48,"▲","-")),2)</f>
        <v>7.97</v>
      </c>
      <c r="D19" s="134">
        <f>ROUND(VALUE(SUBSTITUTE(実質収支比率等に係る経年分析!H$48,"▲","-")),2)</f>
        <v>9.66</v>
      </c>
      <c r="E19" s="134">
        <f>ROUND(VALUE(SUBSTITUTE(実質収支比率等に係る経年分析!I$48,"▲","-")),2)</f>
        <v>10.47</v>
      </c>
      <c r="F19" s="134">
        <f>ROUND(VALUE(SUBSTITUTE(実質収支比率等に係る経年分析!J$48,"▲","-")),2)</f>
        <v>10.41</v>
      </c>
    </row>
    <row r="20" spans="1:11">
      <c r="A20" s="134" t="s">
        <v>43</v>
      </c>
      <c r="B20" s="134">
        <f>ROUND(VALUE(SUBSTITUTE(実質収支比率等に係る経年分析!F$47,"▲","-")),2)</f>
        <v>11.64</v>
      </c>
      <c r="C20" s="134">
        <f>ROUND(VALUE(SUBSTITUTE(実質収支比率等に係る経年分析!G$47,"▲","-")),2)</f>
        <v>18</v>
      </c>
      <c r="D20" s="134">
        <f>ROUND(VALUE(SUBSTITUTE(実質収支比率等に係る経年分析!H$47,"▲","-")),2)</f>
        <v>19.28</v>
      </c>
      <c r="E20" s="134">
        <f>ROUND(VALUE(SUBSTITUTE(実質収支比率等に係る経年分析!I$47,"▲","-")),2)</f>
        <v>24.65</v>
      </c>
      <c r="F20" s="134">
        <f>ROUND(VALUE(SUBSTITUTE(実質収支比率等に係る経年分析!J$47,"▲","-")),2)</f>
        <v>29.21</v>
      </c>
    </row>
    <row r="21" spans="1:11">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4.21</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6.52</v>
      </c>
      <c r="F21" s="134">
        <f>IF(ISNUMBER(VALUE(SUBSTITUTE(実質収支比率等に係る経年分析!J$49,"▲","-"))),ROUND(VALUE(SUBSTITUTE(実質収支比率等に係る経年分析!J$49,"▲","-")),2),NA())</f>
        <v>3.95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4835</v>
      </c>
      <c r="E42" s="136"/>
      <c r="F42" s="136"/>
      <c r="G42" s="136">
        <f>'実質公債費比率（分子）の構造'!L$52</f>
        <v>4950</v>
      </c>
      <c r="H42" s="136"/>
      <c r="I42" s="136"/>
      <c r="J42" s="136">
        <f>'実質公債費比率（分子）の構造'!M$52</f>
        <v>4980</v>
      </c>
      <c r="K42" s="136"/>
      <c r="L42" s="136"/>
      <c r="M42" s="136">
        <f>'実質公債費比率（分子）の構造'!N$52</f>
        <v>5087</v>
      </c>
      <c r="N42" s="136"/>
      <c r="O42" s="136"/>
      <c r="P42" s="136">
        <f>'実質公債費比率（分子）の構造'!O$52</f>
        <v>5046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106</v>
      </c>
      <c r="C44" s="136"/>
      <c r="D44" s="136"/>
      <c r="E44" s="136">
        <f>'実質公債費比率（分子）の構造'!L$50</f>
        <v>106</v>
      </c>
      <c r="F44" s="136"/>
      <c r="G44" s="136"/>
      <c r="H44" s="136">
        <f>'実質公債費比率（分子）の構造'!M$50</f>
        <v>121</v>
      </c>
      <c r="I44" s="136"/>
      <c r="J44" s="136"/>
      <c r="K44" s="136">
        <f>'実質公債費比率（分子）の構造'!N$50</f>
        <v>120</v>
      </c>
      <c r="L44" s="136"/>
      <c r="M44" s="136"/>
      <c r="N44" s="136">
        <f>'実質公債費比率（分子）の構造'!O$50</f>
        <v>120</v>
      </c>
      <c r="O44" s="136"/>
      <c r="P44" s="136"/>
    </row>
    <row r="45" spans="1:16">
      <c r="A45" s="136" t="s">
        <v>54</v>
      </c>
      <c r="B45" s="136">
        <f>'実質公債費比率（分子）の構造'!K$49</f>
        <v>208</v>
      </c>
      <c r="C45" s="136"/>
      <c r="D45" s="136"/>
      <c r="E45" s="136">
        <f>'実質公債費比率（分子）の構造'!L$49</f>
        <v>199</v>
      </c>
      <c r="F45" s="136"/>
      <c r="G45" s="136"/>
      <c r="H45" s="136">
        <f>'実質公債費比率（分子）の構造'!M$49</f>
        <v>151</v>
      </c>
      <c r="I45" s="136"/>
      <c r="J45" s="136"/>
      <c r="K45" s="136">
        <f>'実質公債費比率（分子）の構造'!N$49</f>
        <v>116</v>
      </c>
      <c r="L45" s="136"/>
      <c r="M45" s="136"/>
      <c r="N45" s="136">
        <f>'実質公債費比率（分子）の構造'!O$49</f>
        <v>49</v>
      </c>
      <c r="O45" s="136"/>
      <c r="P45" s="136"/>
    </row>
    <row r="46" spans="1:16">
      <c r="A46" s="136" t="s">
        <v>55</v>
      </c>
      <c r="B46" s="136">
        <f>'実質公債費比率（分子）の構造'!K$48</f>
        <v>1778</v>
      </c>
      <c r="C46" s="136"/>
      <c r="D46" s="136"/>
      <c r="E46" s="136">
        <f>'実質公債費比率（分子）の構造'!L$48</f>
        <v>1830</v>
      </c>
      <c r="F46" s="136"/>
      <c r="G46" s="136"/>
      <c r="H46" s="136">
        <f>'実質公債費比率（分子）の構造'!M$48</f>
        <v>1839</v>
      </c>
      <c r="I46" s="136"/>
      <c r="J46" s="136"/>
      <c r="K46" s="136">
        <f>'実質公債費比率（分子）の構造'!N$48</f>
        <v>1873</v>
      </c>
      <c r="L46" s="136"/>
      <c r="M46" s="136"/>
      <c r="N46" s="136">
        <f>'実質公債費比率（分子）の構造'!O$48</f>
        <v>1911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5786</v>
      </c>
      <c r="C49" s="136"/>
      <c r="D49" s="136"/>
      <c r="E49" s="136">
        <f>'実質公債費比率（分子）の構造'!L$45</f>
        <v>5872</v>
      </c>
      <c r="F49" s="136"/>
      <c r="G49" s="136"/>
      <c r="H49" s="136">
        <f>'実質公債費比率（分子）の構造'!M$45</f>
        <v>5855</v>
      </c>
      <c r="I49" s="136"/>
      <c r="J49" s="136"/>
      <c r="K49" s="136">
        <f>'実質公債費比率（分子）の構造'!N$45</f>
        <v>5711</v>
      </c>
      <c r="L49" s="136"/>
      <c r="M49" s="136"/>
      <c r="N49" s="136">
        <f>'実質公債費比率（分子）の構造'!O$45</f>
        <v>5651</v>
      </c>
      <c r="O49" s="136"/>
      <c r="P49" s="136"/>
    </row>
    <row r="50" spans="1:16">
      <c r="A50" s="136" t="s">
        <v>59</v>
      </c>
      <c r="B50" s="136" t="e">
        <f>NA()</f>
        <v>#N/A</v>
      </c>
      <c r="C50" s="136">
        <f>IF(ISNUMBER('実質公債費比率（分子）の構造'!K$53),'実質公債費比率（分子）の構造'!K$53,NA())</f>
        <v>3043</v>
      </c>
      <c r="D50" s="136" t="e">
        <f>NA()</f>
        <v>#N/A</v>
      </c>
      <c r="E50" s="136" t="e">
        <f>NA()</f>
        <v>#N/A</v>
      </c>
      <c r="F50" s="136">
        <f>IF(ISNUMBER('実質公債費比率（分子）の構造'!L$53),'実質公債費比率（分子）の構造'!L$53,NA())</f>
        <v>3057</v>
      </c>
      <c r="G50" s="136" t="e">
        <f>NA()</f>
        <v>#N/A</v>
      </c>
      <c r="H50" s="136" t="e">
        <f>NA()</f>
        <v>#N/A</v>
      </c>
      <c r="I50" s="136">
        <f>IF(ISNUMBER('実質公債費比率（分子）の構造'!M$53),'実質公債費比率（分子）の構造'!M$53,NA())</f>
        <v>2986</v>
      </c>
      <c r="J50" s="136" t="e">
        <f>NA()</f>
        <v>#N/A</v>
      </c>
      <c r="K50" s="136" t="e">
        <f>NA()</f>
        <v>#N/A</v>
      </c>
      <c r="L50" s="136">
        <f>IF(ISNUMBER('実質公債費比率（分子）の構造'!N$53),'実質公債費比率（分子）の構造'!N$53,NA())</f>
        <v>2733</v>
      </c>
      <c r="M50" s="136" t="e">
        <f>NA()</f>
        <v>#N/A</v>
      </c>
      <c r="N50" s="136" t="e">
        <f>NA()</f>
        <v>#N/A</v>
      </c>
      <c r="O50" s="136">
        <f>IF(ISNUMBER('実質公債費比率（分子）の構造'!O$53),'実質公債費比率（分子）の構造'!O$53,NA())</f>
        <v>2685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44521</v>
      </c>
      <c r="E56" s="135"/>
      <c r="F56" s="135"/>
      <c r="G56" s="135">
        <f>'将来負担比率（分子）の構造'!J$51</f>
        <v>44256</v>
      </c>
      <c r="H56" s="135"/>
      <c r="I56" s="135"/>
      <c r="J56" s="135">
        <f>'将来負担比率（分子）の構造'!K$51</f>
        <v>44014</v>
      </c>
      <c r="K56" s="135"/>
      <c r="L56" s="135"/>
      <c r="M56" s="135">
        <f>'将来負担比率（分子）の構造'!L$51</f>
        <v>43886</v>
      </c>
      <c r="N56" s="135"/>
      <c r="O56" s="135"/>
      <c r="P56" s="135">
        <f>'将来負担比率（分子）の構造'!M$51</f>
        <v>42983</v>
      </c>
    </row>
    <row r="57" spans="1:16">
      <c r="A57" s="135" t="s">
        <v>35</v>
      </c>
      <c r="B57" s="135"/>
      <c r="C57" s="135"/>
      <c r="D57" s="135">
        <f>'将来負担比率（分子）の構造'!I$50</f>
        <v>14147</v>
      </c>
      <c r="E57" s="135"/>
      <c r="F57" s="135"/>
      <c r="G57" s="135">
        <f>'将来負担比率（分子）の構造'!J$50</f>
        <v>12395</v>
      </c>
      <c r="H57" s="135"/>
      <c r="I57" s="135"/>
      <c r="J57" s="135">
        <f>'将来負担比率（分子）の構造'!K$50</f>
        <v>10951</v>
      </c>
      <c r="K57" s="135"/>
      <c r="L57" s="135"/>
      <c r="M57" s="135">
        <f>'将来負担比率（分子）の構造'!L$50</f>
        <v>10783</v>
      </c>
      <c r="N57" s="135"/>
      <c r="O57" s="135"/>
      <c r="P57" s="135">
        <f>'将来負担比率（分子）の構造'!M$50</f>
        <v>8729</v>
      </c>
    </row>
    <row r="58" spans="1:16">
      <c r="A58" s="135" t="s">
        <v>34</v>
      </c>
      <c r="B58" s="135"/>
      <c r="C58" s="135"/>
      <c r="D58" s="135">
        <f>'将来負担比率（分子）の構造'!I$49</f>
        <v>11438</v>
      </c>
      <c r="E58" s="135"/>
      <c r="F58" s="135"/>
      <c r="G58" s="135">
        <f>'将来負担比率（分子）の構造'!J$49</f>
        <v>12855</v>
      </c>
      <c r="H58" s="135"/>
      <c r="I58" s="135"/>
      <c r="J58" s="135">
        <f>'将来負担比率（分子）の構造'!K$49</f>
        <v>12338</v>
      </c>
      <c r="K58" s="135"/>
      <c r="L58" s="135"/>
      <c r="M58" s="135">
        <f>'将来負担比率（分子）の構造'!L$49</f>
        <v>13324</v>
      </c>
      <c r="N58" s="135"/>
      <c r="O58" s="135"/>
      <c r="P58" s="135">
        <f>'将来負担比率（分子）の構造'!M$49</f>
        <v>14345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1016</v>
      </c>
      <c r="C61" s="135"/>
      <c r="D61" s="135"/>
      <c r="E61" s="135">
        <f>'将来負担比率（分子）の構造'!J$46</f>
        <v>534</v>
      </c>
      <c r="F61" s="135"/>
      <c r="G61" s="135"/>
      <c r="H61" s="135">
        <f>'将来負担比率（分子）の構造'!K$46</f>
        <v>374</v>
      </c>
      <c r="I61" s="135"/>
      <c r="J61" s="135"/>
      <c r="K61" s="135">
        <f>'将来負担比率（分子）の構造'!L$46</f>
        <v>149</v>
      </c>
      <c r="L61" s="135"/>
      <c r="M61" s="135"/>
      <c r="N61" s="135" t="str">
        <f>'将来負担比率（分子）の構造'!M$46</f>
        <v>-</v>
      </c>
      <c r="O61" s="135"/>
      <c r="P61" s="135"/>
    </row>
    <row r="62" spans="1:16">
      <c r="A62" s="135" t="s">
        <v>29</v>
      </c>
      <c r="B62" s="135">
        <f>'将来負担比率（分子）の構造'!I$45</f>
        <v>8721</v>
      </c>
      <c r="C62" s="135"/>
      <c r="D62" s="135"/>
      <c r="E62" s="135">
        <f>'将来負担比率（分子）の構造'!J$45</f>
        <v>8510</v>
      </c>
      <c r="F62" s="135"/>
      <c r="G62" s="135"/>
      <c r="H62" s="135">
        <f>'将来負担比率（分子）の構造'!K$45</f>
        <v>8707</v>
      </c>
      <c r="I62" s="135"/>
      <c r="J62" s="135"/>
      <c r="K62" s="135">
        <f>'将来負担比率（分子）の構造'!L$45</f>
        <v>8489</v>
      </c>
      <c r="L62" s="135"/>
      <c r="M62" s="135"/>
      <c r="N62" s="135">
        <f>'将来負担比率（分子）の構造'!M$45</f>
        <v>7892</v>
      </c>
      <c r="O62" s="135"/>
      <c r="P62" s="135"/>
    </row>
    <row r="63" spans="1:16">
      <c r="A63" s="135" t="s">
        <v>28</v>
      </c>
      <c r="B63" s="135">
        <f>'将来負担比率（分子）の構造'!I$44</f>
        <v>528</v>
      </c>
      <c r="C63" s="135"/>
      <c r="D63" s="135"/>
      <c r="E63" s="135">
        <f>'将来負担比率（分子）の構造'!J$44</f>
        <v>345</v>
      </c>
      <c r="F63" s="135"/>
      <c r="G63" s="135"/>
      <c r="H63" s="135">
        <f>'将来負担比率（分子）の構造'!K$44</f>
        <v>241</v>
      </c>
      <c r="I63" s="135"/>
      <c r="J63" s="135"/>
      <c r="K63" s="135">
        <f>'将来負担比率（分子）の構造'!L$44</f>
        <v>252</v>
      </c>
      <c r="L63" s="135"/>
      <c r="M63" s="135"/>
      <c r="N63" s="135">
        <f>'将来負担比率（分子）の構造'!M$44</f>
        <v>406</v>
      </c>
      <c r="O63" s="135"/>
      <c r="P63" s="135"/>
    </row>
    <row r="64" spans="1:16">
      <c r="A64" s="135" t="s">
        <v>27</v>
      </c>
      <c r="B64" s="135">
        <f>'将来負担比率（分子）の構造'!I$43</f>
        <v>21352</v>
      </c>
      <c r="C64" s="135"/>
      <c r="D64" s="135"/>
      <c r="E64" s="135">
        <f>'将来負担比率（分子）の構造'!J$43</f>
        <v>20741</v>
      </c>
      <c r="F64" s="135"/>
      <c r="G64" s="135"/>
      <c r="H64" s="135">
        <f>'将来負担比率（分子）の構造'!K$43</f>
        <v>20212</v>
      </c>
      <c r="I64" s="135"/>
      <c r="J64" s="135"/>
      <c r="K64" s="135">
        <f>'将来負担比率（分子）の構造'!L$43</f>
        <v>20067</v>
      </c>
      <c r="L64" s="135"/>
      <c r="M64" s="135"/>
      <c r="N64" s="135">
        <f>'将来負担比率（分子）の構造'!M$43</f>
        <v>20467</v>
      </c>
      <c r="O64" s="135"/>
      <c r="P64" s="135"/>
    </row>
    <row r="65" spans="1:16">
      <c r="A65" s="135" t="s">
        <v>26</v>
      </c>
      <c r="B65" s="135">
        <f>'将来負担比率（分子）の構造'!I$42</f>
        <v>3228</v>
      </c>
      <c r="C65" s="135"/>
      <c r="D65" s="135"/>
      <c r="E65" s="135">
        <f>'将来負担比率（分子）の構造'!J$42</f>
        <v>3131</v>
      </c>
      <c r="F65" s="135"/>
      <c r="G65" s="135"/>
      <c r="H65" s="135">
        <f>'将来負担比率（分子）の構造'!K$42</f>
        <v>2986</v>
      </c>
      <c r="I65" s="135"/>
      <c r="J65" s="135"/>
      <c r="K65" s="135">
        <f>'将来負担比率（分子）の構造'!L$42</f>
        <v>2686</v>
      </c>
      <c r="L65" s="135"/>
      <c r="M65" s="135"/>
      <c r="N65" s="135">
        <f>'将来負担比率（分子）の構造'!M$42</f>
        <v>1195</v>
      </c>
      <c r="O65" s="135"/>
      <c r="P65" s="135"/>
    </row>
    <row r="66" spans="1:16">
      <c r="A66" s="135" t="s">
        <v>25</v>
      </c>
      <c r="B66" s="135">
        <f>'将来負担比率（分子）の構造'!I$41</f>
        <v>54916</v>
      </c>
      <c r="C66" s="135"/>
      <c r="D66" s="135"/>
      <c r="E66" s="135">
        <f>'将来負担比率（分子）の構造'!J$41</f>
        <v>53495</v>
      </c>
      <c r="F66" s="135"/>
      <c r="G66" s="135"/>
      <c r="H66" s="135">
        <f>'将来負担比率（分子）の構造'!K$41</f>
        <v>51345</v>
      </c>
      <c r="I66" s="135"/>
      <c r="J66" s="135"/>
      <c r="K66" s="135">
        <f>'将来負担比率（分子）の構造'!L$41</f>
        <v>49139</v>
      </c>
      <c r="L66" s="135"/>
      <c r="M66" s="135"/>
      <c r="N66" s="135">
        <f>'将来負担比率（分子）の構造'!M$41</f>
        <v>46787</v>
      </c>
      <c r="O66" s="135"/>
      <c r="P66" s="135"/>
    </row>
    <row r="67" spans="1:16">
      <c r="A67" s="135" t="s">
        <v>63</v>
      </c>
      <c r="B67" s="135" t="e">
        <f>NA()</f>
        <v>#N/A</v>
      </c>
      <c r="C67" s="135">
        <f>IF(ISNUMBER('将来負担比率（分子）の構造'!I$52), IF('将来負担比率（分子）の構造'!I$52 &lt; 0, 0, '将来負担比率（分子）の構造'!I$52), NA())</f>
        <v>19655</v>
      </c>
      <c r="D67" s="135" t="e">
        <f>NA()</f>
        <v>#N/A</v>
      </c>
      <c r="E67" s="135" t="e">
        <f>NA()</f>
        <v>#N/A</v>
      </c>
      <c r="F67" s="135">
        <f>IF(ISNUMBER('将来負担比率（分子）の構造'!J$52), IF('将来負担比率（分子）の構造'!J$52 &lt; 0, 0, '将来負担比率（分子）の構造'!J$52), NA())</f>
        <v>17250</v>
      </c>
      <c r="G67" s="135" t="e">
        <f>NA()</f>
        <v>#N/A</v>
      </c>
      <c r="H67" s="135" t="e">
        <f>NA()</f>
        <v>#N/A</v>
      </c>
      <c r="I67" s="135">
        <f>IF(ISNUMBER('将来負担比率（分子）の構造'!K$52), IF('将来負担比率（分子）の構造'!K$52 &lt; 0, 0, '将来負担比率（分子）の構造'!K$52), NA())</f>
        <v>16561</v>
      </c>
      <c r="J67" s="135" t="e">
        <f>NA()</f>
        <v>#N/A</v>
      </c>
      <c r="K67" s="135" t="e">
        <f>NA()</f>
        <v>#N/A</v>
      </c>
      <c r="L67" s="135">
        <f>IF(ISNUMBER('将来負担比率（分子）の構造'!L$52), IF('将来負担比率（分子）の構造'!L$52 &lt; 0, 0, '将来負担比率（分子）の構造'!L$52), NA())</f>
        <v>12788</v>
      </c>
      <c r="M67" s="135" t="e">
        <f>NA()</f>
        <v>#N/A</v>
      </c>
      <c r="N67" s="135" t="e">
        <f>NA()</f>
        <v>#N/A</v>
      </c>
      <c r="O67" s="135">
        <f>IF(ISNUMBER('将来負担比率（分子）の構造'!M$52), IF('将来負担比率（分子）の構造'!M$52 &lt; 0, 0, '将来負担比率（分子）の構造'!M$52), NA())</f>
        <v>10689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4" sqref="B14:Q1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21000087</v>
      </c>
      <c r="S5" s="639"/>
      <c r="T5" s="639"/>
      <c r="U5" s="639"/>
      <c r="V5" s="639"/>
      <c r="W5" s="639"/>
      <c r="X5" s="639"/>
      <c r="Y5" s="686"/>
      <c r="Z5" s="699">
        <v>43.1</v>
      </c>
      <c r="AA5" s="699"/>
      <c r="AB5" s="699"/>
      <c r="AC5" s="699"/>
      <c r="AD5" s="700">
        <v>19509860</v>
      </c>
      <c r="AE5" s="700"/>
      <c r="AF5" s="700"/>
      <c r="AG5" s="700"/>
      <c r="AH5" s="700"/>
      <c r="AI5" s="700"/>
      <c r="AJ5" s="700"/>
      <c r="AK5" s="700"/>
      <c r="AL5" s="687">
        <v>76</v>
      </c>
      <c r="AM5" s="656"/>
      <c r="AN5" s="656"/>
      <c r="AO5" s="688"/>
      <c r="AP5" s="673" t="s">
        <v>208</v>
      </c>
      <c r="AQ5" s="674"/>
      <c r="AR5" s="674"/>
      <c r="AS5" s="674"/>
      <c r="AT5" s="674"/>
      <c r="AU5" s="674"/>
      <c r="AV5" s="674"/>
      <c r="AW5" s="674"/>
      <c r="AX5" s="674"/>
      <c r="AY5" s="674"/>
      <c r="AZ5" s="674"/>
      <c r="BA5" s="674"/>
      <c r="BB5" s="674"/>
      <c r="BC5" s="674"/>
      <c r="BD5" s="674"/>
      <c r="BE5" s="674"/>
      <c r="BF5" s="675"/>
      <c r="BG5" s="588">
        <v>19644244</v>
      </c>
      <c r="BH5" s="589"/>
      <c r="BI5" s="589"/>
      <c r="BJ5" s="589"/>
      <c r="BK5" s="589"/>
      <c r="BL5" s="589"/>
      <c r="BM5" s="589"/>
      <c r="BN5" s="590"/>
      <c r="BO5" s="641">
        <v>93.5</v>
      </c>
      <c r="BP5" s="641"/>
      <c r="BQ5" s="641"/>
      <c r="BR5" s="641"/>
      <c r="BS5" s="642">
        <v>134458</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381084</v>
      </c>
      <c r="S6" s="589"/>
      <c r="T6" s="589"/>
      <c r="U6" s="589"/>
      <c r="V6" s="589"/>
      <c r="W6" s="589"/>
      <c r="X6" s="589"/>
      <c r="Y6" s="590"/>
      <c r="Z6" s="641">
        <v>0.8</v>
      </c>
      <c r="AA6" s="641"/>
      <c r="AB6" s="641"/>
      <c r="AC6" s="641"/>
      <c r="AD6" s="642">
        <v>381084</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19644244</v>
      </c>
      <c r="BH6" s="589"/>
      <c r="BI6" s="589"/>
      <c r="BJ6" s="589"/>
      <c r="BK6" s="589"/>
      <c r="BL6" s="589"/>
      <c r="BM6" s="589"/>
      <c r="BN6" s="590"/>
      <c r="BO6" s="641">
        <v>93.5</v>
      </c>
      <c r="BP6" s="641"/>
      <c r="BQ6" s="641"/>
      <c r="BR6" s="641"/>
      <c r="BS6" s="642">
        <v>134458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293092</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292796</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44209</v>
      </c>
      <c r="S7" s="589"/>
      <c r="T7" s="589"/>
      <c r="U7" s="589"/>
      <c r="V7" s="589"/>
      <c r="W7" s="589"/>
      <c r="X7" s="589"/>
      <c r="Y7" s="590"/>
      <c r="Z7" s="641">
        <v>0.1</v>
      </c>
      <c r="AA7" s="641"/>
      <c r="AB7" s="641"/>
      <c r="AC7" s="641"/>
      <c r="AD7" s="642">
        <v>44209</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9429234</v>
      </c>
      <c r="BH7" s="589"/>
      <c r="BI7" s="589"/>
      <c r="BJ7" s="589"/>
      <c r="BK7" s="589"/>
      <c r="BL7" s="589"/>
      <c r="BM7" s="589"/>
      <c r="BN7" s="590"/>
      <c r="BO7" s="641">
        <v>44.9</v>
      </c>
      <c r="BP7" s="641"/>
      <c r="BQ7" s="641"/>
      <c r="BR7" s="641"/>
      <c r="BS7" s="642">
        <v>134458</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5120082</v>
      </c>
      <c r="CS7" s="589"/>
      <c r="CT7" s="589"/>
      <c r="CU7" s="589"/>
      <c r="CV7" s="589"/>
      <c r="CW7" s="589"/>
      <c r="CX7" s="589"/>
      <c r="CY7" s="590"/>
      <c r="CZ7" s="641">
        <v>11.2</v>
      </c>
      <c r="DA7" s="641"/>
      <c r="DB7" s="641"/>
      <c r="DC7" s="641"/>
      <c r="DD7" s="594">
        <v>130130</v>
      </c>
      <c r="DE7" s="589"/>
      <c r="DF7" s="589"/>
      <c r="DG7" s="589"/>
      <c r="DH7" s="589"/>
      <c r="DI7" s="589"/>
      <c r="DJ7" s="589"/>
      <c r="DK7" s="589"/>
      <c r="DL7" s="589"/>
      <c r="DM7" s="589"/>
      <c r="DN7" s="589"/>
      <c r="DO7" s="589"/>
      <c r="DP7" s="590"/>
      <c r="DQ7" s="594">
        <v>4357902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149345</v>
      </c>
      <c r="S8" s="589"/>
      <c r="T8" s="589"/>
      <c r="U8" s="589"/>
      <c r="V8" s="589"/>
      <c r="W8" s="589"/>
      <c r="X8" s="589"/>
      <c r="Y8" s="590"/>
      <c r="Z8" s="641">
        <v>0.3</v>
      </c>
      <c r="AA8" s="641"/>
      <c r="AB8" s="641"/>
      <c r="AC8" s="641"/>
      <c r="AD8" s="642">
        <v>149345</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260178</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13204001</v>
      </c>
      <c r="CS8" s="589"/>
      <c r="CT8" s="589"/>
      <c r="CU8" s="589"/>
      <c r="CV8" s="589"/>
      <c r="CW8" s="589"/>
      <c r="CX8" s="589"/>
      <c r="CY8" s="590"/>
      <c r="CZ8" s="641">
        <v>28.8</v>
      </c>
      <c r="DA8" s="641"/>
      <c r="DB8" s="641"/>
      <c r="DC8" s="641"/>
      <c r="DD8" s="594">
        <v>45693</v>
      </c>
      <c r="DE8" s="589"/>
      <c r="DF8" s="589"/>
      <c r="DG8" s="589"/>
      <c r="DH8" s="589"/>
      <c r="DI8" s="589"/>
      <c r="DJ8" s="589"/>
      <c r="DK8" s="589"/>
      <c r="DL8" s="589"/>
      <c r="DM8" s="589"/>
      <c r="DN8" s="589"/>
      <c r="DO8" s="589"/>
      <c r="DP8" s="590"/>
      <c r="DQ8" s="594">
        <v>6511266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92157</v>
      </c>
      <c r="S9" s="589"/>
      <c r="T9" s="589"/>
      <c r="U9" s="589"/>
      <c r="V9" s="589"/>
      <c r="W9" s="589"/>
      <c r="X9" s="589"/>
      <c r="Y9" s="590"/>
      <c r="Z9" s="641">
        <v>0.2</v>
      </c>
      <c r="AA9" s="641"/>
      <c r="AB9" s="641"/>
      <c r="AC9" s="641"/>
      <c r="AD9" s="642">
        <v>92157</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7517517</v>
      </c>
      <c r="BH9" s="589"/>
      <c r="BI9" s="589"/>
      <c r="BJ9" s="589"/>
      <c r="BK9" s="589"/>
      <c r="BL9" s="589"/>
      <c r="BM9" s="589"/>
      <c r="BN9" s="590"/>
      <c r="BO9" s="641">
        <v>35.799999999999997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5050876</v>
      </c>
      <c r="CS9" s="589"/>
      <c r="CT9" s="589"/>
      <c r="CU9" s="589"/>
      <c r="CV9" s="589"/>
      <c r="CW9" s="589"/>
      <c r="CX9" s="589"/>
      <c r="CY9" s="590"/>
      <c r="CZ9" s="641">
        <v>11</v>
      </c>
      <c r="DA9" s="641"/>
      <c r="DB9" s="641"/>
      <c r="DC9" s="641"/>
      <c r="DD9" s="594">
        <v>181103</v>
      </c>
      <c r="DE9" s="589"/>
      <c r="DF9" s="589"/>
      <c r="DG9" s="589"/>
      <c r="DH9" s="589"/>
      <c r="DI9" s="589"/>
      <c r="DJ9" s="589"/>
      <c r="DK9" s="589"/>
      <c r="DL9" s="589"/>
      <c r="DM9" s="589"/>
      <c r="DN9" s="589"/>
      <c r="DO9" s="589"/>
      <c r="DP9" s="590"/>
      <c r="DQ9" s="594">
        <v>4822632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1642918</v>
      </c>
      <c r="S10" s="589"/>
      <c r="T10" s="589"/>
      <c r="U10" s="589"/>
      <c r="V10" s="589"/>
      <c r="W10" s="589"/>
      <c r="X10" s="589"/>
      <c r="Y10" s="590"/>
      <c r="Z10" s="641">
        <v>3.4</v>
      </c>
      <c r="AA10" s="641"/>
      <c r="AB10" s="641"/>
      <c r="AC10" s="641"/>
      <c r="AD10" s="642">
        <v>1642918</v>
      </c>
      <c r="AE10" s="642"/>
      <c r="AF10" s="642"/>
      <c r="AG10" s="642"/>
      <c r="AH10" s="642"/>
      <c r="AI10" s="642"/>
      <c r="AJ10" s="642"/>
      <c r="AK10" s="642"/>
      <c r="AL10" s="611">
        <v>6.4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345703</v>
      </c>
      <c r="BH10" s="589"/>
      <c r="BI10" s="589"/>
      <c r="BJ10" s="589"/>
      <c r="BK10" s="589"/>
      <c r="BL10" s="589"/>
      <c r="BM10" s="589"/>
      <c r="BN10" s="590"/>
      <c r="BO10" s="641">
        <v>1.6</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2790317</v>
      </c>
      <c r="CS10" s="589"/>
      <c r="CT10" s="589"/>
      <c r="CU10" s="589"/>
      <c r="CV10" s="589"/>
      <c r="CW10" s="589"/>
      <c r="CX10" s="589"/>
      <c r="CY10" s="590"/>
      <c r="CZ10" s="641">
        <v>6.1</v>
      </c>
      <c r="DA10" s="641"/>
      <c r="DB10" s="641"/>
      <c r="DC10" s="641"/>
      <c r="DD10" s="594" t="s">
        <v>112</v>
      </c>
      <c r="DE10" s="589"/>
      <c r="DF10" s="589"/>
      <c r="DG10" s="589"/>
      <c r="DH10" s="589"/>
      <c r="DI10" s="589"/>
      <c r="DJ10" s="589"/>
      <c r="DK10" s="589"/>
      <c r="DL10" s="589"/>
      <c r="DM10" s="589"/>
      <c r="DN10" s="589"/>
      <c r="DO10" s="589"/>
      <c r="DP10" s="590"/>
      <c r="DQ10" s="594">
        <v>52970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25942</v>
      </c>
      <c r="S11" s="589"/>
      <c r="T11" s="589"/>
      <c r="U11" s="589"/>
      <c r="V11" s="589"/>
      <c r="W11" s="589"/>
      <c r="X11" s="589"/>
      <c r="Y11" s="590"/>
      <c r="Z11" s="641">
        <v>0.1</v>
      </c>
      <c r="AA11" s="641"/>
      <c r="AB11" s="641"/>
      <c r="AC11" s="641"/>
      <c r="AD11" s="642">
        <v>25942</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1305836</v>
      </c>
      <c r="BH11" s="589"/>
      <c r="BI11" s="589"/>
      <c r="BJ11" s="589"/>
      <c r="BK11" s="589"/>
      <c r="BL11" s="589"/>
      <c r="BM11" s="589"/>
      <c r="BN11" s="590"/>
      <c r="BO11" s="641">
        <v>6.2</v>
      </c>
      <c r="BP11" s="641"/>
      <c r="BQ11" s="641"/>
      <c r="BR11" s="641"/>
      <c r="BS11" s="594">
        <v>134458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1057709</v>
      </c>
      <c r="CS11" s="589"/>
      <c r="CT11" s="589"/>
      <c r="CU11" s="589"/>
      <c r="CV11" s="589"/>
      <c r="CW11" s="589"/>
      <c r="CX11" s="589"/>
      <c r="CY11" s="590"/>
      <c r="CZ11" s="641">
        <v>2.2999999999999998</v>
      </c>
      <c r="DA11" s="641"/>
      <c r="DB11" s="641"/>
      <c r="DC11" s="641"/>
      <c r="DD11" s="594">
        <v>578213</v>
      </c>
      <c r="DE11" s="589"/>
      <c r="DF11" s="589"/>
      <c r="DG11" s="589"/>
      <c r="DH11" s="589"/>
      <c r="DI11" s="589"/>
      <c r="DJ11" s="589"/>
      <c r="DK11" s="589"/>
      <c r="DL11" s="589"/>
      <c r="DM11" s="589"/>
      <c r="DN11" s="589"/>
      <c r="DO11" s="589"/>
      <c r="DP11" s="590"/>
      <c r="DQ11" s="594">
        <v>755176</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9086164</v>
      </c>
      <c r="BH12" s="589"/>
      <c r="BI12" s="589"/>
      <c r="BJ12" s="589"/>
      <c r="BK12" s="589"/>
      <c r="BL12" s="589"/>
      <c r="BM12" s="589"/>
      <c r="BN12" s="590"/>
      <c r="BO12" s="641">
        <v>43.3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682555</v>
      </c>
      <c r="CS12" s="589"/>
      <c r="CT12" s="589"/>
      <c r="CU12" s="589"/>
      <c r="CV12" s="589"/>
      <c r="CW12" s="589"/>
      <c r="CX12" s="589"/>
      <c r="CY12" s="590"/>
      <c r="CZ12" s="641">
        <v>1.5</v>
      </c>
      <c r="DA12" s="641"/>
      <c r="DB12" s="641"/>
      <c r="DC12" s="641"/>
      <c r="DD12" s="594">
        <v>194966</v>
      </c>
      <c r="DE12" s="589"/>
      <c r="DF12" s="589"/>
      <c r="DG12" s="589"/>
      <c r="DH12" s="589"/>
      <c r="DI12" s="589"/>
      <c r="DJ12" s="589"/>
      <c r="DK12" s="589"/>
      <c r="DL12" s="589"/>
      <c r="DM12" s="589"/>
      <c r="DN12" s="589"/>
      <c r="DO12" s="589"/>
      <c r="DP12" s="590"/>
      <c r="DQ12" s="594">
        <v>450924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59952</v>
      </c>
      <c r="S13" s="589"/>
      <c r="T13" s="589"/>
      <c r="U13" s="589"/>
      <c r="V13" s="589"/>
      <c r="W13" s="589"/>
      <c r="X13" s="589"/>
      <c r="Y13" s="590"/>
      <c r="Z13" s="641">
        <v>0.1</v>
      </c>
      <c r="AA13" s="641"/>
      <c r="AB13" s="641"/>
      <c r="AC13" s="641"/>
      <c r="AD13" s="642">
        <v>59952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9069484</v>
      </c>
      <c r="BH13" s="589"/>
      <c r="BI13" s="589"/>
      <c r="BJ13" s="589"/>
      <c r="BK13" s="589"/>
      <c r="BL13" s="589"/>
      <c r="BM13" s="589"/>
      <c r="BN13" s="590"/>
      <c r="BO13" s="641">
        <v>43.2</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6513706</v>
      </c>
      <c r="CS13" s="589"/>
      <c r="CT13" s="589"/>
      <c r="CU13" s="589"/>
      <c r="CV13" s="589"/>
      <c r="CW13" s="589"/>
      <c r="CX13" s="589"/>
      <c r="CY13" s="590"/>
      <c r="CZ13" s="641">
        <v>14.2</v>
      </c>
      <c r="DA13" s="641"/>
      <c r="DB13" s="641"/>
      <c r="DC13" s="641"/>
      <c r="DD13" s="594">
        <v>2901127</v>
      </c>
      <c r="DE13" s="589"/>
      <c r="DF13" s="589"/>
      <c r="DG13" s="589"/>
      <c r="DH13" s="589"/>
      <c r="DI13" s="589"/>
      <c r="DJ13" s="589"/>
      <c r="DK13" s="589"/>
      <c r="DL13" s="589"/>
      <c r="DM13" s="589"/>
      <c r="DN13" s="589"/>
      <c r="DO13" s="589"/>
      <c r="DP13" s="590"/>
      <c r="DQ13" s="594">
        <v>3845658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298455</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1489675</v>
      </c>
      <c r="CS14" s="589"/>
      <c r="CT14" s="589"/>
      <c r="CU14" s="589"/>
      <c r="CV14" s="589"/>
      <c r="CW14" s="589"/>
      <c r="CX14" s="589"/>
      <c r="CY14" s="590"/>
      <c r="CZ14" s="641">
        <v>3.3</v>
      </c>
      <c r="DA14" s="641"/>
      <c r="DB14" s="641"/>
      <c r="DC14" s="641"/>
      <c r="DD14" s="594">
        <v>185175</v>
      </c>
      <c r="DE14" s="589"/>
      <c r="DF14" s="589"/>
      <c r="DG14" s="589"/>
      <c r="DH14" s="589"/>
      <c r="DI14" s="589"/>
      <c r="DJ14" s="589"/>
      <c r="DK14" s="589"/>
      <c r="DL14" s="589"/>
      <c r="DM14" s="589"/>
      <c r="DN14" s="589"/>
      <c r="DO14" s="589"/>
      <c r="DP14" s="590"/>
      <c r="DQ14" s="594">
        <v>1272100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123197</v>
      </c>
      <c r="S15" s="589"/>
      <c r="T15" s="589"/>
      <c r="U15" s="589"/>
      <c r="V15" s="589"/>
      <c r="W15" s="589"/>
      <c r="X15" s="589"/>
      <c r="Y15" s="590"/>
      <c r="Z15" s="641">
        <v>0.3</v>
      </c>
      <c r="AA15" s="641"/>
      <c r="AB15" s="641"/>
      <c r="AC15" s="641"/>
      <c r="AD15" s="642">
        <v>123197</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830391</v>
      </c>
      <c r="BH15" s="589"/>
      <c r="BI15" s="589"/>
      <c r="BJ15" s="589"/>
      <c r="BK15" s="589"/>
      <c r="BL15" s="589"/>
      <c r="BM15" s="589"/>
      <c r="BN15" s="590"/>
      <c r="BO15" s="641">
        <v>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3793596</v>
      </c>
      <c r="CS15" s="589"/>
      <c r="CT15" s="589"/>
      <c r="CU15" s="589"/>
      <c r="CV15" s="589"/>
      <c r="CW15" s="589"/>
      <c r="CX15" s="589"/>
      <c r="CY15" s="590"/>
      <c r="CZ15" s="641">
        <v>8.3000000000000007</v>
      </c>
      <c r="DA15" s="641"/>
      <c r="DB15" s="641"/>
      <c r="DC15" s="641"/>
      <c r="DD15" s="594">
        <v>900236</v>
      </c>
      <c r="DE15" s="589"/>
      <c r="DF15" s="589"/>
      <c r="DG15" s="589"/>
      <c r="DH15" s="589"/>
      <c r="DI15" s="589"/>
      <c r="DJ15" s="589"/>
      <c r="DK15" s="589"/>
      <c r="DL15" s="589"/>
      <c r="DM15" s="589"/>
      <c r="DN15" s="589"/>
      <c r="DO15" s="589"/>
      <c r="DP15" s="590"/>
      <c r="DQ15" s="594">
        <v>3459510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4186221</v>
      </c>
      <c r="S16" s="589"/>
      <c r="T16" s="589"/>
      <c r="U16" s="589"/>
      <c r="V16" s="589"/>
      <c r="W16" s="589"/>
      <c r="X16" s="589"/>
      <c r="Y16" s="590"/>
      <c r="Z16" s="641">
        <v>8.6</v>
      </c>
      <c r="AA16" s="641"/>
      <c r="AB16" s="641"/>
      <c r="AC16" s="641"/>
      <c r="AD16" s="642">
        <v>3436964</v>
      </c>
      <c r="AE16" s="642"/>
      <c r="AF16" s="642"/>
      <c r="AG16" s="642"/>
      <c r="AH16" s="642"/>
      <c r="AI16" s="642"/>
      <c r="AJ16" s="642"/>
      <c r="AK16" s="642"/>
      <c r="AL16" s="611">
        <v>13.4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147399</v>
      </c>
      <c r="CS16" s="589"/>
      <c r="CT16" s="589"/>
      <c r="CU16" s="589"/>
      <c r="CV16" s="589"/>
      <c r="CW16" s="589"/>
      <c r="CX16" s="589"/>
      <c r="CY16" s="590"/>
      <c r="CZ16" s="641">
        <v>0.3</v>
      </c>
      <c r="DA16" s="641"/>
      <c r="DB16" s="641"/>
      <c r="DC16" s="641"/>
      <c r="DD16" s="594" t="s">
        <v>112</v>
      </c>
      <c r="DE16" s="589"/>
      <c r="DF16" s="589"/>
      <c r="DG16" s="589"/>
      <c r="DH16" s="589"/>
      <c r="DI16" s="589"/>
      <c r="DJ16" s="589"/>
      <c r="DK16" s="589"/>
      <c r="DL16" s="589"/>
      <c r="DM16" s="589"/>
      <c r="DN16" s="589"/>
      <c r="DO16" s="589"/>
      <c r="DP16" s="590"/>
      <c r="DQ16" s="594">
        <v>106194</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3436964</v>
      </c>
      <c r="S17" s="589"/>
      <c r="T17" s="589"/>
      <c r="U17" s="589"/>
      <c r="V17" s="589"/>
      <c r="W17" s="589"/>
      <c r="X17" s="589"/>
      <c r="Y17" s="590"/>
      <c r="Z17" s="641">
        <v>7.1</v>
      </c>
      <c r="AA17" s="641"/>
      <c r="AB17" s="641"/>
      <c r="AC17" s="641"/>
      <c r="AD17" s="642">
        <v>3436964</v>
      </c>
      <c r="AE17" s="642"/>
      <c r="AF17" s="642"/>
      <c r="AG17" s="642"/>
      <c r="AH17" s="642"/>
      <c r="AI17" s="642"/>
      <c r="AJ17" s="642"/>
      <c r="AK17" s="642"/>
      <c r="AL17" s="611">
        <v>13.4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5650790</v>
      </c>
      <c r="CS17" s="589"/>
      <c r="CT17" s="589"/>
      <c r="CU17" s="589"/>
      <c r="CV17" s="589"/>
      <c r="CW17" s="589"/>
      <c r="CX17" s="589"/>
      <c r="CY17" s="590"/>
      <c r="CZ17" s="641">
        <v>12.3</v>
      </c>
      <c r="DA17" s="641"/>
      <c r="DB17" s="641"/>
      <c r="DC17" s="641"/>
      <c r="DD17" s="594" t="s">
        <v>112</v>
      </c>
      <c r="DE17" s="589"/>
      <c r="DF17" s="589"/>
      <c r="DG17" s="589"/>
      <c r="DH17" s="589"/>
      <c r="DI17" s="589"/>
      <c r="DJ17" s="589"/>
      <c r="DK17" s="589"/>
      <c r="DL17" s="589"/>
      <c r="DM17" s="589"/>
      <c r="DN17" s="589"/>
      <c r="DO17" s="589"/>
      <c r="DP17" s="590"/>
      <c r="DQ17" s="594">
        <v>5606107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749168</v>
      </c>
      <c r="S18" s="589"/>
      <c r="T18" s="589"/>
      <c r="U18" s="589"/>
      <c r="V18" s="589"/>
      <c r="W18" s="589"/>
      <c r="X18" s="589"/>
      <c r="Y18" s="590"/>
      <c r="Z18" s="641">
        <v>1.5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89</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1355843</v>
      </c>
      <c r="BH19" s="589"/>
      <c r="BI19" s="589"/>
      <c r="BJ19" s="589"/>
      <c r="BK19" s="589"/>
      <c r="BL19" s="589"/>
      <c r="BM19" s="589"/>
      <c r="BN19" s="590"/>
      <c r="BO19" s="641">
        <v>6.5</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27705112</v>
      </c>
      <c r="S20" s="589"/>
      <c r="T20" s="589"/>
      <c r="U20" s="589"/>
      <c r="V20" s="589"/>
      <c r="W20" s="589"/>
      <c r="X20" s="589"/>
      <c r="Y20" s="590"/>
      <c r="Z20" s="641">
        <v>56.9</v>
      </c>
      <c r="AA20" s="641"/>
      <c r="AB20" s="641"/>
      <c r="AC20" s="641"/>
      <c r="AD20" s="642">
        <v>25465628</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1355843</v>
      </c>
      <c r="BH20" s="589"/>
      <c r="BI20" s="589"/>
      <c r="BJ20" s="589"/>
      <c r="BK20" s="589"/>
      <c r="BL20" s="589"/>
      <c r="BM20" s="589"/>
      <c r="BN20" s="590"/>
      <c r="BO20" s="641">
        <v>6.5</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45793798</v>
      </c>
      <c r="CS20" s="589"/>
      <c r="CT20" s="589"/>
      <c r="CU20" s="589"/>
      <c r="CV20" s="589"/>
      <c r="CW20" s="589"/>
      <c r="CX20" s="589"/>
      <c r="CY20" s="590"/>
      <c r="CZ20" s="641">
        <v>100</v>
      </c>
      <c r="DA20" s="641"/>
      <c r="DB20" s="641"/>
      <c r="DC20" s="641"/>
      <c r="DD20" s="594">
        <v>5116643</v>
      </c>
      <c r="DE20" s="589"/>
      <c r="DF20" s="589"/>
      <c r="DG20" s="589"/>
      <c r="DH20" s="589"/>
      <c r="DI20" s="589"/>
      <c r="DJ20" s="589"/>
      <c r="DK20" s="589"/>
      <c r="DL20" s="589"/>
      <c r="DM20" s="589"/>
      <c r="DN20" s="589"/>
      <c r="DO20" s="589"/>
      <c r="DP20" s="590"/>
      <c r="DQ20" s="594">
        <v>31533235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29211</v>
      </c>
      <c r="S21" s="589"/>
      <c r="T21" s="589"/>
      <c r="U21" s="589"/>
      <c r="V21" s="589"/>
      <c r="W21" s="589"/>
      <c r="X21" s="589"/>
      <c r="Y21" s="590"/>
      <c r="Z21" s="641">
        <v>0.1</v>
      </c>
      <c r="AA21" s="641"/>
      <c r="AB21" s="641"/>
      <c r="AC21" s="641"/>
      <c r="AD21" s="642">
        <v>29211</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74</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374296</v>
      </c>
      <c r="S22" s="589"/>
      <c r="T22" s="589"/>
      <c r="U22" s="589"/>
      <c r="V22" s="589"/>
      <c r="W22" s="589"/>
      <c r="X22" s="589"/>
      <c r="Y22" s="590"/>
      <c r="Z22" s="641">
        <v>0.8</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393224</v>
      </c>
      <c r="S23" s="589"/>
      <c r="T23" s="589"/>
      <c r="U23" s="589"/>
      <c r="V23" s="589"/>
      <c r="W23" s="589"/>
      <c r="X23" s="589"/>
      <c r="Y23" s="590"/>
      <c r="Z23" s="641">
        <v>0.8</v>
      </c>
      <c r="AA23" s="641"/>
      <c r="AB23" s="641"/>
      <c r="AC23" s="641"/>
      <c r="AD23" s="642">
        <v>81577</v>
      </c>
      <c r="AE23" s="642"/>
      <c r="AF23" s="642"/>
      <c r="AG23" s="642"/>
      <c r="AH23" s="642"/>
      <c r="AI23" s="642"/>
      <c r="AJ23" s="642"/>
      <c r="AK23" s="642"/>
      <c r="AL23" s="611">
        <v>0.3</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1355769</v>
      </c>
      <c r="BH23" s="589"/>
      <c r="BI23" s="589"/>
      <c r="BJ23" s="589"/>
      <c r="BK23" s="589"/>
      <c r="BL23" s="589"/>
      <c r="BM23" s="589"/>
      <c r="BN23" s="590"/>
      <c r="BO23" s="641">
        <v>6.5</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110664</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19891035</v>
      </c>
      <c r="CS24" s="639"/>
      <c r="CT24" s="639"/>
      <c r="CU24" s="639"/>
      <c r="CV24" s="639"/>
      <c r="CW24" s="639"/>
      <c r="CX24" s="639"/>
      <c r="CY24" s="686"/>
      <c r="CZ24" s="690">
        <v>43.4</v>
      </c>
      <c r="DA24" s="691"/>
      <c r="DB24" s="691"/>
      <c r="DC24" s="692"/>
      <c r="DD24" s="685">
        <v>13576628</v>
      </c>
      <c r="DE24" s="639"/>
      <c r="DF24" s="639"/>
      <c r="DG24" s="639"/>
      <c r="DH24" s="639"/>
      <c r="DI24" s="639"/>
      <c r="DJ24" s="639"/>
      <c r="DK24" s="686"/>
      <c r="DL24" s="685">
        <v>13561049</v>
      </c>
      <c r="DM24" s="639"/>
      <c r="DN24" s="639"/>
      <c r="DO24" s="639"/>
      <c r="DP24" s="639"/>
      <c r="DQ24" s="639"/>
      <c r="DR24" s="639"/>
      <c r="DS24" s="639"/>
      <c r="DT24" s="639"/>
      <c r="DU24" s="639"/>
      <c r="DV24" s="686"/>
      <c r="DW24" s="687">
        <v>48.7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5087256</v>
      </c>
      <c r="S25" s="589"/>
      <c r="T25" s="589"/>
      <c r="U25" s="589"/>
      <c r="V25" s="589"/>
      <c r="W25" s="589"/>
      <c r="X25" s="589"/>
      <c r="Y25" s="590"/>
      <c r="Z25" s="641">
        <v>10.5</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6006650</v>
      </c>
      <c r="CS25" s="607"/>
      <c r="CT25" s="607"/>
      <c r="CU25" s="607"/>
      <c r="CV25" s="607"/>
      <c r="CW25" s="607"/>
      <c r="CX25" s="607"/>
      <c r="CY25" s="608"/>
      <c r="CZ25" s="591">
        <v>13.1</v>
      </c>
      <c r="DA25" s="609"/>
      <c r="DB25" s="609"/>
      <c r="DC25" s="610"/>
      <c r="DD25" s="594">
        <v>5369918</v>
      </c>
      <c r="DE25" s="607"/>
      <c r="DF25" s="607"/>
      <c r="DG25" s="607"/>
      <c r="DH25" s="607"/>
      <c r="DI25" s="607"/>
      <c r="DJ25" s="607"/>
      <c r="DK25" s="608"/>
      <c r="DL25" s="594">
        <v>5354939</v>
      </c>
      <c r="DM25" s="607"/>
      <c r="DN25" s="607"/>
      <c r="DO25" s="607"/>
      <c r="DP25" s="607"/>
      <c r="DQ25" s="607"/>
      <c r="DR25" s="607"/>
      <c r="DS25" s="607"/>
      <c r="DT25" s="607"/>
      <c r="DU25" s="607"/>
      <c r="DV25" s="608"/>
      <c r="DW25" s="611">
        <v>19.2</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3936303</v>
      </c>
      <c r="CS26" s="589"/>
      <c r="CT26" s="589"/>
      <c r="CU26" s="589"/>
      <c r="CV26" s="589"/>
      <c r="CW26" s="589"/>
      <c r="CX26" s="589"/>
      <c r="CY26" s="590"/>
      <c r="CZ26" s="591">
        <v>8.6</v>
      </c>
      <c r="DA26" s="609"/>
      <c r="DB26" s="609"/>
      <c r="DC26" s="610"/>
      <c r="DD26" s="594">
        <v>3585571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2877262</v>
      </c>
      <c r="S27" s="589"/>
      <c r="T27" s="589"/>
      <c r="U27" s="589"/>
      <c r="V27" s="589"/>
      <c r="W27" s="589"/>
      <c r="X27" s="589"/>
      <c r="Y27" s="590"/>
      <c r="Z27" s="641">
        <v>5.9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21000087</v>
      </c>
      <c r="BH27" s="589"/>
      <c r="BI27" s="589"/>
      <c r="BJ27" s="589"/>
      <c r="BK27" s="589"/>
      <c r="BL27" s="589"/>
      <c r="BM27" s="589"/>
      <c r="BN27" s="590"/>
      <c r="BO27" s="641">
        <v>100</v>
      </c>
      <c r="BP27" s="641"/>
      <c r="BQ27" s="641"/>
      <c r="BR27" s="641"/>
      <c r="BS27" s="594">
        <v>134458</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8233595</v>
      </c>
      <c r="CS27" s="607"/>
      <c r="CT27" s="607"/>
      <c r="CU27" s="607"/>
      <c r="CV27" s="607"/>
      <c r="CW27" s="607"/>
      <c r="CX27" s="607"/>
      <c r="CY27" s="608"/>
      <c r="CZ27" s="591">
        <v>18</v>
      </c>
      <c r="DA27" s="609"/>
      <c r="DB27" s="609"/>
      <c r="DC27" s="610"/>
      <c r="DD27" s="594">
        <v>2600603</v>
      </c>
      <c r="DE27" s="607"/>
      <c r="DF27" s="607"/>
      <c r="DG27" s="607"/>
      <c r="DH27" s="607"/>
      <c r="DI27" s="607"/>
      <c r="DJ27" s="607"/>
      <c r="DK27" s="608"/>
      <c r="DL27" s="594">
        <v>2600003</v>
      </c>
      <c r="DM27" s="607"/>
      <c r="DN27" s="607"/>
      <c r="DO27" s="607"/>
      <c r="DP27" s="607"/>
      <c r="DQ27" s="607"/>
      <c r="DR27" s="607"/>
      <c r="DS27" s="607"/>
      <c r="DT27" s="607"/>
      <c r="DU27" s="607"/>
      <c r="DV27" s="608"/>
      <c r="DW27" s="611">
        <v>9.3000000000000007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160439</v>
      </c>
      <c r="S28" s="589"/>
      <c r="T28" s="589"/>
      <c r="U28" s="589"/>
      <c r="V28" s="589"/>
      <c r="W28" s="589"/>
      <c r="X28" s="589"/>
      <c r="Y28" s="590"/>
      <c r="Z28" s="641">
        <v>0.3</v>
      </c>
      <c r="AA28" s="641"/>
      <c r="AB28" s="641"/>
      <c r="AC28" s="641"/>
      <c r="AD28" s="642">
        <v>98273</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5650790</v>
      </c>
      <c r="CS28" s="589"/>
      <c r="CT28" s="589"/>
      <c r="CU28" s="589"/>
      <c r="CV28" s="589"/>
      <c r="CW28" s="589"/>
      <c r="CX28" s="589"/>
      <c r="CY28" s="590"/>
      <c r="CZ28" s="591">
        <v>12.3</v>
      </c>
      <c r="DA28" s="609"/>
      <c r="DB28" s="609"/>
      <c r="DC28" s="610"/>
      <c r="DD28" s="594">
        <v>5606107</v>
      </c>
      <c r="DE28" s="589"/>
      <c r="DF28" s="589"/>
      <c r="DG28" s="589"/>
      <c r="DH28" s="589"/>
      <c r="DI28" s="589"/>
      <c r="DJ28" s="589"/>
      <c r="DK28" s="590"/>
      <c r="DL28" s="594">
        <v>5606107</v>
      </c>
      <c r="DM28" s="589"/>
      <c r="DN28" s="589"/>
      <c r="DO28" s="589"/>
      <c r="DP28" s="589"/>
      <c r="DQ28" s="589"/>
      <c r="DR28" s="589"/>
      <c r="DS28" s="589"/>
      <c r="DT28" s="589"/>
      <c r="DU28" s="589"/>
      <c r="DV28" s="590"/>
      <c r="DW28" s="611">
        <v>20.100000000000001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45822</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58</v>
      </c>
      <c r="CG29" s="622"/>
      <c r="CH29" s="622"/>
      <c r="CI29" s="622"/>
      <c r="CJ29" s="622"/>
      <c r="CK29" s="622"/>
      <c r="CL29" s="622"/>
      <c r="CM29" s="622"/>
      <c r="CN29" s="622"/>
      <c r="CO29" s="622"/>
      <c r="CP29" s="622"/>
      <c r="CQ29" s="623"/>
      <c r="CR29" s="588">
        <v>5650721</v>
      </c>
      <c r="CS29" s="607"/>
      <c r="CT29" s="607"/>
      <c r="CU29" s="607"/>
      <c r="CV29" s="607"/>
      <c r="CW29" s="607"/>
      <c r="CX29" s="607"/>
      <c r="CY29" s="608"/>
      <c r="CZ29" s="591">
        <v>12.3</v>
      </c>
      <c r="DA29" s="609"/>
      <c r="DB29" s="609"/>
      <c r="DC29" s="610"/>
      <c r="DD29" s="594">
        <v>5606038</v>
      </c>
      <c r="DE29" s="607"/>
      <c r="DF29" s="607"/>
      <c r="DG29" s="607"/>
      <c r="DH29" s="607"/>
      <c r="DI29" s="607"/>
      <c r="DJ29" s="607"/>
      <c r="DK29" s="608"/>
      <c r="DL29" s="594">
        <v>5606038</v>
      </c>
      <c r="DM29" s="607"/>
      <c r="DN29" s="607"/>
      <c r="DO29" s="607"/>
      <c r="DP29" s="607"/>
      <c r="DQ29" s="607"/>
      <c r="DR29" s="607"/>
      <c r="DS29" s="607"/>
      <c r="DT29" s="607"/>
      <c r="DU29" s="607"/>
      <c r="DV29" s="608"/>
      <c r="DW29" s="611">
        <v>20.100000000000001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1564259</v>
      </c>
      <c r="S30" s="589"/>
      <c r="T30" s="589"/>
      <c r="U30" s="589"/>
      <c r="V30" s="589"/>
      <c r="W30" s="589"/>
      <c r="X30" s="589"/>
      <c r="Y30" s="590"/>
      <c r="Z30" s="641">
        <v>3.2</v>
      </c>
      <c r="AA30" s="641"/>
      <c r="AB30" s="641"/>
      <c r="AC30" s="641"/>
      <c r="AD30" s="642" t="s">
        <v>112</v>
      </c>
      <c r="AE30" s="642"/>
      <c r="AF30" s="642"/>
      <c r="AG30" s="642"/>
      <c r="AH30" s="642"/>
      <c r="AI30" s="642"/>
      <c r="AJ30" s="642"/>
      <c r="AK30" s="642"/>
      <c r="AL30" s="611" t="s">
        <v>112</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99</v>
      </c>
      <c r="BH30" s="655"/>
      <c r="BI30" s="655"/>
      <c r="BJ30" s="655"/>
      <c r="BK30" s="655"/>
      <c r="BL30" s="655"/>
      <c r="BM30" s="656">
        <v>95.2</v>
      </c>
      <c r="BN30" s="655"/>
      <c r="BO30" s="655"/>
      <c r="BP30" s="655"/>
      <c r="BQ30" s="657"/>
      <c r="BR30" s="654">
        <v>99</v>
      </c>
      <c r="BS30" s="655"/>
      <c r="BT30" s="655"/>
      <c r="BU30" s="655"/>
      <c r="BV30" s="655"/>
      <c r="BW30" s="655"/>
      <c r="BX30" s="656">
        <v>94.9</v>
      </c>
      <c r="BY30" s="655"/>
      <c r="BZ30" s="655"/>
      <c r="CA30" s="655"/>
      <c r="CB30" s="657"/>
      <c r="CD30" s="660"/>
      <c r="CE30" s="661"/>
      <c r="CF30" s="625" t="s">
        <v>291</v>
      </c>
      <c r="CG30" s="622"/>
      <c r="CH30" s="622"/>
      <c r="CI30" s="622"/>
      <c r="CJ30" s="622"/>
      <c r="CK30" s="622"/>
      <c r="CL30" s="622"/>
      <c r="CM30" s="622"/>
      <c r="CN30" s="622"/>
      <c r="CO30" s="622"/>
      <c r="CP30" s="622"/>
      <c r="CQ30" s="623"/>
      <c r="CR30" s="588">
        <v>5031780</v>
      </c>
      <c r="CS30" s="589"/>
      <c r="CT30" s="589"/>
      <c r="CU30" s="589"/>
      <c r="CV30" s="589"/>
      <c r="CW30" s="589"/>
      <c r="CX30" s="589"/>
      <c r="CY30" s="590"/>
      <c r="CZ30" s="591">
        <v>11</v>
      </c>
      <c r="DA30" s="609"/>
      <c r="DB30" s="609"/>
      <c r="DC30" s="610"/>
      <c r="DD30" s="594">
        <v>4995234</v>
      </c>
      <c r="DE30" s="589"/>
      <c r="DF30" s="589"/>
      <c r="DG30" s="589"/>
      <c r="DH30" s="589"/>
      <c r="DI30" s="589"/>
      <c r="DJ30" s="589"/>
      <c r="DK30" s="590"/>
      <c r="DL30" s="594">
        <v>4995234</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2956248</v>
      </c>
      <c r="S31" s="589"/>
      <c r="T31" s="589"/>
      <c r="U31" s="589"/>
      <c r="V31" s="589"/>
      <c r="W31" s="589"/>
      <c r="X31" s="589"/>
      <c r="Y31" s="590"/>
      <c r="Z31" s="641">
        <v>6.1</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94.5</v>
      </c>
      <c r="BN31" s="653"/>
      <c r="BO31" s="653"/>
      <c r="BP31" s="653"/>
      <c r="BQ31" s="617"/>
      <c r="BR31" s="652">
        <v>98.9</v>
      </c>
      <c r="BS31" s="607"/>
      <c r="BT31" s="607"/>
      <c r="BU31" s="607"/>
      <c r="BV31" s="607"/>
      <c r="BW31" s="607"/>
      <c r="BX31" s="643">
        <v>94</v>
      </c>
      <c r="BY31" s="653"/>
      <c r="BZ31" s="653"/>
      <c r="CA31" s="653"/>
      <c r="CB31" s="617"/>
      <c r="CD31" s="660"/>
      <c r="CE31" s="661"/>
      <c r="CF31" s="625" t="s">
        <v>295</v>
      </c>
      <c r="CG31" s="622"/>
      <c r="CH31" s="622"/>
      <c r="CI31" s="622"/>
      <c r="CJ31" s="622"/>
      <c r="CK31" s="622"/>
      <c r="CL31" s="622"/>
      <c r="CM31" s="622"/>
      <c r="CN31" s="622"/>
      <c r="CO31" s="622"/>
      <c r="CP31" s="622"/>
      <c r="CQ31" s="623"/>
      <c r="CR31" s="588">
        <v>618941</v>
      </c>
      <c r="CS31" s="607"/>
      <c r="CT31" s="607"/>
      <c r="CU31" s="607"/>
      <c r="CV31" s="607"/>
      <c r="CW31" s="607"/>
      <c r="CX31" s="607"/>
      <c r="CY31" s="608"/>
      <c r="CZ31" s="591">
        <v>1.4</v>
      </c>
      <c r="DA31" s="609"/>
      <c r="DB31" s="609"/>
      <c r="DC31" s="610"/>
      <c r="DD31" s="594">
        <v>610804</v>
      </c>
      <c r="DE31" s="607"/>
      <c r="DF31" s="607"/>
      <c r="DG31" s="607"/>
      <c r="DH31" s="607"/>
      <c r="DI31" s="607"/>
      <c r="DJ31" s="607"/>
      <c r="DK31" s="608"/>
      <c r="DL31" s="594">
        <v>610804</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4687637</v>
      </c>
      <c r="S32" s="589"/>
      <c r="T32" s="589"/>
      <c r="U32" s="589"/>
      <c r="V32" s="589"/>
      <c r="W32" s="589"/>
      <c r="X32" s="589"/>
      <c r="Y32" s="590"/>
      <c r="Z32" s="641">
        <v>9.6</v>
      </c>
      <c r="AA32" s="641"/>
      <c r="AB32" s="641"/>
      <c r="AC32" s="641"/>
      <c r="AD32" s="642">
        <v>4260</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v>
      </c>
      <c r="BH32" s="573"/>
      <c r="BI32" s="573"/>
      <c r="BJ32" s="573"/>
      <c r="BK32" s="573"/>
      <c r="BL32" s="573"/>
      <c r="BM32" s="636">
        <v>95.5</v>
      </c>
      <c r="BN32" s="573"/>
      <c r="BO32" s="573"/>
      <c r="BP32" s="573"/>
      <c r="BQ32" s="630"/>
      <c r="BR32" s="651">
        <v>98.9</v>
      </c>
      <c r="BS32" s="573"/>
      <c r="BT32" s="573"/>
      <c r="BU32" s="573"/>
      <c r="BV32" s="573"/>
      <c r="BW32" s="573"/>
      <c r="BX32" s="636">
        <v>95.2</v>
      </c>
      <c r="BY32" s="573"/>
      <c r="BZ32" s="573"/>
      <c r="CA32" s="573"/>
      <c r="CB32" s="630"/>
      <c r="CD32" s="662"/>
      <c r="CE32" s="663"/>
      <c r="CF32" s="625" t="s">
        <v>298</v>
      </c>
      <c r="CG32" s="622"/>
      <c r="CH32" s="622"/>
      <c r="CI32" s="622"/>
      <c r="CJ32" s="622"/>
      <c r="CK32" s="622"/>
      <c r="CL32" s="622"/>
      <c r="CM32" s="622"/>
      <c r="CN32" s="622"/>
      <c r="CO32" s="622"/>
      <c r="CP32" s="622"/>
      <c r="CQ32" s="623"/>
      <c r="CR32" s="588">
        <v>69</v>
      </c>
      <c r="CS32" s="589"/>
      <c r="CT32" s="589"/>
      <c r="CU32" s="589"/>
      <c r="CV32" s="589"/>
      <c r="CW32" s="589"/>
      <c r="CX32" s="589"/>
      <c r="CY32" s="590"/>
      <c r="CZ32" s="591">
        <v>0</v>
      </c>
      <c r="DA32" s="609"/>
      <c r="DB32" s="609"/>
      <c r="DC32" s="610"/>
      <c r="DD32" s="594">
        <v>69</v>
      </c>
      <c r="DE32" s="589"/>
      <c r="DF32" s="589"/>
      <c r="DG32" s="589"/>
      <c r="DH32" s="589"/>
      <c r="DI32" s="589"/>
      <c r="DJ32" s="589"/>
      <c r="DK32" s="590"/>
      <c r="DL32" s="594">
        <v>69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2679800</v>
      </c>
      <c r="S33" s="589"/>
      <c r="T33" s="589"/>
      <c r="U33" s="589"/>
      <c r="V33" s="589"/>
      <c r="W33" s="589"/>
      <c r="X33" s="589"/>
      <c r="Y33" s="590"/>
      <c r="Z33" s="641">
        <v>5.5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20638721</v>
      </c>
      <c r="CS33" s="607"/>
      <c r="CT33" s="607"/>
      <c r="CU33" s="607"/>
      <c r="CV33" s="607"/>
      <c r="CW33" s="607"/>
      <c r="CX33" s="607"/>
      <c r="CY33" s="608"/>
      <c r="CZ33" s="591">
        <v>45.1</v>
      </c>
      <c r="DA33" s="609"/>
      <c r="DB33" s="609"/>
      <c r="DC33" s="610"/>
      <c r="DD33" s="594">
        <v>14609197</v>
      </c>
      <c r="DE33" s="607"/>
      <c r="DF33" s="607"/>
      <c r="DG33" s="607"/>
      <c r="DH33" s="607"/>
      <c r="DI33" s="607"/>
      <c r="DJ33" s="607"/>
      <c r="DK33" s="608"/>
      <c r="DL33" s="594">
        <v>10085429</v>
      </c>
      <c r="DM33" s="607"/>
      <c r="DN33" s="607"/>
      <c r="DO33" s="607"/>
      <c r="DP33" s="607"/>
      <c r="DQ33" s="607"/>
      <c r="DR33" s="607"/>
      <c r="DS33" s="607"/>
      <c r="DT33" s="607"/>
      <c r="DU33" s="607"/>
      <c r="DV33" s="608"/>
      <c r="DW33" s="611">
        <v>36.200000000000003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4873617</v>
      </c>
      <c r="CS34" s="589"/>
      <c r="CT34" s="589"/>
      <c r="CU34" s="589"/>
      <c r="CV34" s="589"/>
      <c r="CW34" s="589"/>
      <c r="CX34" s="589"/>
      <c r="CY34" s="590"/>
      <c r="CZ34" s="591">
        <v>10.6</v>
      </c>
      <c r="DA34" s="609"/>
      <c r="DB34" s="609"/>
      <c r="DC34" s="610"/>
      <c r="DD34" s="594">
        <v>3990833</v>
      </c>
      <c r="DE34" s="589"/>
      <c r="DF34" s="589"/>
      <c r="DG34" s="589"/>
      <c r="DH34" s="589"/>
      <c r="DI34" s="589"/>
      <c r="DJ34" s="589"/>
      <c r="DK34" s="590"/>
      <c r="DL34" s="594">
        <v>2881601</v>
      </c>
      <c r="DM34" s="589"/>
      <c r="DN34" s="589"/>
      <c r="DO34" s="589"/>
      <c r="DP34" s="589"/>
      <c r="DQ34" s="589"/>
      <c r="DR34" s="589"/>
      <c r="DS34" s="589"/>
      <c r="DT34" s="589"/>
      <c r="DU34" s="589"/>
      <c r="DV34" s="590"/>
      <c r="DW34" s="611">
        <v>10.4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2157300</v>
      </c>
      <c r="S35" s="589"/>
      <c r="T35" s="589"/>
      <c r="U35" s="589"/>
      <c r="V35" s="589"/>
      <c r="W35" s="589"/>
      <c r="X35" s="589"/>
      <c r="Y35" s="590"/>
      <c r="Z35" s="641">
        <v>4.4000000000000004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7920534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115626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499179</v>
      </c>
      <c r="CS35" s="607"/>
      <c r="CT35" s="607"/>
      <c r="CU35" s="607"/>
      <c r="CV35" s="607"/>
      <c r="CW35" s="607"/>
      <c r="CX35" s="607"/>
      <c r="CY35" s="608"/>
      <c r="CZ35" s="591">
        <v>1.1000000000000001</v>
      </c>
      <c r="DA35" s="609"/>
      <c r="DB35" s="609"/>
      <c r="DC35" s="610"/>
      <c r="DD35" s="594">
        <v>477257</v>
      </c>
      <c r="DE35" s="607"/>
      <c r="DF35" s="607"/>
      <c r="DG35" s="607"/>
      <c r="DH35" s="607"/>
      <c r="DI35" s="607"/>
      <c r="DJ35" s="607"/>
      <c r="DK35" s="608"/>
      <c r="DL35" s="594">
        <v>477257</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48671230</v>
      </c>
      <c r="S36" s="629"/>
      <c r="T36" s="629"/>
      <c r="U36" s="629"/>
      <c r="V36" s="629"/>
      <c r="W36" s="629"/>
      <c r="X36" s="629"/>
      <c r="Y36" s="632"/>
      <c r="Z36" s="633">
        <v>100</v>
      </c>
      <c r="AA36" s="633"/>
      <c r="AB36" s="633"/>
      <c r="AC36" s="633"/>
      <c r="AD36" s="634">
        <v>25678949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2014100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9987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4492001</v>
      </c>
      <c r="CS36" s="589"/>
      <c r="CT36" s="589"/>
      <c r="CU36" s="589"/>
      <c r="CV36" s="589"/>
      <c r="CW36" s="589"/>
      <c r="CX36" s="589"/>
      <c r="CY36" s="590"/>
      <c r="CZ36" s="591">
        <v>9.8000000000000007</v>
      </c>
      <c r="DA36" s="609"/>
      <c r="DB36" s="609"/>
      <c r="DC36" s="610"/>
      <c r="DD36" s="594">
        <v>4204284</v>
      </c>
      <c r="DE36" s="589"/>
      <c r="DF36" s="589"/>
      <c r="DG36" s="589"/>
      <c r="DH36" s="589"/>
      <c r="DI36" s="589"/>
      <c r="DJ36" s="589"/>
      <c r="DK36" s="590"/>
      <c r="DL36" s="594">
        <v>3463975</v>
      </c>
      <c r="DM36" s="589"/>
      <c r="DN36" s="589"/>
      <c r="DO36" s="589"/>
      <c r="DP36" s="589"/>
      <c r="DQ36" s="589"/>
      <c r="DR36" s="589"/>
      <c r="DS36" s="589"/>
      <c r="DT36" s="589"/>
      <c r="DU36" s="589"/>
      <c r="DV36" s="590"/>
      <c r="DW36" s="611">
        <v>12.4</v>
      </c>
      <c r="DX36" s="612"/>
      <c r="DY36" s="612"/>
      <c r="DZ36" s="612"/>
      <c r="EA36" s="612"/>
      <c r="EB36" s="612"/>
      <c r="EC36" s="613"/>
    </row>
    <row r="37" spans="2:133" ht="11.25" customHeight="1">
      <c r="AQ37" s="614" t="s">
        <v>313</v>
      </c>
      <c r="AR37" s="615"/>
      <c r="AS37" s="615"/>
      <c r="AT37" s="615"/>
      <c r="AU37" s="615"/>
      <c r="AV37" s="615"/>
      <c r="AW37" s="615"/>
      <c r="AX37" s="615"/>
      <c r="AY37" s="616"/>
      <c r="AZ37" s="588">
        <v>1002424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21809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2010017</v>
      </c>
      <c r="CS37" s="607"/>
      <c r="CT37" s="607"/>
      <c r="CU37" s="607"/>
      <c r="CV37" s="607"/>
      <c r="CW37" s="607"/>
      <c r="CX37" s="607"/>
      <c r="CY37" s="608"/>
      <c r="CZ37" s="591">
        <v>4.4000000000000004</v>
      </c>
      <c r="DA37" s="609"/>
      <c r="DB37" s="609"/>
      <c r="DC37" s="610"/>
      <c r="DD37" s="594">
        <v>2009963</v>
      </c>
      <c r="DE37" s="607"/>
      <c r="DF37" s="607"/>
      <c r="DG37" s="607"/>
      <c r="DH37" s="607"/>
      <c r="DI37" s="607"/>
      <c r="DJ37" s="607"/>
      <c r="DK37" s="608"/>
      <c r="DL37" s="594">
        <v>1799104</v>
      </c>
      <c r="DM37" s="607"/>
      <c r="DN37" s="607"/>
      <c r="DO37" s="607"/>
      <c r="DP37" s="607"/>
      <c r="DQ37" s="607"/>
      <c r="DR37" s="607"/>
      <c r="DS37" s="607"/>
      <c r="DT37" s="607"/>
      <c r="DU37" s="607"/>
      <c r="DV37" s="608"/>
      <c r="DW37" s="611">
        <v>6.5</v>
      </c>
      <c r="DX37" s="612"/>
      <c r="DY37" s="612"/>
      <c r="DZ37" s="612"/>
      <c r="EA37" s="612"/>
      <c r="EB37" s="612"/>
      <c r="EC37" s="613"/>
    </row>
    <row r="38" spans="2:133" ht="11.25" customHeight="1">
      <c r="AQ38" s="614" t="s">
        <v>316</v>
      </c>
      <c r="AR38" s="615"/>
      <c r="AS38" s="615"/>
      <c r="AT38" s="615"/>
      <c r="AU38" s="615"/>
      <c r="AV38" s="615"/>
      <c r="AW38" s="615"/>
      <c r="AX38" s="615"/>
      <c r="AY38" s="616"/>
      <c r="AZ38" s="588">
        <v>26515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37322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5879919</v>
      </c>
      <c r="CS38" s="589"/>
      <c r="CT38" s="589"/>
      <c r="CU38" s="589"/>
      <c r="CV38" s="589"/>
      <c r="CW38" s="589"/>
      <c r="CX38" s="589"/>
      <c r="CY38" s="590"/>
      <c r="CZ38" s="591">
        <v>12.8</v>
      </c>
      <c r="DA38" s="609"/>
      <c r="DB38" s="609"/>
      <c r="DC38" s="610"/>
      <c r="DD38" s="594">
        <v>3944658</v>
      </c>
      <c r="DE38" s="589"/>
      <c r="DF38" s="589"/>
      <c r="DG38" s="589"/>
      <c r="DH38" s="589"/>
      <c r="DI38" s="589"/>
      <c r="DJ38" s="589"/>
      <c r="DK38" s="590"/>
      <c r="DL38" s="594">
        <v>3262596</v>
      </c>
      <c r="DM38" s="589"/>
      <c r="DN38" s="589"/>
      <c r="DO38" s="589"/>
      <c r="DP38" s="589"/>
      <c r="DQ38" s="589"/>
      <c r="DR38" s="589"/>
      <c r="DS38" s="589"/>
      <c r="DT38" s="589"/>
      <c r="DU38" s="589"/>
      <c r="DV38" s="590"/>
      <c r="DW38" s="611">
        <v>11.7</v>
      </c>
      <c r="DX38" s="612"/>
      <c r="DY38" s="612"/>
      <c r="DZ38" s="612"/>
      <c r="EA38" s="612"/>
      <c r="EB38" s="612"/>
      <c r="EC38" s="613"/>
    </row>
    <row r="39" spans="2:133" ht="11.25" customHeight="1">
      <c r="AQ39" s="614" t="s">
        <v>319</v>
      </c>
      <c r="AR39" s="615"/>
      <c r="AS39" s="615"/>
      <c r="AT39" s="615"/>
      <c r="AU39" s="615"/>
      <c r="AV39" s="615"/>
      <c r="AW39" s="615"/>
      <c r="AX39" s="615"/>
      <c r="AY39" s="616"/>
      <c r="AZ39" s="588">
        <v>16657</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1178895</v>
      </c>
      <c r="CS39" s="607"/>
      <c r="CT39" s="607"/>
      <c r="CU39" s="607"/>
      <c r="CV39" s="607"/>
      <c r="CW39" s="607"/>
      <c r="CX39" s="607"/>
      <c r="CY39" s="608"/>
      <c r="CZ39" s="591">
        <v>2.6</v>
      </c>
      <c r="DA39" s="609"/>
      <c r="DB39" s="609"/>
      <c r="DC39" s="610"/>
      <c r="DD39" s="594">
        <v>1127265</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719271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3715110</v>
      </c>
      <c r="CS40" s="589"/>
      <c r="CT40" s="589"/>
      <c r="CU40" s="589"/>
      <c r="CV40" s="589"/>
      <c r="CW40" s="589"/>
      <c r="CX40" s="589"/>
      <c r="CY40" s="590"/>
      <c r="CZ40" s="591">
        <v>8.1</v>
      </c>
      <c r="DA40" s="609"/>
      <c r="DB40" s="609"/>
      <c r="DC40" s="610"/>
      <c r="DD40" s="594">
        <v>864900</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4141567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5264042</v>
      </c>
      <c r="CS42" s="589"/>
      <c r="CT42" s="589"/>
      <c r="CU42" s="589"/>
      <c r="CV42" s="589"/>
      <c r="CW42" s="589"/>
      <c r="CX42" s="589"/>
      <c r="CY42" s="590"/>
      <c r="CZ42" s="591">
        <v>11.5</v>
      </c>
      <c r="DA42" s="592"/>
      <c r="DB42" s="592"/>
      <c r="DC42" s="593"/>
      <c r="DD42" s="594">
        <v>3347410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241481</v>
      </c>
      <c r="CS43" s="607"/>
      <c r="CT43" s="607"/>
      <c r="CU43" s="607"/>
      <c r="CV43" s="607"/>
      <c r="CW43" s="607"/>
      <c r="CX43" s="607"/>
      <c r="CY43" s="608"/>
      <c r="CZ43" s="591">
        <v>0.5</v>
      </c>
      <c r="DA43" s="609"/>
      <c r="DB43" s="609"/>
      <c r="DC43" s="610"/>
      <c r="DD43" s="594">
        <v>236007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5116643</v>
      </c>
      <c r="CS44" s="589"/>
      <c r="CT44" s="589"/>
      <c r="CU44" s="589"/>
      <c r="CV44" s="589"/>
      <c r="CW44" s="589"/>
      <c r="CX44" s="589"/>
      <c r="CY44" s="590"/>
      <c r="CZ44" s="591">
        <v>11.2</v>
      </c>
      <c r="DA44" s="592"/>
      <c r="DB44" s="592"/>
      <c r="DC44" s="593"/>
      <c r="DD44" s="594">
        <v>3241216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1897899</v>
      </c>
      <c r="CS45" s="607"/>
      <c r="CT45" s="607"/>
      <c r="CU45" s="607"/>
      <c r="CV45" s="607"/>
      <c r="CW45" s="607"/>
      <c r="CX45" s="607"/>
      <c r="CY45" s="608"/>
      <c r="CZ45" s="591">
        <v>4.0999999999999996</v>
      </c>
      <c r="DA45" s="609"/>
      <c r="DB45" s="609"/>
      <c r="DC45" s="610"/>
      <c r="DD45" s="594">
        <v>522202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3032674</v>
      </c>
      <c r="CS46" s="589"/>
      <c r="CT46" s="589"/>
      <c r="CU46" s="589"/>
      <c r="CV46" s="589"/>
      <c r="CW46" s="589"/>
      <c r="CX46" s="589"/>
      <c r="CY46" s="590"/>
      <c r="CZ46" s="591">
        <v>6.6</v>
      </c>
      <c r="DA46" s="592"/>
      <c r="DB46" s="592"/>
      <c r="DC46" s="593"/>
      <c r="DD46" s="594">
        <v>2550644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147399</v>
      </c>
      <c r="CS47" s="607"/>
      <c r="CT47" s="607"/>
      <c r="CU47" s="607"/>
      <c r="CV47" s="607"/>
      <c r="CW47" s="607"/>
      <c r="CX47" s="607"/>
      <c r="CY47" s="608"/>
      <c r="CZ47" s="591">
        <v>0.3</v>
      </c>
      <c r="DA47" s="609"/>
      <c r="DB47" s="609"/>
      <c r="DC47" s="610"/>
      <c r="DD47" s="594">
        <v>106194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45793798</v>
      </c>
      <c r="CS49" s="573"/>
      <c r="CT49" s="573"/>
      <c r="CU49" s="573"/>
      <c r="CV49" s="573"/>
      <c r="CW49" s="573"/>
      <c r="CX49" s="573"/>
      <c r="CY49" s="574"/>
      <c r="CZ49" s="575">
        <v>100</v>
      </c>
      <c r="DA49" s="576"/>
      <c r="DB49" s="576"/>
      <c r="DC49" s="577"/>
      <c r="DD49" s="578">
        <v>31533235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CR9" sqref="CR9:CV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47373</v>
      </c>
      <c r="R7" s="1101"/>
      <c r="S7" s="1101"/>
      <c r="T7" s="1101"/>
      <c r="U7" s="1101"/>
      <c r="V7" s="1101">
        <v>44496</v>
      </c>
      <c r="W7" s="1101"/>
      <c r="X7" s="1101"/>
      <c r="Y7" s="1101"/>
      <c r="Z7" s="1101"/>
      <c r="AA7" s="1101">
        <v>2877</v>
      </c>
      <c r="AB7" s="1101"/>
      <c r="AC7" s="1101"/>
      <c r="AD7" s="1101"/>
      <c r="AE7" s="1102"/>
      <c r="AF7" s="1103">
        <v>2841</v>
      </c>
      <c r="AG7" s="1104"/>
      <c r="AH7" s="1104"/>
      <c r="AI7" s="1104"/>
      <c r="AJ7" s="1105"/>
      <c r="AK7" s="1087">
        <v>1564</v>
      </c>
      <c r="AL7" s="1088"/>
      <c r="AM7" s="1088"/>
      <c r="AN7" s="1088"/>
      <c r="AO7" s="1088"/>
      <c r="AP7" s="1088">
        <v>46787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552</v>
      </c>
      <c r="BS7" s="1091" t="s">
        <v>542</v>
      </c>
      <c r="BT7" s="1092"/>
      <c r="BU7" s="1092"/>
      <c r="BV7" s="1092"/>
      <c r="BW7" s="1092"/>
      <c r="BX7" s="1092"/>
      <c r="BY7" s="1092"/>
      <c r="BZ7" s="1092"/>
      <c r="CA7" s="1092"/>
      <c r="CB7" s="1092"/>
      <c r="CC7" s="1092"/>
      <c r="CD7" s="1092"/>
      <c r="CE7" s="1092"/>
      <c r="CF7" s="1092"/>
      <c r="CG7" s="1093"/>
      <c r="CH7" s="1084">
        <v>8</v>
      </c>
      <c r="CI7" s="1085"/>
      <c r="CJ7" s="1085"/>
      <c r="CK7" s="1085"/>
      <c r="CL7" s="1086"/>
      <c r="CM7" s="1084">
        <v>526</v>
      </c>
      <c r="CN7" s="1085"/>
      <c r="CO7" s="1085"/>
      <c r="CP7" s="1085"/>
      <c r="CQ7" s="1086"/>
      <c r="CR7" s="1084">
        <v>3</v>
      </c>
      <c r="CS7" s="1085"/>
      <c r="CT7" s="1085"/>
      <c r="CU7" s="1085"/>
      <c r="CV7" s="1086"/>
      <c r="CW7" s="1084" t="s">
        <v>553</v>
      </c>
      <c r="CX7" s="1085"/>
      <c r="CY7" s="1085"/>
      <c r="CZ7" s="1085"/>
      <c r="DA7" s="1086"/>
      <c r="DB7" s="1084" t="s">
        <v>553</v>
      </c>
      <c r="DC7" s="1085"/>
      <c r="DD7" s="1085"/>
      <c r="DE7" s="1085"/>
      <c r="DF7" s="1086"/>
      <c r="DG7" s="1084" t="s">
        <v>555</v>
      </c>
      <c r="DH7" s="1085"/>
      <c r="DI7" s="1085"/>
      <c r="DJ7" s="1085"/>
      <c r="DK7" s="1086"/>
      <c r="DL7" s="1084" t="s">
        <v>556</v>
      </c>
      <c r="DM7" s="1085"/>
      <c r="DN7" s="1085"/>
      <c r="DO7" s="1085"/>
      <c r="DP7" s="1086"/>
      <c r="DQ7" s="1084" t="s">
        <v>556</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1441</v>
      </c>
      <c r="R8" s="1040"/>
      <c r="S8" s="1040"/>
      <c r="T8" s="1040"/>
      <c r="U8" s="1040"/>
      <c r="V8" s="1040">
        <v>1441</v>
      </c>
      <c r="W8" s="1040"/>
      <c r="X8" s="1040"/>
      <c r="Y8" s="1040"/>
      <c r="Z8" s="1040"/>
      <c r="AA8" s="1040">
        <v>0</v>
      </c>
      <c r="AB8" s="1040"/>
      <c r="AC8" s="1040"/>
      <c r="AD8" s="1040"/>
      <c r="AE8" s="1041"/>
      <c r="AF8" s="1033" t="s">
        <v>555</v>
      </c>
      <c r="AG8" s="1034"/>
      <c r="AH8" s="1034"/>
      <c r="AI8" s="1034"/>
      <c r="AJ8" s="1035"/>
      <c r="AK8" s="1082" t="s">
        <v>555</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0</v>
      </c>
      <c r="CI8" s="986"/>
      <c r="CJ8" s="986"/>
      <c r="CK8" s="986"/>
      <c r="CL8" s="987"/>
      <c r="CM8" s="985">
        <v>121</v>
      </c>
      <c r="CN8" s="986"/>
      <c r="CO8" s="986"/>
      <c r="CP8" s="986"/>
      <c r="CQ8" s="987"/>
      <c r="CR8" s="985">
        <v>90</v>
      </c>
      <c r="CS8" s="986"/>
      <c r="CT8" s="986"/>
      <c r="CU8" s="986"/>
      <c r="CV8" s="987"/>
      <c r="CW8" s="985">
        <v>12</v>
      </c>
      <c r="CX8" s="986"/>
      <c r="CY8" s="986"/>
      <c r="CZ8" s="986"/>
      <c r="DA8" s="987"/>
      <c r="DB8" s="985" t="s">
        <v>554</v>
      </c>
      <c r="DC8" s="986"/>
      <c r="DD8" s="986"/>
      <c r="DE8" s="986"/>
      <c r="DF8" s="987"/>
      <c r="DG8" s="985" t="s">
        <v>556</v>
      </c>
      <c r="DH8" s="986"/>
      <c r="DI8" s="986"/>
      <c r="DJ8" s="986"/>
      <c r="DK8" s="987"/>
      <c r="DL8" s="985" t="s">
        <v>556</v>
      </c>
      <c r="DM8" s="986"/>
      <c r="DN8" s="986"/>
      <c r="DO8" s="986"/>
      <c r="DP8" s="987"/>
      <c r="DQ8" s="985" t="s">
        <v>556</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5</v>
      </c>
      <c r="CI9" s="986"/>
      <c r="CJ9" s="986"/>
      <c r="CK9" s="986"/>
      <c r="CL9" s="987"/>
      <c r="CM9" s="985">
        <v>28</v>
      </c>
      <c r="CN9" s="986"/>
      <c r="CO9" s="986"/>
      <c r="CP9" s="986"/>
      <c r="CQ9" s="987"/>
      <c r="CR9" s="985">
        <v>4</v>
      </c>
      <c r="CS9" s="986"/>
      <c r="CT9" s="986"/>
      <c r="CU9" s="986"/>
      <c r="CV9" s="987"/>
      <c r="CW9" s="985">
        <v>1</v>
      </c>
      <c r="CX9" s="986"/>
      <c r="CY9" s="986"/>
      <c r="CZ9" s="986"/>
      <c r="DA9" s="987"/>
      <c r="DB9" s="985" t="s">
        <v>554</v>
      </c>
      <c r="DC9" s="986"/>
      <c r="DD9" s="986"/>
      <c r="DE9" s="986"/>
      <c r="DF9" s="987"/>
      <c r="DG9" s="985" t="s">
        <v>556</v>
      </c>
      <c r="DH9" s="986"/>
      <c r="DI9" s="986"/>
      <c r="DJ9" s="986"/>
      <c r="DK9" s="987"/>
      <c r="DL9" s="985" t="s">
        <v>556</v>
      </c>
      <c r="DM9" s="986"/>
      <c r="DN9" s="986"/>
      <c r="DO9" s="986"/>
      <c r="DP9" s="987"/>
      <c r="DQ9" s="985" t="s">
        <v>556</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48774</v>
      </c>
      <c r="R23" s="1065"/>
      <c r="S23" s="1065"/>
      <c r="T23" s="1065"/>
      <c r="U23" s="1065"/>
      <c r="V23" s="1065">
        <v>45897</v>
      </c>
      <c r="W23" s="1065"/>
      <c r="X23" s="1065"/>
      <c r="Y23" s="1065"/>
      <c r="Z23" s="1065"/>
      <c r="AA23" s="1065">
        <v>2877</v>
      </c>
      <c r="AB23" s="1065"/>
      <c r="AC23" s="1065"/>
      <c r="AD23" s="1065"/>
      <c r="AE23" s="1066"/>
      <c r="AF23" s="1067">
        <v>2841</v>
      </c>
      <c r="AG23" s="1065"/>
      <c r="AH23" s="1065"/>
      <c r="AI23" s="1065"/>
      <c r="AJ23" s="1068"/>
      <c r="AK23" s="1069"/>
      <c r="AL23" s="1070"/>
      <c r="AM23" s="1070"/>
      <c r="AN23" s="1070"/>
      <c r="AO23" s="1070"/>
      <c r="AP23" s="1065">
        <v>4678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15017</v>
      </c>
      <c r="R28" s="1050"/>
      <c r="S28" s="1050"/>
      <c r="T28" s="1050"/>
      <c r="U28" s="1050"/>
      <c r="V28" s="1050">
        <v>14902</v>
      </c>
      <c r="W28" s="1050"/>
      <c r="X28" s="1050"/>
      <c r="Y28" s="1050"/>
      <c r="Z28" s="1050"/>
      <c r="AA28" s="1050">
        <v>116</v>
      </c>
      <c r="AB28" s="1050"/>
      <c r="AC28" s="1050"/>
      <c r="AD28" s="1050"/>
      <c r="AE28" s="1051"/>
      <c r="AF28" s="1052">
        <v>116</v>
      </c>
      <c r="AG28" s="1050"/>
      <c r="AH28" s="1050"/>
      <c r="AI28" s="1050"/>
      <c r="AJ28" s="1053"/>
      <c r="AK28" s="1054">
        <v>822</v>
      </c>
      <c r="AL28" s="1042"/>
      <c r="AM28" s="1042"/>
      <c r="AN28" s="1042"/>
      <c r="AO28" s="1042"/>
      <c r="AP28" s="1042" t="s">
        <v>555</v>
      </c>
      <c r="AQ28" s="1042"/>
      <c r="AR28" s="1042"/>
      <c r="AS28" s="1042"/>
      <c r="AT28" s="1042"/>
      <c r="AU28" s="1042" t="s">
        <v>555</v>
      </c>
      <c r="AV28" s="1042"/>
      <c r="AW28" s="1042"/>
      <c r="AX28" s="1042"/>
      <c r="AY28" s="1042"/>
      <c r="AZ28" s="1043" t="s">
        <v>556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28</v>
      </c>
      <c r="R29" s="1040"/>
      <c r="S29" s="1040"/>
      <c r="T29" s="1040"/>
      <c r="U29" s="1040"/>
      <c r="V29" s="1040">
        <v>25</v>
      </c>
      <c r="W29" s="1040"/>
      <c r="X29" s="1040"/>
      <c r="Y29" s="1040"/>
      <c r="Z29" s="1040"/>
      <c r="AA29" s="1040">
        <v>4</v>
      </c>
      <c r="AB29" s="1040"/>
      <c r="AC29" s="1040"/>
      <c r="AD29" s="1040"/>
      <c r="AE29" s="1041"/>
      <c r="AF29" s="1033">
        <v>4</v>
      </c>
      <c r="AG29" s="1034"/>
      <c r="AH29" s="1034"/>
      <c r="AI29" s="1034"/>
      <c r="AJ29" s="1035"/>
      <c r="AK29" s="976" t="s">
        <v>556</v>
      </c>
      <c r="AL29" s="967"/>
      <c r="AM29" s="967"/>
      <c r="AN29" s="967"/>
      <c r="AO29" s="967"/>
      <c r="AP29" s="967">
        <v>0</v>
      </c>
      <c r="AQ29" s="967"/>
      <c r="AR29" s="967"/>
      <c r="AS29" s="967"/>
      <c r="AT29" s="967"/>
      <c r="AU29" s="967" t="s">
        <v>555</v>
      </c>
      <c r="AV29" s="967"/>
      <c r="AW29" s="967"/>
      <c r="AX29" s="967"/>
      <c r="AY29" s="967"/>
      <c r="AZ29" s="1038" t="s">
        <v>555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10023</v>
      </c>
      <c r="R30" s="1040"/>
      <c r="S30" s="1040"/>
      <c r="T30" s="1040"/>
      <c r="U30" s="1040"/>
      <c r="V30" s="1040">
        <v>9940</v>
      </c>
      <c r="W30" s="1040"/>
      <c r="X30" s="1040"/>
      <c r="Y30" s="1040"/>
      <c r="Z30" s="1040"/>
      <c r="AA30" s="1040">
        <v>83</v>
      </c>
      <c r="AB30" s="1040"/>
      <c r="AC30" s="1040"/>
      <c r="AD30" s="1040"/>
      <c r="AE30" s="1041"/>
      <c r="AF30" s="1033">
        <v>83</v>
      </c>
      <c r="AG30" s="1034"/>
      <c r="AH30" s="1034"/>
      <c r="AI30" s="1034"/>
      <c r="AJ30" s="1035"/>
      <c r="AK30" s="976">
        <v>1427</v>
      </c>
      <c r="AL30" s="967"/>
      <c r="AM30" s="967"/>
      <c r="AN30" s="967"/>
      <c r="AO30" s="967"/>
      <c r="AP30" s="967" t="s">
        <v>555</v>
      </c>
      <c r="AQ30" s="967"/>
      <c r="AR30" s="967"/>
      <c r="AS30" s="967"/>
      <c r="AT30" s="967"/>
      <c r="AU30" s="967" t="s">
        <v>555</v>
      </c>
      <c r="AV30" s="967"/>
      <c r="AW30" s="967"/>
      <c r="AX30" s="967"/>
      <c r="AY30" s="967"/>
      <c r="AZ30" s="1038" t="s">
        <v>555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1359</v>
      </c>
      <c r="R31" s="1040"/>
      <c r="S31" s="1040"/>
      <c r="T31" s="1040"/>
      <c r="U31" s="1040"/>
      <c r="V31" s="1040">
        <v>1357</v>
      </c>
      <c r="W31" s="1040"/>
      <c r="X31" s="1040"/>
      <c r="Y31" s="1040"/>
      <c r="Z31" s="1040"/>
      <c r="AA31" s="1040">
        <v>2</v>
      </c>
      <c r="AB31" s="1040"/>
      <c r="AC31" s="1040"/>
      <c r="AD31" s="1040"/>
      <c r="AE31" s="1041"/>
      <c r="AF31" s="1033">
        <v>2</v>
      </c>
      <c r="AG31" s="1034"/>
      <c r="AH31" s="1034"/>
      <c r="AI31" s="1034"/>
      <c r="AJ31" s="1035"/>
      <c r="AK31" s="976">
        <v>234</v>
      </c>
      <c r="AL31" s="967"/>
      <c r="AM31" s="967"/>
      <c r="AN31" s="967"/>
      <c r="AO31" s="967"/>
      <c r="AP31" s="967" t="s">
        <v>555</v>
      </c>
      <c r="AQ31" s="967"/>
      <c r="AR31" s="967"/>
      <c r="AS31" s="967"/>
      <c r="AT31" s="967"/>
      <c r="AU31" s="967" t="s">
        <v>556</v>
      </c>
      <c r="AV31" s="967"/>
      <c r="AW31" s="967"/>
      <c r="AX31" s="967"/>
      <c r="AY31" s="967"/>
      <c r="AZ31" s="1038" t="s">
        <v>556</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14558</v>
      </c>
      <c r="R32" s="1040"/>
      <c r="S32" s="1040"/>
      <c r="T32" s="1040"/>
      <c r="U32" s="1040"/>
      <c r="V32" s="1040">
        <v>18057</v>
      </c>
      <c r="W32" s="1040"/>
      <c r="X32" s="1040"/>
      <c r="Y32" s="1040"/>
      <c r="Z32" s="1040"/>
      <c r="AA32" s="1040">
        <v>-3499</v>
      </c>
      <c r="AB32" s="1040"/>
      <c r="AC32" s="1040"/>
      <c r="AD32" s="1040"/>
      <c r="AE32" s="1041"/>
      <c r="AF32" s="1033">
        <v>1050</v>
      </c>
      <c r="AG32" s="1034"/>
      <c r="AH32" s="1034"/>
      <c r="AI32" s="1034"/>
      <c r="AJ32" s="1035"/>
      <c r="AK32" s="976">
        <v>2014</v>
      </c>
      <c r="AL32" s="967"/>
      <c r="AM32" s="967"/>
      <c r="AN32" s="967"/>
      <c r="AO32" s="967"/>
      <c r="AP32" s="967">
        <v>11989</v>
      </c>
      <c r="AQ32" s="967"/>
      <c r="AR32" s="967"/>
      <c r="AS32" s="967"/>
      <c r="AT32" s="967"/>
      <c r="AU32" s="967">
        <v>8020</v>
      </c>
      <c r="AV32" s="967"/>
      <c r="AW32" s="967"/>
      <c r="AX32" s="967"/>
      <c r="AY32" s="967"/>
      <c r="AZ32" s="1038">
        <v>0</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2420</v>
      </c>
      <c r="R33" s="1040"/>
      <c r="S33" s="1040"/>
      <c r="T33" s="1040"/>
      <c r="U33" s="1040"/>
      <c r="V33" s="1040">
        <v>1912</v>
      </c>
      <c r="W33" s="1040"/>
      <c r="X33" s="1040"/>
      <c r="Y33" s="1040"/>
      <c r="Z33" s="1040"/>
      <c r="AA33" s="1040">
        <v>508</v>
      </c>
      <c r="AB33" s="1040"/>
      <c r="AC33" s="1040"/>
      <c r="AD33" s="1040"/>
      <c r="AE33" s="1041"/>
      <c r="AF33" s="1033">
        <v>1236</v>
      </c>
      <c r="AG33" s="1034"/>
      <c r="AH33" s="1034"/>
      <c r="AI33" s="1034"/>
      <c r="AJ33" s="1035"/>
      <c r="AK33" s="976">
        <v>27</v>
      </c>
      <c r="AL33" s="967"/>
      <c r="AM33" s="967"/>
      <c r="AN33" s="967"/>
      <c r="AO33" s="967"/>
      <c r="AP33" s="967">
        <v>7038</v>
      </c>
      <c r="AQ33" s="967"/>
      <c r="AR33" s="967"/>
      <c r="AS33" s="967"/>
      <c r="AT33" s="967"/>
      <c r="AU33" s="967">
        <v>0</v>
      </c>
      <c r="AV33" s="967"/>
      <c r="AW33" s="967"/>
      <c r="AX33" s="967"/>
      <c r="AY33" s="967"/>
      <c r="AZ33" s="1038">
        <v>0</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31</v>
      </c>
      <c r="R34" s="1040"/>
      <c r="S34" s="1040"/>
      <c r="T34" s="1040"/>
      <c r="U34" s="1040"/>
      <c r="V34" s="1040">
        <v>31</v>
      </c>
      <c r="W34" s="1040"/>
      <c r="X34" s="1040"/>
      <c r="Y34" s="1040"/>
      <c r="Z34" s="1040"/>
      <c r="AA34" s="1040">
        <v>0</v>
      </c>
      <c r="AB34" s="1040"/>
      <c r="AC34" s="1040"/>
      <c r="AD34" s="1040"/>
      <c r="AE34" s="1041"/>
      <c r="AF34" s="1033">
        <v>0</v>
      </c>
      <c r="AG34" s="1034"/>
      <c r="AH34" s="1034"/>
      <c r="AI34" s="1034"/>
      <c r="AJ34" s="1035"/>
      <c r="AK34" s="976">
        <v>19</v>
      </c>
      <c r="AL34" s="967"/>
      <c r="AM34" s="967"/>
      <c r="AN34" s="967"/>
      <c r="AO34" s="967"/>
      <c r="AP34" s="967">
        <v>48</v>
      </c>
      <c r="AQ34" s="967"/>
      <c r="AR34" s="967"/>
      <c r="AS34" s="967"/>
      <c r="AT34" s="967"/>
      <c r="AU34" s="967">
        <v>38</v>
      </c>
      <c r="AV34" s="967"/>
      <c r="AW34" s="967"/>
      <c r="AX34" s="967"/>
      <c r="AY34" s="967"/>
      <c r="AZ34" s="1038">
        <v>0</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3556</v>
      </c>
      <c r="R35" s="1040"/>
      <c r="S35" s="1040"/>
      <c r="T35" s="1040"/>
      <c r="U35" s="1040"/>
      <c r="V35" s="1040">
        <v>3557</v>
      </c>
      <c r="W35" s="1040"/>
      <c r="X35" s="1040"/>
      <c r="Y35" s="1040"/>
      <c r="Z35" s="1040"/>
      <c r="AA35" s="1040">
        <v>1</v>
      </c>
      <c r="AB35" s="1040"/>
      <c r="AC35" s="1040"/>
      <c r="AD35" s="1040"/>
      <c r="AE35" s="1041"/>
      <c r="AF35" s="1033">
        <v>1</v>
      </c>
      <c r="AG35" s="1034"/>
      <c r="AH35" s="1034"/>
      <c r="AI35" s="1034"/>
      <c r="AJ35" s="1035"/>
      <c r="AK35" s="976">
        <v>934</v>
      </c>
      <c r="AL35" s="967"/>
      <c r="AM35" s="967"/>
      <c r="AN35" s="967"/>
      <c r="AO35" s="967"/>
      <c r="AP35" s="967">
        <v>19878</v>
      </c>
      <c r="AQ35" s="967"/>
      <c r="AR35" s="967"/>
      <c r="AS35" s="967"/>
      <c r="AT35" s="967"/>
      <c r="AU35" s="967">
        <v>11628</v>
      </c>
      <c r="AV35" s="967"/>
      <c r="AW35" s="967"/>
      <c r="AX35" s="967"/>
      <c r="AY35" s="967"/>
      <c r="AZ35" s="1038">
        <v>0</v>
      </c>
      <c r="BA35" s="1038"/>
      <c r="BB35" s="1038"/>
      <c r="BC35" s="1038"/>
      <c r="BD35" s="1038"/>
      <c r="BE35" s="1022" t="s">
        <v>388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139</v>
      </c>
      <c r="R36" s="1040"/>
      <c r="S36" s="1040"/>
      <c r="T36" s="1040"/>
      <c r="U36" s="1040"/>
      <c r="V36" s="1040">
        <v>139</v>
      </c>
      <c r="W36" s="1040"/>
      <c r="X36" s="1040"/>
      <c r="Y36" s="1040"/>
      <c r="Z36" s="1040"/>
      <c r="AA36" s="1040">
        <v>0</v>
      </c>
      <c r="AB36" s="1040"/>
      <c r="AC36" s="1040"/>
      <c r="AD36" s="1040"/>
      <c r="AE36" s="1041"/>
      <c r="AF36" s="1033">
        <v>0</v>
      </c>
      <c r="AG36" s="1034"/>
      <c r="AH36" s="1034"/>
      <c r="AI36" s="1034"/>
      <c r="AJ36" s="1035"/>
      <c r="AK36" s="976">
        <v>68</v>
      </c>
      <c r="AL36" s="967"/>
      <c r="AM36" s="967"/>
      <c r="AN36" s="967"/>
      <c r="AO36" s="967"/>
      <c r="AP36" s="967">
        <v>908</v>
      </c>
      <c r="AQ36" s="967"/>
      <c r="AR36" s="967"/>
      <c r="AS36" s="967"/>
      <c r="AT36" s="967"/>
      <c r="AU36" s="967">
        <v>781</v>
      </c>
      <c r="AV36" s="967"/>
      <c r="AW36" s="967"/>
      <c r="AX36" s="967"/>
      <c r="AY36" s="967"/>
      <c r="AZ36" s="1038">
        <v>0</v>
      </c>
      <c r="BA36" s="1038"/>
      <c r="BB36" s="1038"/>
      <c r="BC36" s="1038"/>
      <c r="BD36" s="1038"/>
      <c r="BE36" s="1022" t="s">
        <v>388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2491</v>
      </c>
      <c r="AG63" s="955"/>
      <c r="AH63" s="955"/>
      <c r="AI63" s="955"/>
      <c r="AJ63" s="1020"/>
      <c r="AK63" s="1021"/>
      <c r="AL63" s="959"/>
      <c r="AM63" s="959"/>
      <c r="AN63" s="959"/>
      <c r="AO63" s="959"/>
      <c r="AP63" s="955">
        <v>39861</v>
      </c>
      <c r="AQ63" s="955"/>
      <c r="AR63" s="955"/>
      <c r="AS63" s="955"/>
      <c r="AT63" s="955"/>
      <c r="AU63" s="955">
        <v>20467</v>
      </c>
      <c r="AV63" s="955"/>
      <c r="AW63" s="955"/>
      <c r="AX63" s="955"/>
      <c r="AY63" s="955"/>
      <c r="AZ63" s="1015"/>
      <c r="BA63" s="1015"/>
      <c r="BB63" s="1015"/>
      <c r="BC63" s="1015"/>
      <c r="BD63" s="1015"/>
      <c r="BE63" s="956"/>
      <c r="BF63" s="956"/>
      <c r="BG63" s="956"/>
      <c r="BH63" s="956"/>
      <c r="BI63" s="957"/>
      <c r="BJ63" s="1016" t="s">
        <v>393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396</v>
      </c>
      <c r="R66" s="998"/>
      <c r="S66" s="998"/>
      <c r="T66" s="998"/>
      <c r="U66" s="999"/>
      <c r="V66" s="997" t="s">
        <v>397</v>
      </c>
      <c r="W66" s="998"/>
      <c r="X66" s="998"/>
      <c r="Y66" s="998"/>
      <c r="Z66" s="999"/>
      <c r="AA66" s="997" t="s">
        <v>398</v>
      </c>
      <c r="AB66" s="998"/>
      <c r="AC66" s="998"/>
      <c r="AD66" s="998"/>
      <c r="AE66" s="999"/>
      <c r="AF66" s="1003" t="s">
        <v>399</v>
      </c>
      <c r="AG66" s="1004"/>
      <c r="AH66" s="1004"/>
      <c r="AI66" s="1004"/>
      <c r="AJ66" s="1005"/>
      <c r="AK66" s="997" t="s">
        <v>400</v>
      </c>
      <c r="AL66" s="992"/>
      <c r="AM66" s="992"/>
      <c r="AN66" s="992"/>
      <c r="AO66" s="993"/>
      <c r="AP66" s="997" t="s">
        <v>401</v>
      </c>
      <c r="AQ66" s="998"/>
      <c r="AR66" s="998"/>
      <c r="AS66" s="998"/>
      <c r="AT66" s="999"/>
      <c r="AU66" s="997" t="s">
        <v>402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545</v>
      </c>
      <c r="C68" s="982"/>
      <c r="D68" s="982"/>
      <c r="E68" s="982"/>
      <c r="F68" s="982"/>
      <c r="G68" s="982"/>
      <c r="H68" s="982"/>
      <c r="I68" s="982"/>
      <c r="J68" s="982"/>
      <c r="K68" s="982"/>
      <c r="L68" s="982"/>
      <c r="M68" s="982"/>
      <c r="N68" s="982"/>
      <c r="O68" s="982"/>
      <c r="P68" s="983"/>
      <c r="Q68" s="984">
        <v>4675</v>
      </c>
      <c r="R68" s="978"/>
      <c r="S68" s="978"/>
      <c r="T68" s="978"/>
      <c r="U68" s="978"/>
      <c r="V68" s="978">
        <v>3874</v>
      </c>
      <c r="W68" s="978"/>
      <c r="X68" s="978"/>
      <c r="Y68" s="978"/>
      <c r="Z68" s="978"/>
      <c r="AA68" s="978">
        <v>801</v>
      </c>
      <c r="AB68" s="978"/>
      <c r="AC68" s="978"/>
      <c r="AD68" s="978"/>
      <c r="AE68" s="978"/>
      <c r="AF68" s="978">
        <v>801</v>
      </c>
      <c r="AG68" s="978"/>
      <c r="AH68" s="978"/>
      <c r="AI68" s="978"/>
      <c r="AJ68" s="978"/>
      <c r="AK68" s="978">
        <v>8</v>
      </c>
      <c r="AL68" s="978"/>
      <c r="AM68" s="978"/>
      <c r="AN68" s="978"/>
      <c r="AO68" s="978"/>
      <c r="AP68" s="978">
        <v>13190</v>
      </c>
      <c r="AQ68" s="978"/>
      <c r="AR68" s="978"/>
      <c r="AS68" s="978"/>
      <c r="AT68" s="978"/>
      <c r="AU68" s="978">
        <v>56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c r="D69" s="971"/>
      <c r="E69" s="971"/>
      <c r="F69" s="971"/>
      <c r="G69" s="971"/>
      <c r="H69" s="971"/>
      <c r="I69" s="971"/>
      <c r="J69" s="971"/>
      <c r="K69" s="971"/>
      <c r="L69" s="971"/>
      <c r="M69" s="971"/>
      <c r="N69" s="971"/>
      <c r="O69" s="971"/>
      <c r="P69" s="972"/>
      <c r="Q69" s="973">
        <v>307</v>
      </c>
      <c r="R69" s="967"/>
      <c r="S69" s="967"/>
      <c r="T69" s="967"/>
      <c r="U69" s="967"/>
      <c r="V69" s="967">
        <v>247</v>
      </c>
      <c r="W69" s="967"/>
      <c r="X69" s="967"/>
      <c r="Y69" s="967"/>
      <c r="Z69" s="967"/>
      <c r="AA69" s="967">
        <v>61</v>
      </c>
      <c r="AB69" s="967"/>
      <c r="AC69" s="967"/>
      <c r="AD69" s="967"/>
      <c r="AE69" s="967"/>
      <c r="AF69" s="967">
        <v>61</v>
      </c>
      <c r="AG69" s="967"/>
      <c r="AH69" s="967"/>
      <c r="AI69" s="967"/>
      <c r="AJ69" s="967"/>
      <c r="AK69" s="967" t="s">
        <v>555</v>
      </c>
      <c r="AL69" s="967"/>
      <c r="AM69" s="967"/>
      <c r="AN69" s="967"/>
      <c r="AO69" s="967"/>
      <c r="AP69" s="967" t="s">
        <v>555</v>
      </c>
      <c r="AQ69" s="967"/>
      <c r="AR69" s="967"/>
      <c r="AS69" s="967"/>
      <c r="AT69" s="967"/>
      <c r="AU69" s="967" t="s">
        <v>556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547</v>
      </c>
      <c r="C70" s="971"/>
      <c r="D70" s="971"/>
      <c r="E70" s="971"/>
      <c r="F70" s="971"/>
      <c r="G70" s="971"/>
      <c r="H70" s="971"/>
      <c r="I70" s="971"/>
      <c r="J70" s="971"/>
      <c r="K70" s="971"/>
      <c r="L70" s="971"/>
      <c r="M70" s="971"/>
      <c r="N70" s="971"/>
      <c r="O70" s="971"/>
      <c r="P70" s="972"/>
      <c r="Q70" s="973">
        <v>5174</v>
      </c>
      <c r="R70" s="967"/>
      <c r="S70" s="967"/>
      <c r="T70" s="967"/>
      <c r="U70" s="967"/>
      <c r="V70" s="967">
        <v>5026</v>
      </c>
      <c r="W70" s="967"/>
      <c r="X70" s="967"/>
      <c r="Y70" s="967"/>
      <c r="Z70" s="967"/>
      <c r="AA70" s="967">
        <v>148</v>
      </c>
      <c r="AB70" s="967"/>
      <c r="AC70" s="967"/>
      <c r="AD70" s="967"/>
      <c r="AE70" s="967"/>
      <c r="AF70" s="967">
        <v>119</v>
      </c>
      <c r="AG70" s="967"/>
      <c r="AH70" s="967"/>
      <c r="AI70" s="967"/>
      <c r="AJ70" s="967"/>
      <c r="AK70" s="967" t="s">
        <v>555</v>
      </c>
      <c r="AL70" s="967"/>
      <c r="AM70" s="967"/>
      <c r="AN70" s="967"/>
      <c r="AO70" s="967"/>
      <c r="AP70" s="967">
        <v>682</v>
      </c>
      <c r="AQ70" s="967"/>
      <c r="AR70" s="967"/>
      <c r="AS70" s="967"/>
      <c r="AT70" s="967"/>
      <c r="AU70" s="967">
        <v>341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c r="D71" s="971"/>
      <c r="E71" s="971"/>
      <c r="F71" s="971"/>
      <c r="G71" s="971"/>
      <c r="H71" s="971"/>
      <c r="I71" s="971"/>
      <c r="J71" s="971"/>
      <c r="K71" s="971"/>
      <c r="L71" s="971"/>
      <c r="M71" s="971"/>
      <c r="N71" s="971"/>
      <c r="O71" s="971"/>
      <c r="P71" s="972"/>
      <c r="Q71" s="973">
        <v>217</v>
      </c>
      <c r="R71" s="967"/>
      <c r="S71" s="967"/>
      <c r="T71" s="967"/>
      <c r="U71" s="967"/>
      <c r="V71" s="967">
        <v>209</v>
      </c>
      <c r="W71" s="967"/>
      <c r="X71" s="967"/>
      <c r="Y71" s="967"/>
      <c r="Z71" s="967"/>
      <c r="AA71" s="967">
        <v>7</v>
      </c>
      <c r="AB71" s="967"/>
      <c r="AC71" s="967"/>
      <c r="AD71" s="967"/>
      <c r="AE71" s="967"/>
      <c r="AF71" s="967">
        <v>7</v>
      </c>
      <c r="AG71" s="967"/>
      <c r="AH71" s="967"/>
      <c r="AI71" s="967"/>
      <c r="AJ71" s="967"/>
      <c r="AK71" s="967" t="s">
        <v>555</v>
      </c>
      <c r="AL71" s="967"/>
      <c r="AM71" s="967"/>
      <c r="AN71" s="967"/>
      <c r="AO71" s="967"/>
      <c r="AP71" s="967">
        <v>25</v>
      </c>
      <c r="AQ71" s="967"/>
      <c r="AR71" s="967"/>
      <c r="AS71" s="967"/>
      <c r="AT71" s="967"/>
      <c r="AU71" s="967">
        <v>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549</v>
      </c>
      <c r="C72" s="971"/>
      <c r="D72" s="971"/>
      <c r="E72" s="971"/>
      <c r="F72" s="971"/>
      <c r="G72" s="971"/>
      <c r="H72" s="971"/>
      <c r="I72" s="971"/>
      <c r="J72" s="971"/>
      <c r="K72" s="971"/>
      <c r="L72" s="971"/>
      <c r="M72" s="971"/>
      <c r="N72" s="971"/>
      <c r="O72" s="971"/>
      <c r="P72" s="972"/>
      <c r="Q72" s="973">
        <v>2135</v>
      </c>
      <c r="R72" s="967"/>
      <c r="S72" s="967"/>
      <c r="T72" s="967"/>
      <c r="U72" s="967"/>
      <c r="V72" s="967">
        <v>2132</v>
      </c>
      <c r="W72" s="967"/>
      <c r="X72" s="967"/>
      <c r="Y72" s="967"/>
      <c r="Z72" s="967"/>
      <c r="AA72" s="967">
        <v>4</v>
      </c>
      <c r="AB72" s="967"/>
      <c r="AC72" s="967"/>
      <c r="AD72" s="967"/>
      <c r="AE72" s="967"/>
      <c r="AF72" s="967">
        <v>4</v>
      </c>
      <c r="AG72" s="967"/>
      <c r="AH72" s="967"/>
      <c r="AI72" s="967"/>
      <c r="AJ72" s="967"/>
      <c r="AK72" s="967" t="s">
        <v>555</v>
      </c>
      <c r="AL72" s="967"/>
      <c r="AM72" s="967"/>
      <c r="AN72" s="967"/>
      <c r="AO72" s="967"/>
      <c r="AP72" s="967" t="s">
        <v>556</v>
      </c>
      <c r="AQ72" s="967"/>
      <c r="AR72" s="967"/>
      <c r="AS72" s="967"/>
      <c r="AT72" s="967"/>
      <c r="AU72" s="967" t="s">
        <v>555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550</v>
      </c>
      <c r="C73" s="971"/>
      <c r="D73" s="971"/>
      <c r="E73" s="971"/>
      <c r="F73" s="971"/>
      <c r="G73" s="971"/>
      <c r="H73" s="971"/>
      <c r="I73" s="971"/>
      <c r="J73" s="971"/>
      <c r="K73" s="971"/>
      <c r="L73" s="971"/>
      <c r="M73" s="971"/>
      <c r="N73" s="971"/>
      <c r="O73" s="971"/>
      <c r="P73" s="972"/>
      <c r="Q73" s="973">
        <v>379374</v>
      </c>
      <c r="R73" s="967"/>
      <c r="S73" s="967"/>
      <c r="T73" s="967"/>
      <c r="U73" s="967"/>
      <c r="V73" s="967">
        <v>363923</v>
      </c>
      <c r="W73" s="967"/>
      <c r="X73" s="967"/>
      <c r="Y73" s="967"/>
      <c r="Z73" s="967"/>
      <c r="AA73" s="967">
        <v>15452</v>
      </c>
      <c r="AB73" s="967"/>
      <c r="AC73" s="967"/>
      <c r="AD73" s="967"/>
      <c r="AE73" s="967"/>
      <c r="AF73" s="967">
        <v>15452</v>
      </c>
      <c r="AG73" s="967"/>
      <c r="AH73" s="967"/>
      <c r="AI73" s="967"/>
      <c r="AJ73" s="967"/>
      <c r="AK73" s="967">
        <v>4171</v>
      </c>
      <c r="AL73" s="967"/>
      <c r="AM73" s="967"/>
      <c r="AN73" s="967"/>
      <c r="AO73" s="967"/>
      <c r="AP73" s="967" t="s">
        <v>555</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551</v>
      </c>
      <c r="C74" s="971"/>
      <c r="D74" s="971"/>
      <c r="E74" s="971"/>
      <c r="F74" s="971"/>
      <c r="G74" s="971"/>
      <c r="H74" s="971"/>
      <c r="I74" s="971"/>
      <c r="J74" s="971"/>
      <c r="K74" s="971"/>
      <c r="L74" s="971"/>
      <c r="M74" s="971"/>
      <c r="N74" s="971"/>
      <c r="O74" s="971"/>
      <c r="P74" s="972"/>
      <c r="Q74" s="973">
        <v>305</v>
      </c>
      <c r="R74" s="967"/>
      <c r="S74" s="967"/>
      <c r="T74" s="967"/>
      <c r="U74" s="967"/>
      <c r="V74" s="967">
        <v>296</v>
      </c>
      <c r="W74" s="967"/>
      <c r="X74" s="967"/>
      <c r="Y74" s="967"/>
      <c r="Z74" s="967"/>
      <c r="AA74" s="967">
        <v>9</v>
      </c>
      <c r="AB74" s="967"/>
      <c r="AC74" s="967"/>
      <c r="AD74" s="967"/>
      <c r="AE74" s="967"/>
      <c r="AF74" s="967">
        <v>9</v>
      </c>
      <c r="AG74" s="967"/>
      <c r="AH74" s="967"/>
      <c r="AI74" s="967"/>
      <c r="AJ74" s="967"/>
      <c r="AK74" s="967">
        <v>4</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16453</v>
      </c>
      <c r="AG88" s="955"/>
      <c r="AH88" s="955"/>
      <c r="AI88" s="955"/>
      <c r="AJ88" s="955"/>
      <c r="AK88" s="959"/>
      <c r="AL88" s="959"/>
      <c r="AM88" s="959"/>
      <c r="AN88" s="959"/>
      <c r="AO88" s="959"/>
      <c r="AP88" s="955">
        <v>13897</v>
      </c>
      <c r="AQ88" s="955"/>
      <c r="AR88" s="955"/>
      <c r="AS88" s="955"/>
      <c r="AT88" s="955"/>
      <c r="AU88" s="955">
        <v>406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97</v>
      </c>
      <c r="CS102" s="947"/>
      <c r="CT102" s="947"/>
      <c r="CU102" s="947"/>
      <c r="CV102" s="948"/>
      <c r="CW102" s="946">
        <v>13</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286</v>
      </c>
      <c r="AG109" s="888"/>
      <c r="AH109" s="888"/>
      <c r="AI109" s="888"/>
      <c r="AJ109" s="889"/>
      <c r="AK109" s="890" t="s">
        <v>285</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286</v>
      </c>
      <c r="BW109" s="888"/>
      <c r="BX109" s="888"/>
      <c r="BY109" s="888"/>
      <c r="BZ109" s="889"/>
      <c r="CA109" s="890" t="s">
        <v>285</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286</v>
      </c>
      <c r="DM109" s="888"/>
      <c r="DN109" s="888"/>
      <c r="DO109" s="888"/>
      <c r="DP109" s="889"/>
      <c r="DQ109" s="890" t="s">
        <v>285</v>
      </c>
      <c r="DR109" s="888"/>
      <c r="DS109" s="888"/>
      <c r="DT109" s="888"/>
      <c r="DU109" s="889"/>
      <c r="DV109" s="890" t="s">
        <v>413</v>
      </c>
      <c r="DW109" s="888"/>
      <c r="DX109" s="888"/>
      <c r="DY109" s="888"/>
      <c r="DZ109" s="919"/>
    </row>
    <row r="110" spans="1:131" s="197" customFormat="1" ht="26.25" customHeight="1">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5855313</v>
      </c>
      <c r="AB110" s="873"/>
      <c r="AC110" s="873"/>
      <c r="AD110" s="873"/>
      <c r="AE110" s="874"/>
      <c r="AF110" s="875">
        <v>5710574</v>
      </c>
      <c r="AG110" s="873"/>
      <c r="AH110" s="873"/>
      <c r="AI110" s="873"/>
      <c r="AJ110" s="874"/>
      <c r="AK110" s="875">
        <v>5650721</v>
      </c>
      <c r="AL110" s="873"/>
      <c r="AM110" s="873"/>
      <c r="AN110" s="873"/>
      <c r="AO110" s="874"/>
      <c r="AP110" s="876">
        <v>24.3</v>
      </c>
      <c r="AQ110" s="877"/>
      <c r="AR110" s="877"/>
      <c r="AS110" s="877"/>
      <c r="AT110" s="878"/>
      <c r="AU110" s="920" t="s">
        <v>61</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51344630</v>
      </c>
      <c r="BR110" s="800"/>
      <c r="BS110" s="800"/>
      <c r="BT110" s="800"/>
      <c r="BU110" s="800"/>
      <c r="BV110" s="800">
        <v>49138798</v>
      </c>
      <c r="BW110" s="800"/>
      <c r="BX110" s="800"/>
      <c r="BY110" s="800"/>
      <c r="BZ110" s="800"/>
      <c r="CA110" s="800">
        <v>46786817</v>
      </c>
      <c r="CB110" s="800"/>
      <c r="CC110" s="800"/>
      <c r="CD110" s="800"/>
      <c r="CE110" s="800"/>
      <c r="CF110" s="861">
        <v>201</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2985805</v>
      </c>
      <c r="BR111" s="771"/>
      <c r="BS111" s="771"/>
      <c r="BT111" s="771"/>
      <c r="BU111" s="771"/>
      <c r="BV111" s="771">
        <v>2685555</v>
      </c>
      <c r="BW111" s="771"/>
      <c r="BX111" s="771"/>
      <c r="BY111" s="771"/>
      <c r="BZ111" s="771"/>
      <c r="CA111" s="771">
        <v>1194526</v>
      </c>
      <c r="CB111" s="771"/>
      <c r="CC111" s="771"/>
      <c r="CD111" s="771"/>
      <c r="CE111" s="771"/>
      <c r="CF111" s="848">
        <v>5.0999999999999996</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20212467</v>
      </c>
      <c r="BR112" s="771"/>
      <c r="BS112" s="771"/>
      <c r="BT112" s="771"/>
      <c r="BU112" s="771"/>
      <c r="BV112" s="771">
        <v>20067386</v>
      </c>
      <c r="BW112" s="771"/>
      <c r="BX112" s="771"/>
      <c r="BY112" s="771"/>
      <c r="BZ112" s="771"/>
      <c r="CA112" s="771">
        <v>20467491</v>
      </c>
      <c r="CB112" s="771"/>
      <c r="CC112" s="771"/>
      <c r="CD112" s="771"/>
      <c r="CE112" s="771"/>
      <c r="CF112" s="848">
        <v>87.9</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164163</v>
      </c>
      <c r="DH112" s="771"/>
      <c r="DI112" s="771"/>
      <c r="DJ112" s="771"/>
      <c r="DK112" s="771"/>
      <c r="DL112" s="771">
        <v>151785</v>
      </c>
      <c r="DM112" s="771"/>
      <c r="DN112" s="771"/>
      <c r="DO112" s="771"/>
      <c r="DP112" s="771"/>
      <c r="DQ112" s="771">
        <v>139184</v>
      </c>
      <c r="DR112" s="771"/>
      <c r="DS112" s="771"/>
      <c r="DT112" s="771"/>
      <c r="DU112" s="771"/>
      <c r="DV112" s="823">
        <v>0.6</v>
      </c>
      <c r="DW112" s="823"/>
      <c r="DX112" s="823"/>
      <c r="DY112" s="823"/>
      <c r="DZ112" s="824"/>
    </row>
    <row r="113" spans="1:130" s="197" customFormat="1" ht="26.25" customHeight="1">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1838528</v>
      </c>
      <c r="AB113" s="909"/>
      <c r="AC113" s="909"/>
      <c r="AD113" s="909"/>
      <c r="AE113" s="910"/>
      <c r="AF113" s="911">
        <v>1872688</v>
      </c>
      <c r="AG113" s="909"/>
      <c r="AH113" s="909"/>
      <c r="AI113" s="909"/>
      <c r="AJ113" s="910"/>
      <c r="AK113" s="911">
        <v>1911235</v>
      </c>
      <c r="AL113" s="909"/>
      <c r="AM113" s="909"/>
      <c r="AN113" s="909"/>
      <c r="AO113" s="910"/>
      <c r="AP113" s="912">
        <v>8.1999999999999993</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240713</v>
      </c>
      <c r="BR113" s="771"/>
      <c r="BS113" s="771"/>
      <c r="BT113" s="771"/>
      <c r="BU113" s="771"/>
      <c r="BV113" s="771">
        <v>251706</v>
      </c>
      <c r="BW113" s="771"/>
      <c r="BX113" s="771"/>
      <c r="BY113" s="771"/>
      <c r="BZ113" s="771"/>
      <c r="CA113" s="771">
        <v>406405</v>
      </c>
      <c r="CB113" s="771"/>
      <c r="CC113" s="771"/>
      <c r="CD113" s="771"/>
      <c r="CE113" s="771"/>
      <c r="CF113" s="848">
        <v>1.7</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150856</v>
      </c>
      <c r="AB114" s="784"/>
      <c r="AC114" s="784"/>
      <c r="AD114" s="784"/>
      <c r="AE114" s="785"/>
      <c r="AF114" s="786">
        <v>115812</v>
      </c>
      <c r="AG114" s="784"/>
      <c r="AH114" s="784"/>
      <c r="AI114" s="784"/>
      <c r="AJ114" s="785"/>
      <c r="AK114" s="786">
        <v>48808</v>
      </c>
      <c r="AL114" s="784"/>
      <c r="AM114" s="784"/>
      <c r="AN114" s="784"/>
      <c r="AO114" s="785"/>
      <c r="AP114" s="754">
        <v>0.2</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8707349</v>
      </c>
      <c r="BR114" s="771"/>
      <c r="BS114" s="771"/>
      <c r="BT114" s="771"/>
      <c r="BU114" s="771"/>
      <c r="BV114" s="771">
        <v>8489464</v>
      </c>
      <c r="BW114" s="771"/>
      <c r="BX114" s="771"/>
      <c r="BY114" s="771"/>
      <c r="BZ114" s="771"/>
      <c r="CA114" s="771">
        <v>7891590</v>
      </c>
      <c r="CB114" s="771"/>
      <c r="CC114" s="771"/>
      <c r="CD114" s="771"/>
      <c r="CE114" s="771"/>
      <c r="CF114" s="848">
        <v>33.9</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120674</v>
      </c>
      <c r="AB115" s="909"/>
      <c r="AC115" s="909"/>
      <c r="AD115" s="909"/>
      <c r="AE115" s="910"/>
      <c r="AF115" s="911">
        <v>120488</v>
      </c>
      <c r="AG115" s="909"/>
      <c r="AH115" s="909"/>
      <c r="AI115" s="909"/>
      <c r="AJ115" s="910"/>
      <c r="AK115" s="911">
        <v>120235</v>
      </c>
      <c r="AL115" s="909"/>
      <c r="AM115" s="909"/>
      <c r="AN115" s="909"/>
      <c r="AO115" s="910"/>
      <c r="AP115" s="912">
        <v>0.5</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374000</v>
      </c>
      <c r="BR115" s="771"/>
      <c r="BS115" s="771"/>
      <c r="BT115" s="771"/>
      <c r="BU115" s="771"/>
      <c r="BV115" s="771">
        <v>149000</v>
      </c>
      <c r="BW115" s="771"/>
      <c r="BX115" s="771"/>
      <c r="BY115" s="771"/>
      <c r="BZ115" s="771"/>
      <c r="CA115" s="771" t="s">
        <v>112</v>
      </c>
      <c r="CB115" s="771"/>
      <c r="CC115" s="771"/>
      <c r="CD115" s="771"/>
      <c r="CE115" s="771"/>
      <c r="CF115" s="848" t="s">
        <v>112</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1826846</v>
      </c>
      <c r="DH115" s="784"/>
      <c r="DI115" s="784"/>
      <c r="DJ115" s="784"/>
      <c r="DK115" s="785"/>
      <c r="DL115" s="786">
        <v>1609810</v>
      </c>
      <c r="DM115" s="784"/>
      <c r="DN115" s="784"/>
      <c r="DO115" s="784"/>
      <c r="DP115" s="785"/>
      <c r="DQ115" s="786">
        <v>193241</v>
      </c>
      <c r="DR115" s="784"/>
      <c r="DS115" s="784"/>
      <c r="DT115" s="784"/>
      <c r="DU115" s="785"/>
      <c r="DV115" s="754">
        <v>0.8</v>
      </c>
      <c r="DW115" s="755"/>
      <c r="DX115" s="755"/>
      <c r="DY115" s="755"/>
      <c r="DZ115" s="756"/>
    </row>
    <row r="116" spans="1:130" s="197" customFormat="1" ht="26.25" customHeight="1">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6650</v>
      </c>
      <c r="DH116" s="784"/>
      <c r="DI116" s="784"/>
      <c r="DJ116" s="784"/>
      <c r="DK116" s="785"/>
      <c r="DL116" s="786">
        <v>5320</v>
      </c>
      <c r="DM116" s="784"/>
      <c r="DN116" s="784"/>
      <c r="DO116" s="784"/>
      <c r="DP116" s="785"/>
      <c r="DQ116" s="786">
        <v>3990</v>
      </c>
      <c r="DR116" s="784"/>
      <c r="DS116" s="784"/>
      <c r="DT116" s="784"/>
      <c r="DU116" s="785"/>
      <c r="DV116" s="754">
        <v>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7965371</v>
      </c>
      <c r="AB117" s="895"/>
      <c r="AC117" s="895"/>
      <c r="AD117" s="895"/>
      <c r="AE117" s="896"/>
      <c r="AF117" s="898">
        <v>7819562</v>
      </c>
      <c r="AG117" s="895"/>
      <c r="AH117" s="895"/>
      <c r="AI117" s="895"/>
      <c r="AJ117" s="896"/>
      <c r="AK117" s="898">
        <v>7730999</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286</v>
      </c>
      <c r="AG118" s="888"/>
      <c r="AH118" s="888"/>
      <c r="AI118" s="888"/>
      <c r="AJ118" s="889"/>
      <c r="AK118" s="890" t="s">
        <v>285</v>
      </c>
      <c r="AL118" s="888"/>
      <c r="AM118" s="888"/>
      <c r="AN118" s="888"/>
      <c r="AO118" s="889"/>
      <c r="AP118" s="891" t="s">
        <v>413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441</v>
      </c>
      <c r="BP118" s="838"/>
      <c r="BQ118" s="857">
        <v>83864964</v>
      </c>
      <c r="BR118" s="858"/>
      <c r="BS118" s="858"/>
      <c r="BT118" s="858"/>
      <c r="BU118" s="858"/>
      <c r="BV118" s="858">
        <v>80781909</v>
      </c>
      <c r="BW118" s="858"/>
      <c r="BX118" s="858"/>
      <c r="BY118" s="858"/>
      <c r="BZ118" s="858"/>
      <c r="CA118" s="858">
        <v>76746829</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12338359</v>
      </c>
      <c r="BR119" s="800"/>
      <c r="BS119" s="800"/>
      <c r="BT119" s="800"/>
      <c r="BU119" s="800"/>
      <c r="BV119" s="800">
        <v>13324327</v>
      </c>
      <c r="BW119" s="800"/>
      <c r="BX119" s="800"/>
      <c r="BY119" s="800"/>
      <c r="BZ119" s="800"/>
      <c r="CA119" s="800">
        <v>14345369</v>
      </c>
      <c r="CB119" s="800"/>
      <c r="CC119" s="800"/>
      <c r="CD119" s="800"/>
      <c r="CE119" s="800"/>
      <c r="CF119" s="861">
        <v>61.6</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988146</v>
      </c>
      <c r="DH119" s="717"/>
      <c r="DI119" s="717"/>
      <c r="DJ119" s="717"/>
      <c r="DK119" s="718"/>
      <c r="DL119" s="719">
        <v>918640</v>
      </c>
      <c r="DM119" s="717"/>
      <c r="DN119" s="717"/>
      <c r="DO119" s="717"/>
      <c r="DP119" s="718"/>
      <c r="DQ119" s="719">
        <v>858111</v>
      </c>
      <c r="DR119" s="717"/>
      <c r="DS119" s="717"/>
      <c r="DT119" s="717"/>
      <c r="DU119" s="718"/>
      <c r="DV119" s="807">
        <v>3.7</v>
      </c>
      <c r="DW119" s="808"/>
      <c r="DX119" s="808"/>
      <c r="DY119" s="808"/>
      <c r="DZ119" s="809"/>
    </row>
    <row r="120" spans="1:130" s="197" customFormat="1" ht="26.25" customHeight="1">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10951453</v>
      </c>
      <c r="BR120" s="771"/>
      <c r="BS120" s="771"/>
      <c r="BT120" s="771"/>
      <c r="BU120" s="771"/>
      <c r="BV120" s="771">
        <v>10783102</v>
      </c>
      <c r="BW120" s="771"/>
      <c r="BX120" s="771"/>
      <c r="BY120" s="771"/>
      <c r="BZ120" s="771"/>
      <c r="CA120" s="771">
        <v>8729000</v>
      </c>
      <c r="CB120" s="771"/>
      <c r="CC120" s="771"/>
      <c r="CD120" s="771"/>
      <c r="CE120" s="771"/>
      <c r="CF120" s="848">
        <v>37.5</v>
      </c>
      <c r="CG120" s="849"/>
      <c r="CH120" s="849"/>
      <c r="CI120" s="849"/>
      <c r="CJ120" s="849"/>
      <c r="CK120" s="850" t="s">
        <v>447</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10965794</v>
      </c>
      <c r="DH120" s="800"/>
      <c r="DI120" s="800"/>
      <c r="DJ120" s="800"/>
      <c r="DK120" s="800"/>
      <c r="DL120" s="800">
        <v>11328241</v>
      </c>
      <c r="DM120" s="800"/>
      <c r="DN120" s="800"/>
      <c r="DO120" s="800"/>
      <c r="DP120" s="800"/>
      <c r="DQ120" s="800">
        <v>11628347</v>
      </c>
      <c r="DR120" s="800"/>
      <c r="DS120" s="800"/>
      <c r="DT120" s="800"/>
      <c r="DU120" s="800"/>
      <c r="DV120" s="801">
        <v>49.9</v>
      </c>
      <c r="DW120" s="801"/>
      <c r="DX120" s="801"/>
      <c r="DY120" s="801"/>
      <c r="DZ120" s="802"/>
    </row>
    <row r="121" spans="1:130" s="197" customFormat="1" ht="26.25" customHeight="1">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15333</v>
      </c>
      <c r="AB121" s="784"/>
      <c r="AC121" s="784"/>
      <c r="AD121" s="784"/>
      <c r="AE121" s="785"/>
      <c r="AF121" s="786">
        <v>15333</v>
      </c>
      <c r="AG121" s="784"/>
      <c r="AH121" s="784"/>
      <c r="AI121" s="784"/>
      <c r="AJ121" s="785"/>
      <c r="AK121" s="786">
        <v>15333</v>
      </c>
      <c r="AL121" s="784"/>
      <c r="AM121" s="784"/>
      <c r="AN121" s="784"/>
      <c r="AO121" s="785"/>
      <c r="AP121" s="754">
        <v>0.1</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44014065</v>
      </c>
      <c r="BR121" s="858"/>
      <c r="BS121" s="858"/>
      <c r="BT121" s="858"/>
      <c r="BU121" s="858"/>
      <c r="BV121" s="858">
        <v>43886237</v>
      </c>
      <c r="BW121" s="858"/>
      <c r="BX121" s="858"/>
      <c r="BY121" s="858"/>
      <c r="BZ121" s="858"/>
      <c r="CA121" s="858">
        <v>42983464</v>
      </c>
      <c r="CB121" s="858"/>
      <c r="CC121" s="858"/>
      <c r="CD121" s="858"/>
      <c r="CE121" s="858"/>
      <c r="CF121" s="859">
        <v>184.6</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8387883</v>
      </c>
      <c r="DH121" s="771"/>
      <c r="DI121" s="771"/>
      <c r="DJ121" s="771"/>
      <c r="DK121" s="771"/>
      <c r="DL121" s="771">
        <v>7904037</v>
      </c>
      <c r="DM121" s="771"/>
      <c r="DN121" s="771"/>
      <c r="DO121" s="771"/>
      <c r="DP121" s="771"/>
      <c r="DQ121" s="771">
        <v>8020473</v>
      </c>
      <c r="DR121" s="771"/>
      <c r="DS121" s="771"/>
      <c r="DT121" s="771"/>
      <c r="DU121" s="771"/>
      <c r="DV121" s="823">
        <v>34.5</v>
      </c>
      <c r="DW121" s="823"/>
      <c r="DX121" s="823"/>
      <c r="DY121" s="823"/>
      <c r="DZ121" s="824"/>
    </row>
    <row r="122" spans="1:130" s="197" customFormat="1" ht="26.25" customHeight="1">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450</v>
      </c>
      <c r="BP122" s="838"/>
      <c r="BQ122" s="839">
        <v>67303877</v>
      </c>
      <c r="BR122" s="840"/>
      <c r="BS122" s="840"/>
      <c r="BT122" s="840"/>
      <c r="BU122" s="840"/>
      <c r="BV122" s="840">
        <v>67993666</v>
      </c>
      <c r="BW122" s="840"/>
      <c r="BX122" s="840"/>
      <c r="BY122" s="840"/>
      <c r="BZ122" s="840"/>
      <c r="CA122" s="840">
        <v>66057833</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816419</v>
      </c>
      <c r="DH122" s="771"/>
      <c r="DI122" s="771"/>
      <c r="DJ122" s="771"/>
      <c r="DK122" s="771"/>
      <c r="DL122" s="771">
        <v>794584</v>
      </c>
      <c r="DM122" s="771"/>
      <c r="DN122" s="771"/>
      <c r="DO122" s="771"/>
      <c r="DP122" s="771"/>
      <c r="DQ122" s="771">
        <v>781135</v>
      </c>
      <c r="DR122" s="771"/>
      <c r="DS122" s="771"/>
      <c r="DT122" s="771"/>
      <c r="DU122" s="771"/>
      <c r="DV122" s="823">
        <v>3.4</v>
      </c>
      <c r="DW122" s="823"/>
      <c r="DX122" s="823"/>
      <c r="DY122" s="823"/>
      <c r="DZ122" s="824"/>
    </row>
    <row r="123" spans="1:130" s="197" customFormat="1" ht="26.25" customHeight="1" thickBot="1">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1504</v>
      </c>
      <c r="AB123" s="784"/>
      <c r="AC123" s="784"/>
      <c r="AD123" s="784"/>
      <c r="AE123" s="785"/>
      <c r="AF123" s="786">
        <v>1474</v>
      </c>
      <c r="AG123" s="784"/>
      <c r="AH123" s="784"/>
      <c r="AI123" s="784"/>
      <c r="AJ123" s="785"/>
      <c r="AK123" s="786">
        <v>1445</v>
      </c>
      <c r="AL123" s="784"/>
      <c r="AM123" s="784"/>
      <c r="AN123" s="784"/>
      <c r="AO123" s="785"/>
      <c r="AP123" s="754">
        <v>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70.3</v>
      </c>
      <c r="BR123" s="832"/>
      <c r="BS123" s="832"/>
      <c r="BT123" s="832"/>
      <c r="BU123" s="832"/>
      <c r="BV123" s="832">
        <v>53.6</v>
      </c>
      <c r="BW123" s="832"/>
      <c r="BX123" s="832"/>
      <c r="BY123" s="832"/>
      <c r="BZ123" s="832"/>
      <c r="CA123" s="832">
        <v>45.9</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42371</v>
      </c>
      <c r="DH123" s="784"/>
      <c r="DI123" s="784"/>
      <c r="DJ123" s="784"/>
      <c r="DK123" s="785"/>
      <c r="DL123" s="786">
        <v>40524</v>
      </c>
      <c r="DM123" s="784"/>
      <c r="DN123" s="784"/>
      <c r="DO123" s="784"/>
      <c r="DP123" s="785"/>
      <c r="DQ123" s="786">
        <v>37536</v>
      </c>
      <c r="DR123" s="784"/>
      <c r="DS123" s="784"/>
      <c r="DT123" s="784"/>
      <c r="DU123" s="785"/>
      <c r="DV123" s="754">
        <v>0.2</v>
      </c>
      <c r="DW123" s="755"/>
      <c r="DX123" s="755"/>
      <c r="DY123" s="755"/>
      <c r="DZ123" s="756"/>
    </row>
    <row r="124" spans="1:130" s="197" customFormat="1" ht="26.25" customHeight="1">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103837</v>
      </c>
      <c r="AB127" s="784"/>
      <c r="AC127" s="784"/>
      <c r="AD127" s="784"/>
      <c r="AE127" s="785"/>
      <c r="AF127" s="786">
        <v>103681</v>
      </c>
      <c r="AG127" s="784"/>
      <c r="AH127" s="784"/>
      <c r="AI127" s="784"/>
      <c r="AJ127" s="785"/>
      <c r="AK127" s="786">
        <v>103457</v>
      </c>
      <c r="AL127" s="784"/>
      <c r="AM127" s="784"/>
      <c r="AN127" s="784"/>
      <c r="AO127" s="785"/>
      <c r="AP127" s="754">
        <v>0.4</v>
      </c>
      <c r="AQ127" s="755"/>
      <c r="AR127" s="755"/>
      <c r="AS127" s="755"/>
      <c r="AT127" s="756"/>
      <c r="AU127" s="233"/>
      <c r="AV127" s="233"/>
      <c r="AW127" s="233"/>
      <c r="AX127" s="757" t="s">
        <v>461</v>
      </c>
      <c r="AY127" s="758"/>
      <c r="AZ127" s="758"/>
      <c r="BA127" s="758"/>
      <c r="BB127" s="758"/>
      <c r="BC127" s="758"/>
      <c r="BD127" s="758"/>
      <c r="BE127" s="759"/>
      <c r="BF127" s="760" t="s">
        <v>112</v>
      </c>
      <c r="BG127" s="761"/>
      <c r="BH127" s="761"/>
      <c r="BI127" s="761"/>
      <c r="BJ127" s="761"/>
      <c r="BK127" s="761"/>
      <c r="BL127" s="762"/>
      <c r="BM127" s="760">
        <v>11.94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v>374000</v>
      </c>
      <c r="DH127" s="820"/>
      <c r="DI127" s="820"/>
      <c r="DJ127" s="820"/>
      <c r="DK127" s="820"/>
      <c r="DL127" s="820">
        <v>149000</v>
      </c>
      <c r="DM127" s="820"/>
      <c r="DN127" s="820"/>
      <c r="DO127" s="820"/>
      <c r="DP127" s="820"/>
      <c r="DQ127" s="820" t="s">
        <v>463</v>
      </c>
      <c r="DR127" s="820"/>
      <c r="DS127" s="820"/>
      <c r="DT127" s="820"/>
      <c r="DU127" s="820"/>
      <c r="DV127" s="821" t="s">
        <v>463</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1124676</v>
      </c>
      <c r="AB128" s="724"/>
      <c r="AC128" s="724"/>
      <c r="AD128" s="724"/>
      <c r="AE128" s="725"/>
      <c r="AF128" s="726">
        <v>1204392</v>
      </c>
      <c r="AG128" s="724"/>
      <c r="AH128" s="724"/>
      <c r="AI128" s="724"/>
      <c r="AJ128" s="725"/>
      <c r="AK128" s="726">
        <v>1039012</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467</v>
      </c>
      <c r="BG128" s="791"/>
      <c r="BH128" s="791"/>
      <c r="BI128" s="791"/>
      <c r="BJ128" s="791"/>
      <c r="BK128" s="791"/>
      <c r="BL128" s="792"/>
      <c r="BM128" s="790">
        <v>16.940000000000001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27383536</v>
      </c>
      <c r="AB129" s="784"/>
      <c r="AC129" s="784"/>
      <c r="AD129" s="784"/>
      <c r="AE129" s="785"/>
      <c r="AF129" s="786">
        <v>27715029</v>
      </c>
      <c r="AG129" s="784"/>
      <c r="AH129" s="784"/>
      <c r="AI129" s="784"/>
      <c r="AJ129" s="785"/>
      <c r="AK129" s="786">
        <v>27287745</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11.8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3854079</v>
      </c>
      <c r="AB130" s="784"/>
      <c r="AC130" s="784"/>
      <c r="AD130" s="784"/>
      <c r="AE130" s="785"/>
      <c r="AF130" s="786">
        <v>3881496</v>
      </c>
      <c r="AG130" s="784"/>
      <c r="AH130" s="784"/>
      <c r="AI130" s="784"/>
      <c r="AJ130" s="785"/>
      <c r="AK130" s="786">
        <v>4006273</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45.9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23529457</v>
      </c>
      <c r="AB131" s="717"/>
      <c r="AC131" s="717"/>
      <c r="AD131" s="717"/>
      <c r="AE131" s="718"/>
      <c r="AF131" s="719">
        <v>23833533</v>
      </c>
      <c r="AG131" s="717"/>
      <c r="AH131" s="717"/>
      <c r="AI131" s="717"/>
      <c r="AJ131" s="718"/>
      <c r="AK131" s="719">
        <v>23281472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12.693093599999999</v>
      </c>
      <c r="AB132" s="740"/>
      <c r="AC132" s="740"/>
      <c r="AD132" s="740"/>
      <c r="AE132" s="741"/>
      <c r="AF132" s="742">
        <v>11.469864749999999</v>
      </c>
      <c r="AG132" s="740"/>
      <c r="AH132" s="740"/>
      <c r="AI132" s="740"/>
      <c r="AJ132" s="741"/>
      <c r="AK132" s="742">
        <v>11.53584275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12.8</v>
      </c>
      <c r="AB133" s="749"/>
      <c r="AC133" s="749"/>
      <c r="AD133" s="749"/>
      <c r="AE133" s="750"/>
      <c r="AF133" s="748">
        <v>12.3</v>
      </c>
      <c r="AG133" s="749"/>
      <c r="AH133" s="749"/>
      <c r="AI133" s="749"/>
      <c r="AJ133" s="750"/>
      <c r="AK133" s="748">
        <v>11.8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L14" sqref="L14:Q1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L14" sqref="L14:Q1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14" sqref="L14:Q1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9" t="s">
        <v>479</v>
      </c>
      <c r="L7" s="254"/>
      <c r="M7" s="255" t="s">
        <v>480</v>
      </c>
      <c r="N7" s="256"/>
    </row>
    <row r="8" spans="1:16">
      <c r="A8" s="248"/>
      <c r="B8" s="244"/>
      <c r="C8" s="244"/>
      <c r="D8" s="244"/>
      <c r="E8" s="244"/>
      <c r="F8" s="244"/>
      <c r="G8" s="257"/>
      <c r="H8" s="258"/>
      <c r="I8" s="258"/>
      <c r="J8" s="259"/>
      <c r="K8" s="1120"/>
      <c r="L8" s="260" t="s">
        <v>481</v>
      </c>
      <c r="M8" s="261" t="s">
        <v>482</v>
      </c>
      <c r="N8" s="262" t="s">
        <v>483</v>
      </c>
    </row>
    <row r="9" spans="1:16">
      <c r="A9" s="248"/>
      <c r="B9" s="244"/>
      <c r="C9" s="244"/>
      <c r="D9" s="244"/>
      <c r="E9" s="244"/>
      <c r="F9" s="244"/>
      <c r="G9" s="1133" t="s">
        <v>484</v>
      </c>
      <c r="H9" s="1134"/>
      <c r="I9" s="1134"/>
      <c r="J9" s="1135"/>
      <c r="K9" s="263">
        <v>6006650</v>
      </c>
      <c r="L9" s="264">
        <v>40938</v>
      </c>
      <c r="M9" s="265">
        <v>58961</v>
      </c>
      <c r="N9" s="266">
        <v>-30.6</v>
      </c>
    </row>
    <row r="10" spans="1:16">
      <c r="A10" s="248"/>
      <c r="B10" s="244"/>
      <c r="C10" s="244"/>
      <c r="D10" s="244"/>
      <c r="E10" s="244"/>
      <c r="F10" s="244"/>
      <c r="G10" s="1133" t="s">
        <v>485</v>
      </c>
      <c r="H10" s="1134"/>
      <c r="I10" s="1134"/>
      <c r="J10" s="1135"/>
      <c r="K10" s="267">
        <v>634681</v>
      </c>
      <c r="L10" s="268">
        <v>4326</v>
      </c>
      <c r="M10" s="269">
        <v>3996</v>
      </c>
      <c r="N10" s="270">
        <v>8.3000000000000007</v>
      </c>
    </row>
    <row r="11" spans="1:16" ht="13.5" customHeight="1">
      <c r="A11" s="248"/>
      <c r="B11" s="244"/>
      <c r="C11" s="244"/>
      <c r="D11" s="244"/>
      <c r="E11" s="244"/>
      <c r="F11" s="244"/>
      <c r="G11" s="1133" t="s">
        <v>486</v>
      </c>
      <c r="H11" s="1134"/>
      <c r="I11" s="1134"/>
      <c r="J11" s="1135"/>
      <c r="K11" s="267">
        <v>1136572</v>
      </c>
      <c r="L11" s="268">
        <v>7746</v>
      </c>
      <c r="M11" s="269">
        <v>3773</v>
      </c>
      <c r="N11" s="270">
        <v>105.3</v>
      </c>
    </row>
    <row r="12" spans="1:16" ht="13.5" customHeight="1">
      <c r="A12" s="248"/>
      <c r="B12" s="244"/>
      <c r="C12" s="244"/>
      <c r="D12" s="244"/>
      <c r="E12" s="244"/>
      <c r="F12" s="244"/>
      <c r="G12" s="1133" t="s">
        <v>487</v>
      </c>
      <c r="H12" s="1134"/>
      <c r="I12" s="1134"/>
      <c r="J12" s="1135"/>
      <c r="K12" s="267">
        <v>450966</v>
      </c>
      <c r="L12" s="268">
        <v>3074</v>
      </c>
      <c r="M12" s="269">
        <v>594</v>
      </c>
      <c r="N12" s="270">
        <v>417.5</v>
      </c>
    </row>
    <row r="13" spans="1:16" ht="13.5" customHeight="1">
      <c r="A13" s="248"/>
      <c r="B13" s="244"/>
      <c r="C13" s="244"/>
      <c r="D13" s="244"/>
      <c r="E13" s="244"/>
      <c r="F13" s="244"/>
      <c r="G13" s="1133" t="s">
        <v>488</v>
      </c>
      <c r="H13" s="1134"/>
      <c r="I13" s="1134"/>
      <c r="J13" s="1135"/>
      <c r="K13" s="267" t="s">
        <v>489</v>
      </c>
      <c r="L13" s="268" t="s">
        <v>489</v>
      </c>
      <c r="M13" s="269">
        <v>1</v>
      </c>
      <c r="N13" s="270" t="s">
        <v>489</v>
      </c>
    </row>
    <row r="14" spans="1:16" ht="13.5" customHeight="1">
      <c r="A14" s="248"/>
      <c r="B14" s="244"/>
      <c r="C14" s="244"/>
      <c r="D14" s="244"/>
      <c r="E14" s="244"/>
      <c r="F14" s="244"/>
      <c r="G14" s="1133" t="s">
        <v>490</v>
      </c>
      <c r="H14" s="1134"/>
      <c r="I14" s="1134"/>
      <c r="J14" s="1135"/>
      <c r="K14" s="267">
        <v>235681</v>
      </c>
      <c r="L14" s="268">
        <v>1606</v>
      </c>
      <c r="M14" s="269">
        <v>2438</v>
      </c>
      <c r="N14" s="270">
        <v>-34.1</v>
      </c>
    </row>
    <row r="15" spans="1:16" ht="13.5" customHeight="1">
      <c r="A15" s="248"/>
      <c r="B15" s="244"/>
      <c r="C15" s="244"/>
      <c r="D15" s="244"/>
      <c r="E15" s="244"/>
      <c r="F15" s="244"/>
      <c r="G15" s="1133" t="s">
        <v>491</v>
      </c>
      <c r="H15" s="1134"/>
      <c r="I15" s="1134"/>
      <c r="J15" s="1135"/>
      <c r="K15" s="267">
        <v>241481</v>
      </c>
      <c r="L15" s="268">
        <v>1646</v>
      </c>
      <c r="M15" s="269">
        <v>1435</v>
      </c>
      <c r="N15" s="270">
        <v>14.7</v>
      </c>
    </row>
    <row r="16" spans="1:16">
      <c r="A16" s="248"/>
      <c r="B16" s="244"/>
      <c r="C16" s="244"/>
      <c r="D16" s="244"/>
      <c r="E16" s="244"/>
      <c r="F16" s="244"/>
      <c r="G16" s="1136" t="s">
        <v>492</v>
      </c>
      <c r="H16" s="1137"/>
      <c r="I16" s="1137"/>
      <c r="J16" s="1138"/>
      <c r="K16" s="268">
        <v>-879223</v>
      </c>
      <c r="L16" s="268">
        <v>-5992</v>
      </c>
      <c r="M16" s="269">
        <v>-6041</v>
      </c>
      <c r="N16" s="270">
        <v>-0.8</v>
      </c>
    </row>
    <row r="17" spans="1:16">
      <c r="A17" s="248"/>
      <c r="B17" s="244"/>
      <c r="C17" s="244"/>
      <c r="D17" s="244"/>
      <c r="E17" s="244"/>
      <c r="F17" s="244"/>
      <c r="G17" s="1136" t="s">
        <v>170</v>
      </c>
      <c r="H17" s="1137"/>
      <c r="I17" s="1137"/>
      <c r="J17" s="1138"/>
      <c r="K17" s="268">
        <v>7826808</v>
      </c>
      <c r="L17" s="268">
        <v>53343</v>
      </c>
      <c r="M17" s="269">
        <v>65157</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30" t="s">
        <v>497</v>
      </c>
      <c r="H21" s="1131"/>
      <c r="I21" s="1131"/>
      <c r="J21" s="1132"/>
      <c r="K21" s="280">
        <v>4.4000000000000004</v>
      </c>
      <c r="L21" s="281">
        <v>6.38</v>
      </c>
      <c r="M21" s="282">
        <v>-1.98</v>
      </c>
      <c r="N21" s="249"/>
      <c r="O21" s="283"/>
      <c r="P21" s="279"/>
    </row>
    <row r="22" spans="1:16" s="284" customFormat="1">
      <c r="A22" s="279"/>
      <c r="B22" s="249"/>
      <c r="C22" s="249"/>
      <c r="D22" s="249"/>
      <c r="E22" s="249"/>
      <c r="F22" s="249"/>
      <c r="G22" s="1130" t="s">
        <v>498</v>
      </c>
      <c r="H22" s="1131"/>
      <c r="I22" s="1131"/>
      <c r="J22" s="1132"/>
      <c r="K22" s="285">
        <v>101.2</v>
      </c>
      <c r="L22" s="286">
        <v>99.2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9" t="s">
        <v>479</v>
      </c>
      <c r="L30" s="254"/>
      <c r="M30" s="255" t="s">
        <v>480</v>
      </c>
      <c r="N30" s="256"/>
    </row>
    <row r="31" spans="1:16">
      <c r="A31" s="248"/>
      <c r="B31" s="244"/>
      <c r="C31" s="244"/>
      <c r="D31" s="244"/>
      <c r="E31" s="244"/>
      <c r="F31" s="244"/>
      <c r="G31" s="257"/>
      <c r="H31" s="258"/>
      <c r="I31" s="258"/>
      <c r="J31" s="259"/>
      <c r="K31" s="1120"/>
      <c r="L31" s="260" t="s">
        <v>481</v>
      </c>
      <c r="M31" s="261" t="s">
        <v>482</v>
      </c>
      <c r="N31" s="262" t="s">
        <v>483</v>
      </c>
    </row>
    <row r="32" spans="1:16" ht="27" customHeight="1">
      <c r="A32" s="248"/>
      <c r="B32" s="244"/>
      <c r="C32" s="244"/>
      <c r="D32" s="244"/>
      <c r="E32" s="244"/>
      <c r="F32" s="244"/>
      <c r="G32" s="1121" t="s">
        <v>501</v>
      </c>
      <c r="H32" s="1122"/>
      <c r="I32" s="1122"/>
      <c r="J32" s="1123"/>
      <c r="K32" s="294">
        <v>5650721</v>
      </c>
      <c r="L32" s="294">
        <v>38512</v>
      </c>
      <c r="M32" s="295">
        <v>38103</v>
      </c>
      <c r="N32" s="296">
        <v>1.1000000000000001</v>
      </c>
    </row>
    <row r="33" spans="1:16" ht="13.5" customHeight="1">
      <c r="A33" s="248"/>
      <c r="B33" s="244"/>
      <c r="C33" s="244"/>
      <c r="D33" s="244"/>
      <c r="E33" s="244"/>
      <c r="F33" s="244"/>
      <c r="G33" s="1121" t="s">
        <v>502</v>
      </c>
      <c r="H33" s="1122"/>
      <c r="I33" s="1122"/>
      <c r="J33" s="1123"/>
      <c r="K33" s="294" t="s">
        <v>489</v>
      </c>
      <c r="L33" s="294" t="s">
        <v>489</v>
      </c>
      <c r="M33" s="295" t="s">
        <v>489</v>
      </c>
      <c r="N33" s="296" t="s">
        <v>489</v>
      </c>
    </row>
    <row r="34" spans="1:16" ht="27" customHeight="1">
      <c r="A34" s="248"/>
      <c r="B34" s="244"/>
      <c r="C34" s="244"/>
      <c r="D34" s="244"/>
      <c r="E34" s="244"/>
      <c r="F34" s="244"/>
      <c r="G34" s="1121" t="s">
        <v>503</v>
      </c>
      <c r="H34" s="1122"/>
      <c r="I34" s="1122"/>
      <c r="J34" s="1123"/>
      <c r="K34" s="294" t="s">
        <v>489</v>
      </c>
      <c r="L34" s="294" t="s">
        <v>489</v>
      </c>
      <c r="M34" s="295">
        <v>32</v>
      </c>
      <c r="N34" s="296" t="s">
        <v>489</v>
      </c>
    </row>
    <row r="35" spans="1:16" ht="27" customHeight="1">
      <c r="A35" s="248"/>
      <c r="B35" s="244"/>
      <c r="C35" s="244"/>
      <c r="D35" s="244"/>
      <c r="E35" s="244"/>
      <c r="F35" s="244"/>
      <c r="G35" s="1121" t="s">
        <v>504</v>
      </c>
      <c r="H35" s="1122"/>
      <c r="I35" s="1122"/>
      <c r="J35" s="1123"/>
      <c r="K35" s="294">
        <v>1911235</v>
      </c>
      <c r="L35" s="294">
        <v>13026</v>
      </c>
      <c r="M35" s="295">
        <v>9772</v>
      </c>
      <c r="N35" s="296">
        <v>33.299999999999997</v>
      </c>
    </row>
    <row r="36" spans="1:16" ht="27" customHeight="1">
      <c r="A36" s="248"/>
      <c r="B36" s="244"/>
      <c r="C36" s="244"/>
      <c r="D36" s="244"/>
      <c r="E36" s="244"/>
      <c r="F36" s="244"/>
      <c r="G36" s="1121" t="s">
        <v>505</v>
      </c>
      <c r="H36" s="1122"/>
      <c r="I36" s="1122"/>
      <c r="J36" s="1123"/>
      <c r="K36" s="294">
        <v>48808</v>
      </c>
      <c r="L36" s="294">
        <v>333</v>
      </c>
      <c r="M36" s="295">
        <v>1367</v>
      </c>
      <c r="N36" s="296">
        <v>-75.599999999999994</v>
      </c>
    </row>
    <row r="37" spans="1:16" ht="13.5" customHeight="1">
      <c r="A37" s="248"/>
      <c r="B37" s="244"/>
      <c r="C37" s="244"/>
      <c r="D37" s="244"/>
      <c r="E37" s="244"/>
      <c r="F37" s="244"/>
      <c r="G37" s="1121" t="s">
        <v>506</v>
      </c>
      <c r="H37" s="1122"/>
      <c r="I37" s="1122"/>
      <c r="J37" s="1123"/>
      <c r="K37" s="294">
        <v>120235</v>
      </c>
      <c r="L37" s="294">
        <v>819</v>
      </c>
      <c r="M37" s="295">
        <v>888</v>
      </c>
      <c r="N37" s="296">
        <v>-7.8</v>
      </c>
    </row>
    <row r="38" spans="1:16" ht="27" customHeight="1">
      <c r="A38" s="248"/>
      <c r="B38" s="244"/>
      <c r="C38" s="244"/>
      <c r="D38" s="244"/>
      <c r="E38" s="244"/>
      <c r="F38" s="244"/>
      <c r="G38" s="1124" t="s">
        <v>507</v>
      </c>
      <c r="H38" s="1125"/>
      <c r="I38" s="1125"/>
      <c r="J38" s="1126"/>
      <c r="K38" s="297" t="s">
        <v>489</v>
      </c>
      <c r="L38" s="297" t="s">
        <v>489</v>
      </c>
      <c r="M38" s="298">
        <v>2</v>
      </c>
      <c r="N38" s="299" t="s">
        <v>489</v>
      </c>
      <c r="O38" s="293"/>
    </row>
    <row r="39" spans="1:16">
      <c r="A39" s="248"/>
      <c r="B39" s="244"/>
      <c r="C39" s="244"/>
      <c r="D39" s="244"/>
      <c r="E39" s="244"/>
      <c r="F39" s="244"/>
      <c r="G39" s="1124" t="s">
        <v>508</v>
      </c>
      <c r="H39" s="1125"/>
      <c r="I39" s="1125"/>
      <c r="J39" s="1126"/>
      <c r="K39" s="300">
        <v>-1039012</v>
      </c>
      <c r="L39" s="300">
        <v>-7081</v>
      </c>
      <c r="M39" s="301">
        <v>-6931</v>
      </c>
      <c r="N39" s="302">
        <v>2.2000000000000002</v>
      </c>
      <c r="O39" s="293"/>
    </row>
    <row r="40" spans="1:16" ht="27" customHeight="1">
      <c r="A40" s="248"/>
      <c r="B40" s="244"/>
      <c r="C40" s="244"/>
      <c r="D40" s="244"/>
      <c r="E40" s="244"/>
      <c r="F40" s="244"/>
      <c r="G40" s="1121" t="s">
        <v>509</v>
      </c>
      <c r="H40" s="1122"/>
      <c r="I40" s="1122"/>
      <c r="J40" s="1123"/>
      <c r="K40" s="300">
        <v>-4006273</v>
      </c>
      <c r="L40" s="300">
        <v>-27305</v>
      </c>
      <c r="M40" s="301">
        <v>-31548</v>
      </c>
      <c r="N40" s="302">
        <v>-13.4</v>
      </c>
      <c r="O40" s="293"/>
    </row>
    <row r="41" spans="1:16">
      <c r="A41" s="248"/>
      <c r="B41" s="244"/>
      <c r="C41" s="244"/>
      <c r="D41" s="244"/>
      <c r="E41" s="244"/>
      <c r="F41" s="244"/>
      <c r="G41" s="1127" t="s">
        <v>280</v>
      </c>
      <c r="H41" s="1128"/>
      <c r="I41" s="1128"/>
      <c r="J41" s="1129"/>
      <c r="K41" s="294">
        <v>2685714</v>
      </c>
      <c r="L41" s="300">
        <v>18304</v>
      </c>
      <c r="M41" s="301">
        <v>11686</v>
      </c>
      <c r="N41" s="302">
        <v>56.6</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4" t="s">
        <v>479</v>
      </c>
      <c r="J49" s="1116" t="s">
        <v>513</v>
      </c>
      <c r="K49" s="1117"/>
      <c r="L49" s="1117"/>
      <c r="M49" s="1117"/>
      <c r="N49" s="1118"/>
    </row>
    <row r="50" spans="1:14">
      <c r="A50" s="248"/>
      <c r="B50" s="244"/>
      <c r="C50" s="244"/>
      <c r="D50" s="244"/>
      <c r="E50" s="244"/>
      <c r="F50" s="244"/>
      <c r="G50" s="312"/>
      <c r="H50" s="313"/>
      <c r="I50" s="1115"/>
      <c r="J50" s="314" t="s">
        <v>514</v>
      </c>
      <c r="K50" s="315" t="s">
        <v>515</v>
      </c>
      <c r="L50" s="316" t="s">
        <v>516</v>
      </c>
      <c r="M50" s="317" t="s">
        <v>517</v>
      </c>
      <c r="N50" s="318" t="s">
        <v>518</v>
      </c>
    </row>
    <row r="51" spans="1:14">
      <c r="A51" s="248"/>
      <c r="B51" s="244"/>
      <c r="C51" s="244"/>
      <c r="D51" s="244"/>
      <c r="E51" s="244"/>
      <c r="F51" s="244"/>
      <c r="G51" s="310" t="s">
        <v>519</v>
      </c>
      <c r="H51" s="311"/>
      <c r="I51" s="319">
        <v>5932515</v>
      </c>
      <c r="J51" s="320">
        <v>41362</v>
      </c>
      <c r="K51" s="321">
        <v>-10</v>
      </c>
      <c r="L51" s="322">
        <v>51263</v>
      </c>
      <c r="M51" s="323">
        <v>-4.9000000000000004</v>
      </c>
      <c r="N51" s="324">
        <v>-5.0999999999999996</v>
      </c>
    </row>
    <row r="52" spans="1:14">
      <c r="A52" s="248"/>
      <c r="B52" s="244"/>
      <c r="C52" s="244"/>
      <c r="D52" s="244"/>
      <c r="E52" s="244"/>
      <c r="F52" s="244"/>
      <c r="G52" s="325"/>
      <c r="H52" s="326" t="s">
        <v>520</v>
      </c>
      <c r="I52" s="327">
        <v>3932745</v>
      </c>
      <c r="J52" s="328">
        <v>27420</v>
      </c>
      <c r="K52" s="329">
        <v>2.9</v>
      </c>
      <c r="L52" s="330">
        <v>29061</v>
      </c>
      <c r="M52" s="331">
        <v>-15.2</v>
      </c>
      <c r="N52" s="332">
        <v>18.100000000000001</v>
      </c>
    </row>
    <row r="53" spans="1:14">
      <c r="A53" s="248"/>
      <c r="B53" s="244"/>
      <c r="C53" s="244"/>
      <c r="D53" s="244"/>
      <c r="E53" s="244"/>
      <c r="F53" s="244"/>
      <c r="G53" s="310" t="s">
        <v>521</v>
      </c>
      <c r="H53" s="311"/>
      <c r="I53" s="319">
        <v>5548349</v>
      </c>
      <c r="J53" s="320">
        <v>38550</v>
      </c>
      <c r="K53" s="321">
        <v>-6.8</v>
      </c>
      <c r="L53" s="322">
        <v>41433</v>
      </c>
      <c r="M53" s="323">
        <v>-19.2</v>
      </c>
      <c r="N53" s="324">
        <v>12.4</v>
      </c>
    </row>
    <row r="54" spans="1:14">
      <c r="A54" s="248"/>
      <c r="B54" s="244"/>
      <c r="C54" s="244"/>
      <c r="D54" s="244"/>
      <c r="E54" s="244"/>
      <c r="F54" s="244"/>
      <c r="G54" s="325"/>
      <c r="H54" s="326" t="s">
        <v>520</v>
      </c>
      <c r="I54" s="327">
        <v>3120635</v>
      </c>
      <c r="J54" s="328">
        <v>21682</v>
      </c>
      <c r="K54" s="329">
        <v>-20.9</v>
      </c>
      <c r="L54" s="330">
        <v>22351</v>
      </c>
      <c r="M54" s="331">
        <v>-23.1</v>
      </c>
      <c r="N54" s="332">
        <v>2.2000000000000002</v>
      </c>
    </row>
    <row r="55" spans="1:14">
      <c r="A55" s="248"/>
      <c r="B55" s="244"/>
      <c r="C55" s="244"/>
      <c r="D55" s="244"/>
      <c r="E55" s="244"/>
      <c r="F55" s="244"/>
      <c r="G55" s="310" t="s">
        <v>522</v>
      </c>
      <c r="H55" s="311"/>
      <c r="I55" s="319">
        <v>4755834</v>
      </c>
      <c r="J55" s="320">
        <v>32527</v>
      </c>
      <c r="K55" s="321">
        <v>-15.6</v>
      </c>
      <c r="L55" s="322">
        <v>43493</v>
      </c>
      <c r="M55" s="323">
        <v>5</v>
      </c>
      <c r="N55" s="324">
        <v>-20.6</v>
      </c>
    </row>
    <row r="56" spans="1:14">
      <c r="A56" s="248"/>
      <c r="B56" s="244"/>
      <c r="C56" s="244"/>
      <c r="D56" s="244"/>
      <c r="E56" s="244"/>
      <c r="F56" s="244"/>
      <c r="G56" s="325"/>
      <c r="H56" s="326" t="s">
        <v>520</v>
      </c>
      <c r="I56" s="327">
        <v>3199862</v>
      </c>
      <c r="J56" s="328">
        <v>21885</v>
      </c>
      <c r="K56" s="329">
        <v>0.9</v>
      </c>
      <c r="L56" s="330">
        <v>23254</v>
      </c>
      <c r="M56" s="331">
        <v>4</v>
      </c>
      <c r="N56" s="332">
        <v>-3.1</v>
      </c>
    </row>
    <row r="57" spans="1:14">
      <c r="A57" s="248"/>
      <c r="B57" s="244"/>
      <c r="C57" s="244"/>
      <c r="D57" s="244"/>
      <c r="E57" s="244"/>
      <c r="F57" s="244"/>
      <c r="G57" s="310" t="s">
        <v>523</v>
      </c>
      <c r="H57" s="311"/>
      <c r="I57" s="319">
        <v>4434384</v>
      </c>
      <c r="J57" s="320">
        <v>30247</v>
      </c>
      <c r="K57" s="321">
        <v>-7</v>
      </c>
      <c r="L57" s="322">
        <v>50840</v>
      </c>
      <c r="M57" s="323">
        <v>16.899999999999999</v>
      </c>
      <c r="N57" s="324">
        <v>-23.9</v>
      </c>
    </row>
    <row r="58" spans="1:14">
      <c r="A58" s="248"/>
      <c r="B58" s="244"/>
      <c r="C58" s="244"/>
      <c r="D58" s="244"/>
      <c r="E58" s="244"/>
      <c r="F58" s="244"/>
      <c r="G58" s="325"/>
      <c r="H58" s="326" t="s">
        <v>520</v>
      </c>
      <c r="I58" s="327">
        <v>2910278</v>
      </c>
      <c r="J58" s="328">
        <v>19851</v>
      </c>
      <c r="K58" s="329">
        <v>-9.3000000000000007</v>
      </c>
      <c r="L58" s="330">
        <v>25367</v>
      </c>
      <c r="M58" s="331">
        <v>9.1</v>
      </c>
      <c r="N58" s="332">
        <v>-18.399999999999999</v>
      </c>
    </row>
    <row r="59" spans="1:14">
      <c r="A59" s="248"/>
      <c r="B59" s="244"/>
      <c r="C59" s="244"/>
      <c r="D59" s="244"/>
      <c r="E59" s="244"/>
      <c r="F59" s="244"/>
      <c r="G59" s="310" t="s">
        <v>524</v>
      </c>
      <c r="H59" s="311"/>
      <c r="I59" s="319">
        <v>5116643</v>
      </c>
      <c r="J59" s="320">
        <v>34872</v>
      </c>
      <c r="K59" s="321">
        <v>15.3</v>
      </c>
      <c r="L59" s="322">
        <v>53605</v>
      </c>
      <c r="M59" s="323">
        <v>5.4</v>
      </c>
      <c r="N59" s="324">
        <v>9.9</v>
      </c>
    </row>
    <row r="60" spans="1:14">
      <c r="A60" s="248"/>
      <c r="B60" s="244"/>
      <c r="C60" s="244"/>
      <c r="D60" s="244"/>
      <c r="E60" s="244"/>
      <c r="F60" s="244"/>
      <c r="G60" s="325"/>
      <c r="H60" s="326" t="s">
        <v>520</v>
      </c>
      <c r="I60" s="333">
        <v>3032674</v>
      </c>
      <c r="J60" s="328">
        <v>20669</v>
      </c>
      <c r="K60" s="329">
        <v>4.0999999999999996</v>
      </c>
      <c r="L60" s="330">
        <v>28343</v>
      </c>
      <c r="M60" s="331">
        <v>11.7</v>
      </c>
      <c r="N60" s="332">
        <v>-7.6</v>
      </c>
    </row>
    <row r="61" spans="1:14">
      <c r="A61" s="248"/>
      <c r="B61" s="244"/>
      <c r="C61" s="244"/>
      <c r="D61" s="244"/>
      <c r="E61" s="244"/>
      <c r="F61" s="244"/>
      <c r="G61" s="310" t="s">
        <v>525</v>
      </c>
      <c r="H61" s="334"/>
      <c r="I61" s="335">
        <v>5157545</v>
      </c>
      <c r="J61" s="336">
        <v>35512</v>
      </c>
      <c r="K61" s="337">
        <v>-4.8</v>
      </c>
      <c r="L61" s="338">
        <v>48127</v>
      </c>
      <c r="M61" s="339">
        <v>0.6</v>
      </c>
      <c r="N61" s="324">
        <v>-5.4</v>
      </c>
    </row>
    <row r="62" spans="1:14">
      <c r="A62" s="248"/>
      <c r="B62" s="244"/>
      <c r="C62" s="244"/>
      <c r="D62" s="244"/>
      <c r="E62" s="244"/>
      <c r="F62" s="244"/>
      <c r="G62" s="325"/>
      <c r="H62" s="326" t="s">
        <v>520</v>
      </c>
      <c r="I62" s="327">
        <v>3239239</v>
      </c>
      <c r="J62" s="328">
        <v>22301</v>
      </c>
      <c r="K62" s="329">
        <v>-4.5</v>
      </c>
      <c r="L62" s="330">
        <v>25675</v>
      </c>
      <c r="M62" s="331">
        <v>-2.7</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9" zoomScaleSheetLayoutView="100" workbookViewId="0">
      <selection activeCell="L14" sqref="L14:Q1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11.64</v>
      </c>
      <c r="G47" s="12">
        <v>18</v>
      </c>
      <c r="H47" s="12">
        <v>19.28</v>
      </c>
      <c r="I47" s="12">
        <v>24.65</v>
      </c>
      <c r="J47" s="13">
        <v>29.21</v>
      </c>
    </row>
    <row r="48" spans="2:10" ht="57.75" customHeight="1">
      <c r="B48" s="14"/>
      <c r="C48" s="1141" t="s">
        <v>4</v>
      </c>
      <c r="D48" s="1141"/>
      <c r="E48" s="1142"/>
      <c r="F48" s="15">
        <v>10.73</v>
      </c>
      <c r="G48" s="16">
        <v>7.97</v>
      </c>
      <c r="H48" s="16">
        <v>9.66</v>
      </c>
      <c r="I48" s="16">
        <v>10.47</v>
      </c>
      <c r="J48" s="17">
        <v>10.41</v>
      </c>
    </row>
    <row r="49" spans="2:10" ht="57.75" customHeight="1" thickBot="1">
      <c r="B49" s="18"/>
      <c r="C49" s="1143" t="s">
        <v>5</v>
      </c>
      <c r="D49" s="1143"/>
      <c r="E49" s="1144"/>
      <c r="F49" s="19">
        <v>5.71</v>
      </c>
      <c r="G49" s="20">
        <v>4.21</v>
      </c>
      <c r="H49" s="20">
        <v>3.25</v>
      </c>
      <c r="I49" s="20">
        <v>6.52</v>
      </c>
      <c r="J49" s="21">
        <v>3.95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14" sqref="L14:Q1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532</v>
      </c>
      <c r="D34" s="1151"/>
      <c r="E34" s="1152"/>
      <c r="F34" s="32">
        <v>10.72</v>
      </c>
      <c r="G34" s="33">
        <v>7.96</v>
      </c>
      <c r="H34" s="33">
        <v>9.65</v>
      </c>
      <c r="I34" s="33">
        <v>10.46</v>
      </c>
      <c r="J34" s="34">
        <v>10.41</v>
      </c>
      <c r="K34" s="22"/>
      <c r="L34" s="22"/>
      <c r="M34" s="22"/>
      <c r="N34" s="22"/>
      <c r="O34" s="22"/>
      <c r="P34" s="22"/>
    </row>
    <row r="35" spans="1:16" ht="39" customHeight="1">
      <c r="A35" s="22"/>
      <c r="B35" s="35"/>
      <c r="C35" s="1145" t="s">
        <v>533</v>
      </c>
      <c r="D35" s="1146"/>
      <c r="E35" s="1147"/>
      <c r="F35" s="36">
        <v>3.02</v>
      </c>
      <c r="G35" s="37">
        <v>2.85</v>
      </c>
      <c r="H35" s="37">
        <v>3.41</v>
      </c>
      <c r="I35" s="37">
        <v>3.97</v>
      </c>
      <c r="J35" s="38">
        <v>4.53</v>
      </c>
      <c r="K35" s="22"/>
      <c r="L35" s="22"/>
      <c r="M35" s="22"/>
      <c r="N35" s="22"/>
      <c r="O35" s="22"/>
      <c r="P35" s="22"/>
    </row>
    <row r="36" spans="1:16" ht="39" customHeight="1">
      <c r="A36" s="22"/>
      <c r="B36" s="35"/>
      <c r="C36" s="1145" t="s">
        <v>534</v>
      </c>
      <c r="D36" s="1146"/>
      <c r="E36" s="1147"/>
      <c r="F36" s="36">
        <v>2.72</v>
      </c>
      <c r="G36" s="37">
        <v>3.33</v>
      </c>
      <c r="H36" s="37">
        <v>3.16</v>
      </c>
      <c r="I36" s="37">
        <v>4.1500000000000004</v>
      </c>
      <c r="J36" s="38">
        <v>3.84</v>
      </c>
      <c r="K36" s="22"/>
      <c r="L36" s="22"/>
      <c r="M36" s="22"/>
      <c r="N36" s="22"/>
      <c r="O36" s="22"/>
      <c r="P36" s="22"/>
    </row>
    <row r="37" spans="1:16" ht="39" customHeight="1">
      <c r="A37" s="22"/>
      <c r="B37" s="35"/>
      <c r="C37" s="1145" t="s">
        <v>535</v>
      </c>
      <c r="D37" s="1146"/>
      <c r="E37" s="1147"/>
      <c r="F37" s="36">
        <v>0.36</v>
      </c>
      <c r="G37" s="37">
        <v>0.56000000000000005</v>
      </c>
      <c r="H37" s="37">
        <v>0.37</v>
      </c>
      <c r="I37" s="37">
        <v>0.16</v>
      </c>
      <c r="J37" s="38">
        <v>0.42</v>
      </c>
      <c r="K37" s="22"/>
      <c r="L37" s="22"/>
      <c r="M37" s="22"/>
      <c r="N37" s="22"/>
      <c r="O37" s="22"/>
      <c r="P37" s="22"/>
    </row>
    <row r="38" spans="1:16" ht="39" customHeight="1">
      <c r="A38" s="22"/>
      <c r="B38" s="35"/>
      <c r="C38" s="1145" t="s">
        <v>536</v>
      </c>
      <c r="D38" s="1146"/>
      <c r="E38" s="1147"/>
      <c r="F38" s="36">
        <v>0.03</v>
      </c>
      <c r="G38" s="37">
        <v>0.14000000000000001</v>
      </c>
      <c r="H38" s="37">
        <v>0.49</v>
      </c>
      <c r="I38" s="37">
        <v>7.0000000000000007E-2</v>
      </c>
      <c r="J38" s="38">
        <v>0.3</v>
      </c>
      <c r="K38" s="22"/>
      <c r="L38" s="22"/>
      <c r="M38" s="22"/>
      <c r="N38" s="22"/>
      <c r="O38" s="22"/>
      <c r="P38" s="22"/>
    </row>
    <row r="39" spans="1:16" ht="39" customHeight="1">
      <c r="A39" s="22"/>
      <c r="B39" s="35"/>
      <c r="C39" s="1145" t="s">
        <v>537</v>
      </c>
      <c r="D39" s="1146"/>
      <c r="E39" s="1147"/>
      <c r="F39" s="36">
        <v>0</v>
      </c>
      <c r="G39" s="37">
        <v>0</v>
      </c>
      <c r="H39" s="37">
        <v>0</v>
      </c>
      <c r="I39" s="37">
        <v>0.01</v>
      </c>
      <c r="J39" s="38">
        <v>0.01</v>
      </c>
      <c r="K39" s="22"/>
      <c r="L39" s="22"/>
      <c r="M39" s="22"/>
      <c r="N39" s="22"/>
      <c r="O39" s="22"/>
      <c r="P39" s="22"/>
    </row>
    <row r="40" spans="1:16" ht="39" customHeight="1">
      <c r="A40" s="22"/>
      <c r="B40" s="35"/>
      <c r="C40" s="1145" t="s">
        <v>538</v>
      </c>
      <c r="D40" s="1146"/>
      <c r="E40" s="1147"/>
      <c r="F40" s="36">
        <v>0.15</v>
      </c>
      <c r="G40" s="37">
        <v>0.17</v>
      </c>
      <c r="H40" s="37">
        <v>0.21</v>
      </c>
      <c r="I40" s="37">
        <v>0</v>
      </c>
      <c r="J40" s="38">
        <v>0</v>
      </c>
      <c r="K40" s="22"/>
      <c r="L40" s="22"/>
      <c r="M40" s="22"/>
      <c r="N40" s="22"/>
      <c r="O40" s="22"/>
      <c r="P40" s="22"/>
    </row>
    <row r="41" spans="1:16" ht="39" customHeight="1">
      <c r="A41" s="22"/>
      <c r="B41" s="35"/>
      <c r="C41" s="1145" t="s">
        <v>539</v>
      </c>
      <c r="D41" s="1146"/>
      <c r="E41" s="1147"/>
      <c r="F41" s="36">
        <v>0</v>
      </c>
      <c r="G41" s="37">
        <v>0</v>
      </c>
      <c r="H41" s="37">
        <v>0</v>
      </c>
      <c r="I41" s="37">
        <v>0</v>
      </c>
      <c r="J41" s="38">
        <v>0</v>
      </c>
      <c r="K41" s="22"/>
      <c r="L41" s="22"/>
      <c r="M41" s="22"/>
      <c r="N41" s="22"/>
      <c r="O41" s="22"/>
      <c r="P41" s="22"/>
    </row>
    <row r="42" spans="1:16" ht="39" customHeight="1">
      <c r="A42" s="22"/>
      <c r="B42" s="39"/>
      <c r="C42" s="1145" t="s">
        <v>540</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election activeCell="L14" sqref="L14:Q1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5786</v>
      </c>
      <c r="L45" s="60">
        <v>5872</v>
      </c>
      <c r="M45" s="60">
        <v>5855</v>
      </c>
      <c r="N45" s="60">
        <v>5711</v>
      </c>
      <c r="O45" s="61">
        <v>5651</v>
      </c>
      <c r="P45" s="48"/>
      <c r="Q45" s="48"/>
      <c r="R45" s="48"/>
      <c r="S45" s="48"/>
      <c r="T45" s="48"/>
      <c r="U45" s="48"/>
    </row>
    <row r="46" spans="1:21" ht="30.75" customHeight="1">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15</v>
      </c>
      <c r="F48" s="1155"/>
      <c r="G48" s="1155"/>
      <c r="H48" s="1155"/>
      <c r="I48" s="1155"/>
      <c r="J48" s="1156"/>
      <c r="K48" s="63">
        <v>1778</v>
      </c>
      <c r="L48" s="64">
        <v>1830</v>
      </c>
      <c r="M48" s="64">
        <v>1839</v>
      </c>
      <c r="N48" s="64">
        <v>1873</v>
      </c>
      <c r="O48" s="65">
        <v>1911</v>
      </c>
      <c r="P48" s="48"/>
      <c r="Q48" s="48"/>
      <c r="R48" s="48"/>
      <c r="S48" s="48"/>
      <c r="T48" s="48"/>
      <c r="U48" s="48"/>
    </row>
    <row r="49" spans="1:21" ht="30.75" customHeight="1">
      <c r="A49" s="48"/>
      <c r="B49" s="1163"/>
      <c r="C49" s="1164"/>
      <c r="D49" s="62"/>
      <c r="E49" s="1155" t="s">
        <v>16</v>
      </c>
      <c r="F49" s="1155"/>
      <c r="G49" s="1155"/>
      <c r="H49" s="1155"/>
      <c r="I49" s="1155"/>
      <c r="J49" s="1156"/>
      <c r="K49" s="63">
        <v>208</v>
      </c>
      <c r="L49" s="64">
        <v>199</v>
      </c>
      <c r="M49" s="64">
        <v>151</v>
      </c>
      <c r="N49" s="64">
        <v>116</v>
      </c>
      <c r="O49" s="65">
        <v>49</v>
      </c>
      <c r="P49" s="48"/>
      <c r="Q49" s="48"/>
      <c r="R49" s="48"/>
      <c r="S49" s="48"/>
      <c r="T49" s="48"/>
      <c r="U49" s="48"/>
    </row>
    <row r="50" spans="1:21" ht="30.75" customHeight="1">
      <c r="A50" s="48"/>
      <c r="B50" s="1163"/>
      <c r="C50" s="1164"/>
      <c r="D50" s="62"/>
      <c r="E50" s="1155" t="s">
        <v>17</v>
      </c>
      <c r="F50" s="1155"/>
      <c r="G50" s="1155"/>
      <c r="H50" s="1155"/>
      <c r="I50" s="1155"/>
      <c r="J50" s="1156"/>
      <c r="K50" s="63">
        <v>106</v>
      </c>
      <c r="L50" s="64">
        <v>106</v>
      </c>
      <c r="M50" s="64">
        <v>121</v>
      </c>
      <c r="N50" s="64">
        <v>120</v>
      </c>
      <c r="O50" s="65">
        <v>120</v>
      </c>
      <c r="P50" s="48"/>
      <c r="Q50" s="48"/>
      <c r="R50" s="48"/>
      <c r="S50" s="48"/>
      <c r="T50" s="48"/>
      <c r="U50" s="48"/>
    </row>
    <row r="51" spans="1:21" ht="30.75" customHeight="1">
      <c r="A51" s="48"/>
      <c r="B51" s="1165"/>
      <c r="C51" s="1166"/>
      <c r="D51" s="66"/>
      <c r="E51" s="1155" t="s">
        <v>18</v>
      </c>
      <c r="F51" s="1155"/>
      <c r="G51" s="1155"/>
      <c r="H51" s="1155"/>
      <c r="I51" s="1155"/>
      <c r="J51" s="1156"/>
      <c r="K51" s="63" t="s">
        <v>489</v>
      </c>
      <c r="L51" s="64" t="s">
        <v>489</v>
      </c>
      <c r="M51" s="64" t="s">
        <v>489</v>
      </c>
      <c r="N51" s="64" t="s">
        <v>489</v>
      </c>
      <c r="O51" s="65" t="s">
        <v>489</v>
      </c>
      <c r="P51" s="48"/>
      <c r="Q51" s="48"/>
      <c r="R51" s="48"/>
      <c r="S51" s="48"/>
      <c r="T51" s="48"/>
      <c r="U51" s="48"/>
    </row>
    <row r="52" spans="1:21" ht="30.75" customHeight="1">
      <c r="A52" s="48"/>
      <c r="B52" s="1153" t="s">
        <v>19</v>
      </c>
      <c r="C52" s="1154"/>
      <c r="D52" s="66"/>
      <c r="E52" s="1155" t="s">
        <v>20</v>
      </c>
      <c r="F52" s="1155"/>
      <c r="G52" s="1155"/>
      <c r="H52" s="1155"/>
      <c r="I52" s="1155"/>
      <c r="J52" s="1156"/>
      <c r="K52" s="63">
        <v>4835</v>
      </c>
      <c r="L52" s="64">
        <v>4950</v>
      </c>
      <c r="M52" s="64">
        <v>4980</v>
      </c>
      <c r="N52" s="64">
        <v>5087</v>
      </c>
      <c r="O52" s="65">
        <v>5046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3043</v>
      </c>
      <c r="L53" s="69">
        <v>3057</v>
      </c>
      <c r="M53" s="69">
        <v>2986</v>
      </c>
      <c r="N53" s="69">
        <v>2733</v>
      </c>
      <c r="O53" s="70">
        <v>2685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西山　寿乃</cp:lastModifiedBy>
  <cp:lastPrinted>2016-04-28T01:24:04Z</cp:lastPrinted>
  <dcterms:created xsi:type="dcterms:W3CDTF">2016-02-15T01:31:49Z</dcterms:created>
  <dcterms:modified xsi:type="dcterms:W3CDTF">2016-04-28T01:24:10Z</dcterms:modified>
</cp:coreProperties>
</file>