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AM37" i="9"/>
  <c r="U37" i="9"/>
  <c r="C37" i="9"/>
  <c r="AM36" i="9"/>
  <c r="C36"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W34" i="9" l="1"/>
  <c r="BW35" i="9" s="1"/>
  <c r="BW36" i="9" s="1"/>
  <c r="BW37" i="9" s="1"/>
  <c r="CO34" i="9" l="1"/>
  <c r="CO35" i="9" s="1"/>
  <c r="CO36" i="9" s="1"/>
  <c r="CO37" i="9" s="1"/>
</calcChain>
</file>

<file path=xl/sharedStrings.xml><?xml version="1.0" encoding="utf-8"?>
<sst xmlns="http://schemas.openxmlformats.org/spreadsheetml/2006/main" count="996" uniqueCount="549">
  <si>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</si>
  <si>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</si>
  <si>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</si>
  <si>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</si>
  <si>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</si>
  <si>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</si>
  <si>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</si>
  <si>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</si>
  <si>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</si>
  <si>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</si>
  <si>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</si>
  <si>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</si>
  <si>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</si>
  <si>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</si>
  <si>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</si>
  <si>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</si>
  <si>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</si>
  <si>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</si>
  <si>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</si>
  <si>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</si>
  <si>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</si>
  <si>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</si>
  <si>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</si>
  <si>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</si>
  <si>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</si>
  <si>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</si>
  <si>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</si>
  <si>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</si>
  <si>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</si>
  <si>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</si>
  <si>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</si>
  <si>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</si>
  <si>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</si>
  <si>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</si>
  <si>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</si>
  <si>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</si>
  <si>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</si>
  <si>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</si>
  <si>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</si>
  <si>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</si>
  <si>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</si>
  <si>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</si>
  <si>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</si>
  <si>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</si>
  <si>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</si>
  <si>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</si>
  <si>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</si>
  <si>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</si>
  <si>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</si>
  <si>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</si>
  <si>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</si>
  <si>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</si>
  <si>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</si>
  <si>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</si>
  <si>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</si>
  <si>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</si>
  <si>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</si>
  <si>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</si>
  <si>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</si>
  <si>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</si>
  <si>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</si>
  <si>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</si>
  <si>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</si>
  <si>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</si>
  <si>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</si>
  <si>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</si>
  <si>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</si>
  <si>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</si>
  <si>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</si>
  <si>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</si>
  <si>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</si>
  <si>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</si>
  <si>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</si>
  <si>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</si>
  <si>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</si>
  <si>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</si>
  <si>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</si>
  <si>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</si>
  <si>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</si>
  <si>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</si>
  <si>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</si>
  <si>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</si>
  <si>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御殿場市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</si>
  <si>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</si>
  <si>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</si>
  <si>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</si>
  <si>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</si>
  <si>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</si>
  <si>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</si>
  <si>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</si>
  <si>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</si>
  <si>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</si>
  <si>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</si>
  <si>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</si>
  <si>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</si>
  <si>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</si>
  <si>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</si>
  <si>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</si>
  <si>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</si>
  <si>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</si>
  <si>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</si>
  <si>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</si>
  <si>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</si>
  <si>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</si>
  <si>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</si>
  <si>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</si>
  <si>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</si>
  <si>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</si>
  <si>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</si>
  <si>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</si>
  <si>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</si>
  <si>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</si>
  <si>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</si>
  <si>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</si>
  <si>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</si>
  <si>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</si>
  <si>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</si>
  <si>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</si>
  <si>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</si>
  <si>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</si>
  <si>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</si>
  <si>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</si>
  <si>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</si>
  <si>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</si>
  <si>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</si>
  <si>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</si>
  <si>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</si>
  <si>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</si>
  <si>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</si>
  <si>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</si>
  <si>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</si>
  <si>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</si>
  <si>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</si>
  <si>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</si>
  <si>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</si>
  <si>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</si>
  <si>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</si>
  <si>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</si>
  <si>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</si>
  <si>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</si>
  <si>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</si>
  <si>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</si>
  <si>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</si>
  <si>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</si>
  <si>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</si>
  <si>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</si>
  <si>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</si>
  <si>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</si>
  <si>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</si>
  <si>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</si>
  <si>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</si>
  <si>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</si>
  <si>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</si>
  <si>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</si>
  <si>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</si>
  <si>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</si>
  <si>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</si>
  <si>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</si>
  <si>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</si>
  <si>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</si>
  <si>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</si>
  <si>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</si>
  <si>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</si>
  <si>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</si>
  <si>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</si>
  <si>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</si>
  <si>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</si>
  <si>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</si>
  <si>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</si>
  <si>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</si>
  <si>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</si>
  <si>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</si>
  <si>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</si>
  <si>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</si>
  <si>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</si>
  <si>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</si>
  <si>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</si>
  <si>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</si>
  <si>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</si>
  <si>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</si>
  <si>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</si>
  <si>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</si>
  <si>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</si>
  <si>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</si>
  <si>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</si>
  <si>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</si>
  <si>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</si>
  <si>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</si>
  <si>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</si>
  <si>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</si>
  <si>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</si>
  <si>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</si>
  <si>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</si>
  <si>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</si>
  <si>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</si>
  <si>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</si>
  <si>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静岡県御殿場市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</si>
  <si>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</si>
  <si>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</si>
  <si>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</si>
  <si>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</si>
  <si>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</si>
  <si>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</si>
  <si>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</si>
  <si>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</si>
  <si>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</si>
  <si>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</si>
  <si>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</si>
  <si>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</si>
  <si>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</si>
  <si>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</si>
  <si>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</si>
  <si>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</si>
  <si>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</si>
  <si>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</si>
  <si>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</si>
  <si>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</si>
  <si>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</si>
  <si>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</si>
  <si>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</si>
  <si>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</si>
  <si>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</si>
  <si>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</si>
  <si>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</si>
  <si>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</si>
  <si>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</si>
  <si>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</si>
  <si>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</si>
  <si>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</si>
  <si>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</si>
  <si>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</si>
  <si>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</si>
  <si>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</si>
  <si>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</si>
  <si>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</si>
  <si>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</si>
  <si>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</si>
  <si>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</si>
  <si>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</si>
  <si>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</si>
  <si>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</si>
  <si>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</si>
  <si>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</si>
  <si>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</si>
  <si>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</si>
  <si>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</si>
  <si>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</si>
  <si>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</si>
  <si>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</si>
  <si>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</si>
  <si>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</si>
  <si>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</si>
  <si>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</si>
  <si>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</si>
  <si>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</si>
  <si>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</si>
  <si>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</si>
  <si>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</si>
  <si>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</si>
  <si>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</si>
  <si>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</si>
  <si>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</si>
  <si>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</si>
  <si>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</si>
  <si>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</si>
  <si>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</si>
  <si>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</si>
  <si>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</si>
  <si>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</si>
  <si>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</si>
  <si>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</si>
  <si>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</si>
  <si>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</si>
  <si>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</si>
  <si>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</si>
  <si>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</si>
  <si>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</si>
  <si>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</si>
  <si>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</si>
  <si>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</si>
  <si>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</si>
  <si>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</si>
  <si>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</si>
  <si>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</si>
  <si>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</si>
  <si>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</si>
  <si>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</si>
  <si>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</si>
  <si>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</si>
  <si>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</si>
  <si>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</si>
  <si>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</si>
  <si>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</si>
  <si>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</si>
  <si>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</si>
  <si>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</si>
  <si>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</si>
  <si>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</si>
  <si>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</si>
  <si>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</si>
  <si>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</si>
  <si>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</si>
  <si>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</si>
  <si>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</si>
  <si>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</si>
  <si>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</si>
  <si>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</si>
  <si>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</si>
  <si>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</si>
  <si>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</si>
  <si>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</si>
  <si>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</si>
  <si>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</si>
  <si>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</si>
  <si>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</si>
  <si>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</si>
  <si>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</si>
  <si>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</si>
  <si>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</si>
  <si>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</si>
  <si>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</si>
  <si>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</si>
  <si>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</si>
  <si>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</si>
  <si>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</si>
  <si>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</si>
  <si>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</si>
  <si>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</si>
  <si>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</si>
  <si>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</si>
  <si>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</si>
  <si>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</si>
  <si>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</si>
  <si>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</si>
  <si>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</si>
  <si>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</si>
  <si>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</si>
  <si>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</si>
  <si>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</si>
  <si>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</si>
  <si>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</si>
  <si>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</si>
  <si>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</si>
  <si>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</si>
  <si>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</si>
  <si>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静岡県御殿場市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</si>
  <si>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</si>
  <si>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</si>
  <si>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</si>
  <si>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</si>
  <si>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</si>
  <si>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</si>
  <si>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</si>
  <si>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</si>
  <si>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</si>
  <si>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</si>
  <si>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</si>
  <si>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</si>
  <si>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</si>
  <si>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</si>
  <si>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</si>
  <si>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</si>
  <si>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</si>
  <si>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</si>
  <si>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</si>
  <si>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</si>
  <si>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救急医療センター特別会計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</si>
  <si>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</si>
  <si>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</si>
  <si>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</si>
  <si>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</si>
  <si>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</si>
  <si>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</si>
  <si>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</si>
  <si>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</si>
  <si>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</si>
  <si>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</si>
  <si>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</si>
  <si>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</si>
  <si>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</si>
  <si>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</si>
  <si>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</si>
  <si>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</si>
  <si>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</si>
  <si>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</si>
  <si>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工業用水道事業会計</t>
    <phoneticPr fontId="5"/>
  </si>
  <si>
    <t>簡易水道特別会計</t>
    <phoneticPr fontId="5"/>
  </si>
  <si>
    <t>法非適用企業</t>
    <phoneticPr fontId="5"/>
  </si>
  <si>
    <t>観光施設事業特別会計</t>
    <phoneticPr fontId="5"/>
  </si>
  <si>
    <t>公共下水道事業特別会計</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</si>
  <si>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</si>
  <si>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</si>
  <si>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</si>
  <si>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</si>
  <si>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</si>
  <si>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</si>
  <si>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</si>
  <si>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</si>
  <si>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</si>
  <si>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</si>
  <si>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</si>
  <si>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</si>
  <si>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</si>
  <si>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</si>
  <si>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</si>
  <si>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</si>
  <si>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</si>
  <si>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</si>
  <si>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</si>
  <si>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</si>
  <si>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</si>
  <si>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</si>
  <si>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</si>
  <si>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</si>
  <si>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</si>
  <si>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</si>
  <si>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</si>
  <si>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</si>
  <si>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</si>
  <si>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</si>
  <si>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</si>
  <si>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</si>
  <si>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</si>
  <si>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</si>
  <si>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</si>
  <si>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</si>
  <si>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</si>
  <si>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</si>
  <si>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</si>
  <si>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</si>
  <si>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</si>
  <si>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</si>
  <si>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</si>
  <si>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</si>
  <si>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</si>
  <si>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</si>
  <si>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</si>
  <si>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</si>
  <si>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</si>
  <si>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</si>
  <si>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</si>
  <si>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</si>
  <si>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</si>
  <si>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</si>
  <si>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</si>
  <si>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</si>
  <si>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</si>
  <si>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</si>
  <si>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</si>
  <si>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</si>
  <si>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</si>
  <si>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</si>
  <si>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</si>
  <si>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</si>
  <si>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</si>
  <si>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</si>
  <si>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</si>
  <si>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</si>
  <si>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</si>
  <si>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</si>
  <si>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</si>
  <si>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</si>
  <si>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</si>
  <si>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</si>
  <si>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</si>
  <si>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</si>
  <si>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</si>
  <si>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</si>
  <si>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</si>
  <si>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</si>
  <si>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</si>
  <si>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</si>
  <si>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</si>
  <si>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</si>
  <si>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</si>
  <si>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</si>
  <si>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</si>
  <si>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</si>
  <si>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</si>
  <si>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</si>
  <si>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</si>
  <si>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</si>
  <si>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</si>
  <si>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</si>
  <si>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</si>
  <si>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</si>
  <si>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</si>
  <si>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</si>
  <si>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</si>
  <si>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</si>
  <si>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</si>
  <si>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</si>
  <si>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</si>
  <si>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</si>
  <si>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</si>
  <si>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</si>
  <si>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</si>
  <si>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</si>
  <si>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</si>
  <si>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</si>
  <si>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</si>
  <si>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</si>
  <si>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</si>
  <si>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</si>
  <si>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</si>
  <si>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</si>
  <si>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</si>
  <si>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</si>
  <si>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</si>
  <si>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</si>
  <si>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</si>
  <si>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</si>
  <si>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</si>
  <si>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</si>
  <si>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</si>
  <si>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</si>
  <si>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</si>
  <si>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</si>
  <si>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</si>
  <si>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</si>
  <si>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</si>
  <si>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</si>
  <si>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</si>
  <si>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</si>
  <si>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1.39</t>
  </si>
  <si>
    <t>▲ 5.95</t>
  </si>
  <si>
    <t>▲ 0.83</t>
  </si>
  <si>
    <t>上水道事業会計</t>
  </si>
  <si>
    <t>一般会計</t>
  </si>
  <si>
    <t>国民健康保険特別会計</t>
  </si>
  <si>
    <t>工業用水道事業会計</t>
  </si>
  <si>
    <t>介護保険特別会計</t>
  </si>
  <si>
    <t>公共下水道事業特別会計</t>
  </si>
  <si>
    <t>救急医療センター特別会計</t>
  </si>
  <si>
    <t>簡易水道特別会計</t>
  </si>
  <si>
    <t>その他会計（赤字）</t>
  </si>
  <si>
    <t>その他会計（黒字）</t>
  </si>
  <si>
    <t>-</t>
    <phoneticPr fontId="2"/>
  </si>
  <si>
    <t>-</t>
    <phoneticPr fontId="2"/>
  </si>
  <si>
    <t>-</t>
    <phoneticPr fontId="2"/>
  </si>
  <si>
    <t>御殿場市・小山町広域行政組合</t>
    <rPh sb="0" eb="4">
      <t>ゴテンバシ</t>
    </rPh>
    <rPh sb="5" eb="8">
      <t>オヤマチョウ</t>
    </rPh>
    <rPh sb="8" eb="10">
      <t>コウイキ</t>
    </rPh>
    <rPh sb="10" eb="12">
      <t>ギョウセイ</t>
    </rPh>
    <rPh sb="12" eb="14">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</si>
  <si>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</si>
  <si>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</si>
  <si>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</si>
  <si>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御殿場市小山町土地開発公社</t>
    <rPh sb="0" eb="4">
      <t>ゴテンバシ</t>
    </rPh>
    <rPh sb="4" eb="7">
      <t>オヤマチョウ</t>
    </rPh>
    <rPh sb="7" eb="9">
      <t>トチ</t>
    </rPh>
    <rPh sb="9" eb="11">
      <t>カイハツ</t>
    </rPh>
    <rPh sb="11" eb="13">
      <t>コウシャ</t>
    </rPh>
    <phoneticPr fontId="2"/>
  </si>
  <si>
    <t>御殿場総合サービス</t>
    <rPh sb="0" eb="3">
      <t>ゴテンバ</t>
    </rPh>
    <rPh sb="3" eb="5">
      <t>ソウゴウ</t>
    </rPh>
    <phoneticPr fontId="2"/>
  </si>
  <si>
    <t>御殿場まちづくり</t>
    <rPh sb="0" eb="3">
      <t>ゴテンバ</t>
    </rPh>
    <phoneticPr fontId="2"/>
  </si>
  <si>
    <t>駿東労働者福祉サービスセンター</t>
    <rPh sb="0" eb="2">
      <t>スントウ</t>
    </rPh>
    <rPh sb="2" eb="5">
      <t>ロウドウシャ</t>
    </rPh>
    <rPh sb="5" eb="7">
      <t>フクシ</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</si>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</sst>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105466</c:v>
                </c:pt>
                <c:pt idx="1">
                  <c:v>111827</c:v>
                </c:pt>
                <c:pt idx="2">
                  <c:v>84898</c:v>
                </c:pt>
                <c:pt idx="3">
                  <c:v>74453</c:v>
                </c:pt>
                <c:pt idx="4">
                  <c:v>86701</c:v>
                </c:pt>
              </c:numCache>
            </c:numRef>
          </c:val>
          <c:smooth val="0"/>
        </c:ser>
        <c:dLbls>
          <c:showLegendKey val="0"/>
          <c:showVal val="0"/>
          <c:showCatName val="0"/>
          <c:showSerName val="0"/>
          <c:showPercent val="0"/>
          <c:showBubbleSize val="0"/>
        </c:dLbls>
        <c:marker val="1"/>
        <c:smooth val="0"/>
        <c:axId val="110417792"/>
        <c:axId val="110419968"/>
      </c:lineChart>
      <c:catAx>
        <c:axId val="1104177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19968"/>
        <c:crosses val="autoZero"/>
        <c:auto val="1"/>
        <c:lblAlgn val="ctr"/>
        <c:lblOffset val="100"/>
        <c:tickLblSkip val="1"/>
        <c:tickMarkSkip val="1"/>
        <c:noMultiLvlLbl val="0"/>
      </c:catAx>
      <c:valAx>
        <c:axId val="1104199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417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4.43</c:v>
                </c:pt>
                <c:pt idx="1">
                  <c:v>3.71</c:v>
                </c:pt>
                <c:pt idx="2">
                  <c:v>6.54</c:v>
                </c:pt>
                <c:pt idx="3">
                  <c:v>7.21</c:v>
                </c:pt>
                <c:pt idx="4">
                  <c:v>7.38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11.03</c:v>
                </c:pt>
                <c:pt idx="1">
                  <c:v>5.65</c:v>
                </c:pt>
                <c:pt idx="2">
                  <c:v>1.96</c:v>
                </c:pt>
                <c:pt idx="3">
                  <c:v>6.01</c:v>
                </c:pt>
                <c:pt idx="4">
                  <c:v>8.59</c:v>
                </c:pt>
              </c:numCache>
            </c:numRef>
          </c:val>
        </c:ser>
        <c:dLbls>
          <c:showLegendKey val="0"/>
          <c:showVal val="0"/>
          <c:showCatName val="0"/>
          <c:showSerName val="0"/>
          <c:showPercent val="0"/>
          <c:showBubbleSize val="0"/>
        </c:dLbls>
        <c:gapWidth val="250"/>
        <c:overlap val="100"/>
        <c:axId val="127276928"/>
        <c:axId val="127295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-1.39</c:v>
                </c:pt>
                <c:pt idx="1">
                  <c:v>-5.95</c:v>
                </c:pt>
                <c:pt idx="2">
                  <c:v>-0.83</c:v>
                </c:pt>
                <c:pt idx="3">
                  <c:v>4.82</c:v>
                </c:pt>
                <c:pt idx="4">
                  <c:v>2.48</c:v>
                </c:pt>
              </c:numCache>
            </c:numRef>
          </c:val>
          <c:smooth val="0"/>
        </c:ser>
        <c:dLbls>
          <c:showLegendKey val="0"/>
          <c:showVal val="0"/>
          <c:showCatName val="0"/>
          <c:showSerName val="0"/>
          <c:showPercent val="0"/>
          <c:showBubbleSize val="0"/>
        </c:dLbls>
        <c:marker val="1"/>
        <c:smooth val="0"/>
        <c:axId val="127276928"/>
        <c:axId val="127295488"/>
      </c:lineChart>
      <c:catAx>
        <c:axId val="1272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295488"/>
        <c:crosses val="autoZero"/>
        <c:auto val="1"/>
        <c:lblAlgn val="ctr"/>
        <c:lblOffset val="100"/>
        <c:tickLblSkip val="1"/>
        <c:tickMarkSkip val="1"/>
        <c:noMultiLvlLbl val="0"/>
      </c:catAx>
      <c:valAx>
        <c:axId val="12729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7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0.04</c:v>
                </c:pt>
                <c:pt idx="2">
                  <c:v>#N/A</c:v>
                </c:pt>
                <c:pt idx="3">
                  <c:v>0.2</c:v>
                </c:pt>
                <c:pt idx="4">
                  <c:v>#N/A</c:v>
                </c:pt>
                <c:pt idx="5">
                  <c:v>0.24</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7.0000000000000007E-2</c:v>
                </c:pt>
                <c:pt idx="4">
                  <c:v>#N/A</c:v>
                </c:pt>
                <c:pt idx="5">
                  <c:v>0.05</c:v>
                </c:pt>
                <c:pt idx="6">
                  <c:v>#N/A</c:v>
                </c:pt>
                <c:pt idx="7">
                  <c:v>0.02</c:v>
                </c:pt>
                <c:pt idx="8">
                  <c:v>#N/A</c:v>
                </c:pt>
                <c:pt idx="9">
                  <c:v>0.02</c:v>
                </c:pt>
              </c:numCache>
            </c:numRef>
          </c:val>
        </c:ser>
        <c:ser>
          <c:idx val="3"/>
          <c:order val="3"/>
          <c:tx>
            <c:strRef>
              <c:f>データシート!$A$30</c:f>
              <c:strCache>
                <c:ptCount val="1"/>
                <c:pt idx="0">
                  <c:v>救急医療センター特別会計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0.19</c:v>
                </c:pt>
                <c:pt idx="2">
                  <c:v>#N/A</c:v>
                </c:pt>
                <c:pt idx="3">
                  <c:v>0.18</c:v>
                </c:pt>
                <c:pt idx="4">
                  <c:v>#N/A</c:v>
                </c:pt>
                <c:pt idx="5">
                  <c:v>0.13</c:v>
                </c:pt>
                <c:pt idx="6">
                  <c:v>#N/A</c:v>
                </c:pt>
                <c:pt idx="7">
                  <c:v>0.04</c:v>
                </c:pt>
                <c:pt idx="8">
                  <c:v>#N/A</c:v>
                </c:pt>
                <c:pt idx="9">
                  <c:v>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0.28000000000000003</c:v>
                </c:pt>
                <c:pt idx="2">
                  <c:v>#N/A</c:v>
                </c:pt>
                <c:pt idx="3">
                  <c:v>0.19</c:v>
                </c:pt>
                <c:pt idx="4">
                  <c:v>#N/A</c:v>
                </c:pt>
                <c:pt idx="5">
                  <c:v>0.02</c:v>
                </c:pt>
                <c:pt idx="6">
                  <c:v>#N/A</c:v>
                </c:pt>
                <c:pt idx="7">
                  <c:v>0.13</c:v>
                </c:pt>
                <c:pt idx="8">
                  <c:v>#N/A</c:v>
                </c:pt>
                <c:pt idx="9">
                  <c:v>0.15</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0.55000000000000004</c:v>
                </c:pt>
                <c:pt idx="2">
                  <c:v>#N/A</c:v>
                </c:pt>
                <c:pt idx="3">
                  <c:v>0.69</c:v>
                </c:pt>
                <c:pt idx="4">
                  <c:v>#N/A</c:v>
                </c:pt>
                <c:pt idx="5">
                  <c:v>0.91</c:v>
                </c:pt>
                <c:pt idx="6">
                  <c:v>#N/A</c:v>
                </c:pt>
                <c:pt idx="7">
                  <c:v>1.1200000000000001</c:v>
                </c:pt>
                <c:pt idx="8">
                  <c:v>#N/A</c:v>
                </c:pt>
                <c:pt idx="9">
                  <c:v>1.32</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1.98</c:v>
                </c:pt>
                <c:pt idx="2">
                  <c:v>#N/A</c:v>
                </c:pt>
                <c:pt idx="3">
                  <c:v>2.09</c:v>
                </c:pt>
                <c:pt idx="4">
                  <c:v>#N/A</c:v>
                </c:pt>
                <c:pt idx="5">
                  <c:v>2.21</c:v>
                </c:pt>
                <c:pt idx="6">
                  <c:v>#N/A</c:v>
                </c:pt>
                <c:pt idx="7">
                  <c:v>2.23</c:v>
                </c:pt>
                <c:pt idx="8">
                  <c:v>#N/A</c:v>
                </c:pt>
                <c:pt idx="9">
                  <c:v>2.2999999999999998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3.31</c:v>
                </c:pt>
                <c:pt idx="2">
                  <c:v>#N/A</c:v>
                </c:pt>
                <c:pt idx="3">
                  <c:v>2.8</c:v>
                </c:pt>
                <c:pt idx="4">
                  <c:v>#N/A</c:v>
                </c:pt>
                <c:pt idx="5">
                  <c:v>1.69</c:v>
                </c:pt>
                <c:pt idx="6">
                  <c:v>#N/A</c:v>
                </c:pt>
                <c:pt idx="7">
                  <c:v>2.79</c:v>
                </c:pt>
                <c:pt idx="8">
                  <c:v>#N/A</c:v>
                </c:pt>
                <c:pt idx="9">
                  <c:v>3.27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4.2300000000000004</c:v>
                </c:pt>
                <c:pt idx="2">
                  <c:v>#N/A</c:v>
                </c:pt>
                <c:pt idx="3">
                  <c:v>3.53</c:v>
                </c:pt>
                <c:pt idx="4">
                  <c:v>#N/A</c:v>
                </c:pt>
                <c:pt idx="5">
                  <c:v>6.4</c:v>
                </c:pt>
                <c:pt idx="6">
                  <c:v>#N/A</c:v>
                </c:pt>
                <c:pt idx="7">
                  <c:v>7.16</c:v>
                </c:pt>
                <c:pt idx="8">
                  <c:v>#N/A</c:v>
                </c:pt>
                <c:pt idx="9">
                  <c:v>7.27</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18.98</c:v>
                </c:pt>
                <c:pt idx="2">
                  <c:v>#N/A</c:v>
                </c:pt>
                <c:pt idx="3">
                  <c:v>19.95</c:v>
                </c:pt>
                <c:pt idx="4">
                  <c:v>#N/A</c:v>
                </c:pt>
                <c:pt idx="5">
                  <c:v>21.09</c:v>
                </c:pt>
                <c:pt idx="6">
                  <c:v>#N/A</c:v>
                </c:pt>
                <c:pt idx="7">
                  <c:v>20.91</c:v>
                </c:pt>
                <c:pt idx="8">
                  <c:v>#N/A</c:v>
                </c:pt>
                <c:pt idx="9">
                  <c:v>21.11</c:v>
                </c:pt>
              </c:numCache>
            </c:numRef>
          </c:val>
        </c:ser>
        <c:dLbls>
          <c:showLegendKey val="0"/>
          <c:showVal val="0"/>
          <c:showCatName val="0"/>
          <c:showSerName val="0"/>
          <c:showPercent val="0"/>
          <c:showBubbleSize val="0"/>
        </c:dLbls>
        <c:gapWidth val="150"/>
        <c:overlap val="100"/>
        <c:axId val="127475712"/>
        <c:axId val="127477248"/>
      </c:barChart>
      <c:catAx>
        <c:axId val="1274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477248"/>
        <c:crosses val="autoZero"/>
        <c:auto val="1"/>
        <c:lblAlgn val="ctr"/>
        <c:lblOffset val="100"/>
        <c:tickLblSkip val="1"/>
        <c:tickMarkSkip val="1"/>
        <c:noMultiLvlLbl val="0"/>
      </c:catAx>
      <c:valAx>
        <c:axId val="12747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475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2404</c:v>
                </c:pt>
                <c:pt idx="5">
                  <c:v>2437</c:v>
                </c:pt>
                <c:pt idx="8">
                  <c:v>2392</c:v>
                </c:pt>
                <c:pt idx="11">
                  <c:v>2456</c:v>
                </c:pt>
                <c:pt idx="14">
                  <c:v>2394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17</c:v>
                </c:pt>
                <c:pt idx="3">
                  <c:v>68</c:v>
                </c:pt>
                <c:pt idx="6">
                  <c:v>68</c:v>
                </c:pt>
                <c:pt idx="9">
                  <c:v>68</c:v>
                </c:pt>
                <c:pt idx="12">
                  <c:v>68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589</c:v>
                </c:pt>
                <c:pt idx="3">
                  <c:v>607</c:v>
                </c:pt>
                <c:pt idx="6">
                  <c:v>381</c:v>
                </c:pt>
                <c:pt idx="9">
                  <c:v>349</c:v>
                </c:pt>
                <c:pt idx="12">
                  <c:v>150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635</c:v>
                </c:pt>
                <c:pt idx="3">
                  <c:v>661</c:v>
                </c:pt>
                <c:pt idx="6">
                  <c:v>614</c:v>
                </c:pt>
                <c:pt idx="9">
                  <c:v>572</c:v>
                </c:pt>
                <c:pt idx="12">
                  <c:v>593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3006</c:v>
                </c:pt>
                <c:pt idx="3">
                  <c:v>3084</c:v>
                </c:pt>
                <c:pt idx="6">
                  <c:v>3284</c:v>
                </c:pt>
                <c:pt idx="9">
                  <c:v>3338</c:v>
                </c:pt>
                <c:pt idx="12">
                  <c:v>3167</c:v>
                </c:pt>
              </c:numCache>
            </c:numRef>
          </c:val>
        </c:ser>
        <c:dLbls>
          <c:showLegendKey val="0"/>
          <c:showVal val="0"/>
          <c:showCatName val="0"/>
          <c:showSerName val="0"/>
          <c:showPercent val="0"/>
          <c:showBubbleSize val="0"/>
        </c:dLbls>
        <c:gapWidth val="100"/>
        <c:overlap val="100"/>
        <c:axId val="127579264"/>
        <c:axId val="127581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1843</c:v>
                </c:pt>
                <c:pt idx="2">
                  <c:v>#N/A</c:v>
                </c:pt>
                <c:pt idx="3">
                  <c:v>#N/A</c:v>
                </c:pt>
                <c:pt idx="4">
                  <c:v>1983</c:v>
                </c:pt>
                <c:pt idx="5">
                  <c:v>#N/A</c:v>
                </c:pt>
                <c:pt idx="6">
                  <c:v>#N/A</c:v>
                </c:pt>
                <c:pt idx="7">
                  <c:v>1955</c:v>
                </c:pt>
                <c:pt idx="8">
                  <c:v>#N/A</c:v>
                </c:pt>
                <c:pt idx="9">
                  <c:v>#N/A</c:v>
                </c:pt>
                <c:pt idx="10">
                  <c:v>1871</c:v>
                </c:pt>
                <c:pt idx="11">
                  <c:v>#N/A</c:v>
                </c:pt>
                <c:pt idx="12">
                  <c:v>#N/A</c:v>
                </c:pt>
                <c:pt idx="13">
                  <c:v>1584</c:v>
                </c:pt>
                <c:pt idx="14">
                  <c:v>#N/A</c:v>
                </c:pt>
              </c:numCache>
            </c:numRef>
          </c:val>
          <c:smooth val="0"/>
        </c:ser>
        <c:dLbls>
          <c:showLegendKey val="0"/>
          <c:showVal val="0"/>
          <c:showCatName val="0"/>
          <c:showSerName val="0"/>
          <c:showPercent val="0"/>
          <c:showBubbleSize val="0"/>
        </c:dLbls>
        <c:marker val="1"/>
        <c:smooth val="0"/>
        <c:axId val="127579264"/>
        <c:axId val="127581184"/>
      </c:lineChart>
      <c:catAx>
        <c:axId val="12757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581184"/>
        <c:crosses val="autoZero"/>
        <c:auto val="1"/>
        <c:lblAlgn val="ctr"/>
        <c:lblOffset val="100"/>
        <c:tickLblSkip val="1"/>
        <c:tickMarkSkip val="1"/>
        <c:noMultiLvlLbl val="0"/>
      </c:catAx>
      <c:valAx>
        <c:axId val="127581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57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21168</c:v>
                </c:pt>
                <c:pt idx="5">
                  <c:v>20666</c:v>
                </c:pt>
                <c:pt idx="8">
                  <c:v>20238</c:v>
                </c:pt>
                <c:pt idx="11">
                  <c:v>19310</c:v>
                </c:pt>
                <c:pt idx="14">
                  <c:v>18586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7155</c:v>
                </c:pt>
                <c:pt idx="5">
                  <c:v>6004</c:v>
                </c:pt>
                <c:pt idx="8">
                  <c:v>5046</c:v>
                </c:pt>
                <c:pt idx="11">
                  <c:v>4524</c:v>
                </c:pt>
                <c:pt idx="14">
                  <c:v>4680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3596</c:v>
                </c:pt>
                <c:pt idx="5">
                  <c:v>2938</c:v>
                </c:pt>
                <c:pt idx="8">
                  <c:v>1693</c:v>
                </c:pt>
                <c:pt idx="11">
                  <c:v>3510</c:v>
                </c:pt>
                <c:pt idx="14">
                  <c:v>3391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5995</c:v>
                </c:pt>
                <c:pt idx="3">
                  <c:v>5719</c:v>
                </c:pt>
                <c:pt idx="6">
                  <c:v>4829</c:v>
                </c:pt>
                <c:pt idx="9">
                  <c:v>4581</c:v>
                </c:pt>
                <c:pt idx="12">
                  <c:v>4291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1913</c:v>
                </c:pt>
                <c:pt idx="3">
                  <c:v>1369</c:v>
                </c:pt>
                <c:pt idx="6">
                  <c:v>1035</c:v>
                </c:pt>
                <c:pt idx="9">
                  <c:v>724</c:v>
                </c:pt>
                <c:pt idx="12">
                  <c:v>897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8721</c:v>
                </c:pt>
                <c:pt idx="3">
                  <c:v>8574</c:v>
                </c:pt>
                <c:pt idx="6">
                  <c:v>8117</c:v>
                </c:pt>
                <c:pt idx="9">
                  <c:v>7580</c:v>
                </c:pt>
                <c:pt idx="12">
                  <c:v>7106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1534</c:v>
                </c:pt>
                <c:pt idx="3">
                  <c:v>1154</c:v>
                </c:pt>
                <c:pt idx="6">
                  <c:v>783</c:v>
                </c:pt>
                <c:pt idx="9">
                  <c:v>649</c:v>
                </c:pt>
                <c:pt idx="12">
                  <c:v>778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28172</c:v>
                </c:pt>
                <c:pt idx="3">
                  <c:v>28237</c:v>
                </c:pt>
                <c:pt idx="6">
                  <c:v>27503</c:v>
                </c:pt>
                <c:pt idx="9">
                  <c:v>27281</c:v>
                </c:pt>
                <c:pt idx="12">
                  <c:v>26754</c:v>
                </c:pt>
              </c:numCache>
            </c:numRef>
          </c:val>
        </c:ser>
        <c:dLbls>
          <c:showLegendKey val="0"/>
          <c:showVal val="0"/>
          <c:showCatName val="0"/>
          <c:showSerName val="0"/>
          <c:showPercent val="0"/>
          <c:showBubbleSize val="0"/>
        </c:dLbls>
        <c:gapWidth val="100"/>
        <c:overlap val="100"/>
        <c:axId val="127707008"/>
        <c:axId val="12772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14418</c:v>
                </c:pt>
                <c:pt idx="2">
                  <c:v>#N/A</c:v>
                </c:pt>
                <c:pt idx="3">
                  <c:v>#N/A</c:v>
                </c:pt>
                <c:pt idx="4">
                  <c:v>15444</c:v>
                </c:pt>
                <c:pt idx="5">
                  <c:v>#N/A</c:v>
                </c:pt>
                <c:pt idx="6">
                  <c:v>#N/A</c:v>
                </c:pt>
                <c:pt idx="7">
                  <c:v>15290</c:v>
                </c:pt>
                <c:pt idx="8">
                  <c:v>#N/A</c:v>
                </c:pt>
                <c:pt idx="9">
                  <c:v>#N/A</c:v>
                </c:pt>
                <c:pt idx="10">
                  <c:v>13472</c:v>
                </c:pt>
                <c:pt idx="11">
                  <c:v>#N/A</c:v>
                </c:pt>
                <c:pt idx="12">
                  <c:v>#N/A</c:v>
                </c:pt>
                <c:pt idx="13">
                  <c:v>13169</c:v>
                </c:pt>
                <c:pt idx="14">
                  <c:v>#N/A</c:v>
                </c:pt>
              </c:numCache>
            </c:numRef>
          </c:val>
          <c:smooth val="0"/>
        </c:ser>
        <c:dLbls>
          <c:showLegendKey val="0"/>
          <c:showVal val="0"/>
          <c:showCatName val="0"/>
          <c:showSerName val="0"/>
          <c:showPercent val="0"/>
          <c:showBubbleSize val="0"/>
        </c:dLbls>
        <c:marker val="1"/>
        <c:smooth val="0"/>
        <c:axId val="127707008"/>
        <c:axId val="127721472"/>
      </c:lineChart>
      <c:catAx>
        <c:axId val="12770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721472"/>
        <c:crosses val="autoZero"/>
        <c:auto val="1"/>
        <c:lblAlgn val="ctr"/>
        <c:lblOffset val="100"/>
        <c:tickLblSkip val="1"/>
        <c:tickMarkSkip val="1"/>
        <c:noMultiLvlLbl val="0"/>
      </c:catAx>
      <c:valAx>
        <c:axId val="12772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0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89,231
87,562
194.90
36,579,044
35,118,078
1,280,567
17,351,119
26,754,010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市税については前年度より増とな</a:t>
          </a:r>
          <a:r>
            <a:rPr lang="ja-JP" altLang="en-US" sz="1100" b="0" i="0" baseline="0">
              <a:solidFill>
                <a:schemeClr val="dk1"/>
              </a:solidFill>
              <a:latin typeface="+mn-lt"/>
              <a:ea typeface="+mn-ea"/>
              <a:cs typeface="+mn-cs"/>
            </a:rPr>
            <a:t>り景気回復の兆しはあるものの、市税収入の大幅な増加は期待できず、依然として</a:t>
          </a:r>
          <a:r>
            <a:rPr lang="ja-JP" altLang="ja-JP" sz="1100" b="0" i="0" baseline="0">
              <a:solidFill>
                <a:schemeClr val="dk1"/>
              </a:solidFill>
              <a:latin typeface="+mn-lt"/>
              <a:ea typeface="+mn-ea"/>
              <a:cs typeface="+mn-cs"/>
            </a:rPr>
            <a:t>景気低迷から脱却したとは言えない。単年度で０．９</a:t>
          </a:r>
          <a:r>
            <a:rPr lang="ja-JP" altLang="en-US" sz="1100" b="0" i="0" baseline="0">
              <a:solidFill>
                <a:schemeClr val="dk1"/>
              </a:solidFill>
              <a:latin typeface="+mn-lt"/>
              <a:ea typeface="+mn-ea"/>
              <a:cs typeface="+mn-cs"/>
            </a:rPr>
            <a:t>８８</a:t>
          </a:r>
          <a:r>
            <a:rPr lang="ja-JP" altLang="ja-JP" sz="1100" b="0" i="0" baseline="0">
              <a:solidFill>
                <a:schemeClr val="dk1"/>
              </a:solidFill>
              <a:latin typeface="+mn-lt"/>
              <a:ea typeface="+mn-ea"/>
              <a:cs typeface="+mn-cs"/>
            </a:rPr>
            <a:t>となり、３ヶ年平均では昨年度に続く１．００を割り込む結果となった。</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a:t>
          </a:r>
          <a:r>
            <a:rPr lang="ja-JP" altLang="en-US" sz="1100" b="0" i="0" baseline="0">
              <a:solidFill>
                <a:schemeClr val="dk1"/>
              </a:solidFill>
              <a:latin typeface="+mn-lt"/>
              <a:ea typeface="+mn-ea"/>
              <a:cs typeface="+mn-cs"/>
            </a:rPr>
            <a:t>景気情勢も予断を許さない状況であり、</a:t>
          </a:r>
          <a:r>
            <a:rPr lang="ja-JP" altLang="ja-JP" sz="1100" b="0" i="0" baseline="0">
              <a:solidFill>
                <a:schemeClr val="dk1"/>
              </a:solidFill>
              <a:latin typeface="+mn-lt"/>
              <a:ea typeface="+mn-ea"/>
              <a:cs typeface="+mn-cs"/>
            </a:rPr>
            <a:t>今後も歳入面では厳しい状況が続くことが考えられる。平成２５年度から税の徴収強化のため納税推進室を設置し、滞納繰越分の徴収については効果が出てきていることから、更なる税収増加等を中心とする歳入の確保に努めるとともに、歳出面においても効率的</a:t>
          </a:r>
          <a:r>
            <a:rPr lang="ja-JP" altLang="en-US" sz="1100" b="0" i="0" baseline="0">
              <a:solidFill>
                <a:schemeClr val="dk1"/>
              </a:solidFill>
              <a:latin typeface="+mn-lt"/>
              <a:ea typeface="+mn-ea"/>
              <a:cs typeface="+mn-cs"/>
            </a:rPr>
            <a:t>に</a:t>
          </a:r>
          <a:r>
            <a:rPr lang="ja-JP" altLang="ja-JP" sz="1100" b="0" i="0" baseline="0">
              <a:solidFill>
                <a:schemeClr val="dk1"/>
              </a:solidFill>
              <a:latin typeface="+mn-lt"/>
              <a:ea typeface="+mn-ea"/>
              <a:cs typeface="+mn-cs"/>
            </a:rPr>
            <a:t>事業執行ができるよう、投資的経費を含めた事務事業等の見直しを行っていく。</a:t>
          </a:r>
          <a:endParaRPr lang="en-US" altLang="ja-JP" sz="1100" b="0" i="0" baseline="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4535</xdr:rowOff>
    </xdr:to>
    <xdr:cxnSp macro="">
      <xdr:nvCxnSpPr>
        <xdr:cNvPr id="69" name="直線コネクタ 68"/>
        <xdr:cNvCxnSpPr/>
      </xdr:nvCxnSpPr>
      <xdr:spPr>
        <a:xfrm flipV="1">
          <a:off x="4114800" y="65024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4535</xdr:rowOff>
    </xdr:from>
    <xdr:to>
      <xdr:col>6</xdr:col>
      <xdr:colOff>0</xdr:colOff>
      <xdr:row>38</xdr:row>
      <xdr:rowOff>4535</xdr:rowOff>
    </xdr:to>
    <xdr:cxnSp macro="">
      <xdr:nvCxnSpPr>
        <xdr:cNvPr id="72" name="直線コネクタ 71"/>
        <xdr:cNvCxnSpPr/>
      </xdr:nvCxnSpPr>
      <xdr:spPr>
        <a:xfrm>
          <a:off x="3225800" y="6519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89807</xdr:rowOff>
    </xdr:from>
    <xdr:to>
      <xdr:col>4</xdr:col>
      <xdr:colOff>482600</xdr:colOff>
      <xdr:row>38</xdr:row>
      <xdr:rowOff>4535</xdr:rowOff>
    </xdr:to>
    <xdr:cxnSp macro="">
      <xdr:nvCxnSpPr>
        <xdr:cNvPr id="75" name="直線コネクタ 74"/>
        <xdr:cNvCxnSpPr/>
      </xdr:nvCxnSpPr>
      <xdr:spPr>
        <a:xfrm>
          <a:off x="2336800" y="64334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140607</xdr:rowOff>
    </xdr:from>
    <xdr:to>
      <xdr:col>3</xdr:col>
      <xdr:colOff>279400</xdr:colOff>
      <xdr:row>37</xdr:row>
      <xdr:rowOff>89807</xdr:rowOff>
    </xdr:to>
    <xdr:cxnSp macro="">
      <xdr:nvCxnSpPr>
        <xdr:cNvPr id="78" name="直線コネクタ 77"/>
        <xdr:cNvCxnSpPr/>
      </xdr:nvCxnSpPr>
      <xdr:spPr>
        <a:xfrm>
          <a:off x="1447800" y="63128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37</xdr:row>
      <xdr:rowOff>107950</xdr:rowOff>
    </xdr:from>
    <xdr:to>
      <xdr:col>7</xdr:col>
      <xdr:colOff>203200</xdr:colOff>
      <xdr:row>38</xdr:row>
      <xdr:rowOff>38100</xdr:rowOff>
    </xdr:to>
    <xdr:sp macro="" textlink="">
      <xdr:nvSpPr>
        <xdr:cNvPr id="88" name="円/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124477</xdr:rowOff>
    </xdr:from>
    <xdr:ext cx="762000" cy="259045"/>
    <xdr:sp macro="" textlink="">
      <xdr:nvSpPr>
        <xdr:cNvPr id="89" name="財政力該当値テキスト"/>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125186</xdr:rowOff>
    </xdr:from>
    <xdr:to>
      <xdr:col>6</xdr:col>
      <xdr:colOff>50800</xdr:colOff>
      <xdr:row>38</xdr:row>
      <xdr:rowOff>55336</xdr:rowOff>
    </xdr:to>
    <xdr:sp macro="" textlink="">
      <xdr:nvSpPr>
        <xdr:cNvPr id="90" name="円/楕円 89"/>
        <xdr:cNvSpPr/>
      </xdr:nvSpPr>
      <xdr:spPr>
        <a:xfrm>
          <a:off x="4064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65513</xdr:rowOff>
    </xdr:from>
    <xdr:ext cx="736600" cy="259045"/>
    <xdr:sp macro="" textlink="">
      <xdr:nvSpPr>
        <xdr:cNvPr id="91" name="テキスト ボックス 90"/>
        <xdr:cNvSpPr txBox="1"/>
      </xdr:nvSpPr>
      <xdr:spPr>
        <a:xfrm>
          <a:off x="3733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125186</xdr:rowOff>
    </xdr:from>
    <xdr:to>
      <xdr:col>4</xdr:col>
      <xdr:colOff>533400</xdr:colOff>
      <xdr:row>38</xdr:row>
      <xdr:rowOff>55336</xdr:rowOff>
    </xdr:to>
    <xdr:sp macro="" textlink="">
      <xdr:nvSpPr>
        <xdr:cNvPr id="92" name="円/楕円 91"/>
        <xdr:cNvSpPr/>
      </xdr:nvSpPr>
      <xdr:spPr>
        <a:xfrm>
          <a:off x="3175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65513</xdr:rowOff>
    </xdr:from>
    <xdr:ext cx="762000" cy="259045"/>
    <xdr:sp macro="" textlink="">
      <xdr:nvSpPr>
        <xdr:cNvPr id="93" name="テキスト ボックス 92"/>
        <xdr:cNvSpPr txBox="1"/>
      </xdr:nvSpPr>
      <xdr:spPr>
        <a:xfrm>
          <a:off x="2844800" y="623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39007</xdr:rowOff>
    </xdr:from>
    <xdr:to>
      <xdr:col>3</xdr:col>
      <xdr:colOff>330200</xdr:colOff>
      <xdr:row>37</xdr:row>
      <xdr:rowOff>140607</xdr:rowOff>
    </xdr:to>
    <xdr:sp macro="" textlink="">
      <xdr:nvSpPr>
        <xdr:cNvPr id="94" name="円/楕円 93"/>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150784</xdr:rowOff>
    </xdr:from>
    <xdr:ext cx="762000" cy="259045"/>
    <xdr:sp macro="" textlink="">
      <xdr:nvSpPr>
        <xdr:cNvPr id="95" name="テキスト ボックス 94"/>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89807</xdr:rowOff>
    </xdr:from>
    <xdr:to>
      <xdr:col>2</xdr:col>
      <xdr:colOff>127000</xdr:colOff>
      <xdr:row>37</xdr:row>
      <xdr:rowOff>19957</xdr:rowOff>
    </xdr:to>
    <xdr:sp macro="" textlink="">
      <xdr:nvSpPr>
        <xdr:cNvPr id="96" name="円/楕円 95"/>
        <xdr:cNvSpPr/>
      </xdr:nvSpPr>
      <xdr:spPr>
        <a:xfrm>
          <a:off x="1397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30134</xdr:rowOff>
    </xdr:from>
    <xdr:ext cx="762000" cy="259045"/>
    <xdr:sp macro="" textlink="">
      <xdr:nvSpPr>
        <xdr:cNvPr id="97" name="テキスト ボックス 96"/>
        <xdr:cNvSpPr txBox="1"/>
      </xdr:nvSpPr>
      <xdr:spPr>
        <a:xfrm>
          <a:off x="1066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latin typeface="+mn-lt"/>
              <a:ea typeface="+mn-ea"/>
              <a:cs typeface="+mn-cs"/>
            </a:rPr>
            <a:t>　市税については前年度比で増となったが、扶助費</a:t>
          </a:r>
          <a:r>
            <a:rPr lang="ja-JP" altLang="en-US" sz="1100" b="0" i="0" baseline="0">
              <a:solidFill>
                <a:schemeClr val="dk1"/>
              </a:solidFill>
              <a:latin typeface="+mn-lt"/>
              <a:ea typeface="+mn-ea"/>
              <a:cs typeface="+mn-cs"/>
            </a:rPr>
            <a:t>もあわせて増</a:t>
          </a:r>
          <a:r>
            <a:rPr lang="ja-JP" altLang="ja-JP" sz="1100" b="0" i="0" baseline="0">
              <a:solidFill>
                <a:schemeClr val="dk1"/>
              </a:solidFill>
              <a:latin typeface="+mn-lt"/>
              <a:ea typeface="+mn-ea"/>
              <a:cs typeface="+mn-cs"/>
            </a:rPr>
            <a:t>となっていることから、比率は前年度より悪化している。</a:t>
          </a:r>
          <a:endParaRPr lang="en-US" altLang="ja-JP" sz="1100" b="0" i="0" baseline="0">
            <a:solidFill>
              <a:schemeClr val="dk1"/>
            </a:solidFill>
            <a:latin typeface="+mn-lt"/>
            <a:ea typeface="+mn-ea"/>
            <a:cs typeface="+mn-cs"/>
          </a:endParaRPr>
        </a:p>
        <a:p>
          <a:pPr rtl="0" eaLnBrk="1" fontAlgn="base" latinLnBrk="0" hangingPunct="1"/>
          <a:r>
            <a:rPr lang="ja-JP" altLang="ja-JP" sz="1100" b="0" i="0" baseline="0">
              <a:solidFill>
                <a:schemeClr val="dk1"/>
              </a:solidFill>
              <a:latin typeface="+mn-lt"/>
              <a:ea typeface="+mn-ea"/>
              <a:cs typeface="+mn-cs"/>
            </a:rPr>
            <a:t>　類似団体と比較すると、経常収支比率は低い</a:t>
          </a:r>
          <a:r>
            <a:rPr lang="ja-JP" altLang="en-US" sz="1100" b="0" i="0" baseline="0">
              <a:solidFill>
                <a:schemeClr val="dk1"/>
              </a:solidFill>
              <a:latin typeface="+mn-lt"/>
              <a:ea typeface="+mn-ea"/>
              <a:cs typeface="+mn-cs"/>
            </a:rPr>
            <a:t>ものの</a:t>
          </a:r>
          <a:r>
            <a:rPr lang="ja-JP" altLang="ja-JP" sz="1100" b="0" i="0" baseline="0">
              <a:solidFill>
                <a:schemeClr val="dk1"/>
              </a:solidFill>
              <a:latin typeface="+mn-lt"/>
              <a:ea typeface="+mn-ea"/>
              <a:cs typeface="+mn-cs"/>
            </a:rPr>
            <a:t>、年々その差は縮まりつつあ</a:t>
          </a:r>
          <a:r>
            <a:rPr lang="ja-JP" altLang="en-US" sz="1100" b="0" i="0" baseline="0">
              <a:solidFill>
                <a:schemeClr val="dk1"/>
              </a:solidFill>
              <a:latin typeface="+mn-lt"/>
              <a:ea typeface="+mn-ea"/>
              <a:cs typeface="+mn-cs"/>
            </a:rPr>
            <a:t>ったが、平成２６年度は多少持ち直した</a:t>
          </a:r>
          <a:r>
            <a:rPr lang="ja-JP" altLang="ja-JP" sz="1100" b="0" i="0" baseline="0">
              <a:solidFill>
                <a:schemeClr val="dk1"/>
              </a:solidFill>
              <a:latin typeface="+mn-lt"/>
              <a:ea typeface="+mn-ea"/>
              <a:cs typeface="+mn-cs"/>
            </a:rPr>
            <a:t>。団塊世代の退職のピークが過ぎ</a:t>
          </a:r>
          <a:r>
            <a:rPr lang="ja-JP" altLang="en-US" sz="1100" b="0" i="0" baseline="0">
              <a:solidFill>
                <a:schemeClr val="dk1"/>
              </a:solidFill>
              <a:latin typeface="+mn-lt"/>
              <a:ea typeface="+mn-ea"/>
              <a:cs typeface="+mn-cs"/>
            </a:rPr>
            <a:t>たことによる</a:t>
          </a:r>
          <a:r>
            <a:rPr lang="ja-JP" altLang="ja-JP" sz="1100" b="0" i="0" baseline="0">
              <a:solidFill>
                <a:schemeClr val="dk1"/>
              </a:solidFill>
              <a:latin typeface="+mn-lt"/>
              <a:ea typeface="+mn-ea"/>
              <a:cs typeface="+mn-cs"/>
            </a:rPr>
            <a:t>人件費</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高</a:t>
          </a:r>
          <a:r>
            <a:rPr lang="ja-JP" altLang="ja-JP" sz="1100" b="0" i="0" baseline="0">
              <a:solidFill>
                <a:schemeClr val="dk1"/>
              </a:solidFill>
              <a:latin typeface="+mn-lt"/>
              <a:ea typeface="+mn-ea"/>
              <a:cs typeface="+mn-cs"/>
            </a:rPr>
            <a:t>利率</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市債の償還完了による公債費</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減</a:t>
          </a:r>
          <a:r>
            <a:rPr lang="ja-JP" altLang="en-US" sz="1100" b="0" i="0" baseline="0">
              <a:solidFill>
                <a:schemeClr val="dk1"/>
              </a:solidFill>
              <a:latin typeface="+mn-lt"/>
              <a:ea typeface="+mn-ea"/>
              <a:cs typeface="+mn-cs"/>
            </a:rPr>
            <a:t>となる一方、扶助費をはじめとする義務的経費は依然として年々増加している。</a:t>
          </a:r>
          <a:r>
            <a:rPr lang="ja-JP" altLang="ja-JP" sz="1100" b="0" i="0" baseline="0">
              <a:solidFill>
                <a:schemeClr val="dk1"/>
              </a:solidFill>
              <a:latin typeface="+mn-lt"/>
              <a:ea typeface="+mn-ea"/>
              <a:cs typeface="+mn-cs"/>
            </a:rPr>
            <a:t>引き続き行政改革への取り組み等</a:t>
          </a:r>
          <a:r>
            <a:rPr lang="ja-JP" altLang="en-US" sz="1100" b="0" i="0" baseline="0">
              <a:solidFill>
                <a:schemeClr val="dk1"/>
              </a:solidFill>
              <a:latin typeface="+mn-lt"/>
              <a:ea typeface="+mn-ea"/>
              <a:cs typeface="+mn-cs"/>
            </a:rPr>
            <a:t>により、義務的経費の削減に努めることが重要である。</a:t>
          </a:r>
          <a:endParaRPr lang="en-US" altLang="ja-JP" sz="1100" b="0" i="0" baseline="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60</xdr:row>
      <xdr:rowOff>15748</xdr:rowOff>
    </xdr:to>
    <xdr:cxnSp macro="">
      <xdr:nvCxnSpPr>
        <xdr:cNvPr id="130" name="直線コネクタ 129"/>
        <xdr:cNvCxnSpPr/>
      </xdr:nvCxnSpPr>
      <xdr:spPr>
        <a:xfrm>
          <a:off x="4114800" y="102737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119634</xdr:rowOff>
    </xdr:from>
    <xdr:to>
      <xdr:col>6</xdr:col>
      <xdr:colOff>0</xdr:colOff>
      <xdr:row>59</xdr:row>
      <xdr:rowOff>158242</xdr:rowOff>
    </xdr:to>
    <xdr:cxnSp macro="">
      <xdr:nvCxnSpPr>
        <xdr:cNvPr id="133" name="直線コネクタ 132"/>
        <xdr:cNvCxnSpPr/>
      </xdr:nvCxnSpPr>
      <xdr:spPr>
        <a:xfrm>
          <a:off x="3225800" y="1023518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90678</xdr:rowOff>
    </xdr:from>
    <xdr:to>
      <xdr:col>4</xdr:col>
      <xdr:colOff>482600</xdr:colOff>
      <xdr:row>59</xdr:row>
      <xdr:rowOff>119634</xdr:rowOff>
    </xdr:to>
    <xdr:cxnSp macro="">
      <xdr:nvCxnSpPr>
        <xdr:cNvPr id="136" name="直線コネクタ 135"/>
        <xdr:cNvCxnSpPr/>
      </xdr:nvCxnSpPr>
      <xdr:spPr>
        <a:xfrm>
          <a:off x="2336800" y="102062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37592</xdr:rowOff>
    </xdr:from>
    <xdr:to>
      <xdr:col>3</xdr:col>
      <xdr:colOff>279400</xdr:colOff>
      <xdr:row>59</xdr:row>
      <xdr:rowOff>90678</xdr:rowOff>
    </xdr:to>
    <xdr:cxnSp macro="">
      <xdr:nvCxnSpPr>
        <xdr:cNvPr id="139" name="直線コネクタ 138"/>
        <xdr:cNvCxnSpPr/>
      </xdr:nvCxnSpPr>
      <xdr:spPr>
        <a:xfrm>
          <a:off x="1447800" y="1015314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136398</xdr:rowOff>
    </xdr:from>
    <xdr:to>
      <xdr:col>7</xdr:col>
      <xdr:colOff>203200</xdr:colOff>
      <xdr:row>60</xdr:row>
      <xdr:rowOff>66548</xdr:rowOff>
    </xdr:to>
    <xdr:sp macro="" textlink="">
      <xdr:nvSpPr>
        <xdr:cNvPr id="149" name="円/楕円 148"/>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152925</xdr:rowOff>
    </xdr:from>
    <xdr:ext cx="762000" cy="259045"/>
    <xdr:sp macro="" textlink="">
      <xdr:nvSpPr>
        <xdr:cNvPr id="150" name="財政構造の弾力性該当値テキスト"/>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1" name="円/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68834</xdr:rowOff>
    </xdr:from>
    <xdr:to>
      <xdr:col>4</xdr:col>
      <xdr:colOff>533400</xdr:colOff>
      <xdr:row>59</xdr:row>
      <xdr:rowOff>170434</xdr:rowOff>
    </xdr:to>
    <xdr:sp macro="" textlink="">
      <xdr:nvSpPr>
        <xdr:cNvPr id="153" name="円/楕円 152"/>
        <xdr:cNvSpPr/>
      </xdr:nvSpPr>
      <xdr:spPr>
        <a:xfrm>
          <a:off x="3175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9161</xdr:rowOff>
    </xdr:from>
    <xdr:ext cx="762000" cy="259045"/>
    <xdr:sp macro="" textlink="">
      <xdr:nvSpPr>
        <xdr:cNvPr id="154" name="テキスト ボックス 153"/>
        <xdr:cNvSpPr txBox="1"/>
      </xdr:nvSpPr>
      <xdr:spPr>
        <a:xfrm>
          <a:off x="2844800" y="995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39878</xdr:rowOff>
    </xdr:from>
    <xdr:to>
      <xdr:col>3</xdr:col>
      <xdr:colOff>330200</xdr:colOff>
      <xdr:row>59</xdr:row>
      <xdr:rowOff>141478</xdr:rowOff>
    </xdr:to>
    <xdr:sp macro="" textlink="">
      <xdr:nvSpPr>
        <xdr:cNvPr id="155" name="円/楕円 154"/>
        <xdr:cNvSpPr/>
      </xdr:nvSpPr>
      <xdr:spPr>
        <a:xfrm>
          <a:off x="2286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151655</xdr:rowOff>
    </xdr:from>
    <xdr:ext cx="762000" cy="259045"/>
    <xdr:sp macro="" textlink="">
      <xdr:nvSpPr>
        <xdr:cNvPr id="156" name="テキスト ボックス 155"/>
        <xdr:cNvSpPr txBox="1"/>
      </xdr:nvSpPr>
      <xdr:spPr>
        <a:xfrm>
          <a:off x="1955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158242</xdr:rowOff>
    </xdr:from>
    <xdr:to>
      <xdr:col>2</xdr:col>
      <xdr:colOff>127000</xdr:colOff>
      <xdr:row>59</xdr:row>
      <xdr:rowOff>88392</xdr:rowOff>
    </xdr:to>
    <xdr:sp macro="" textlink="">
      <xdr:nvSpPr>
        <xdr:cNvPr id="157" name="円/楕円 156"/>
        <xdr:cNvSpPr/>
      </xdr:nvSpPr>
      <xdr:spPr>
        <a:xfrm>
          <a:off x="1397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98569</xdr:rowOff>
    </xdr:from>
    <xdr:ext cx="762000" cy="259045"/>
    <xdr:sp macro="" textlink="">
      <xdr:nvSpPr>
        <xdr:cNvPr id="158" name="テキスト ボックス 157"/>
        <xdr:cNvSpPr txBox="1"/>
      </xdr:nvSpPr>
      <xdr:spPr>
        <a:xfrm>
          <a:off x="1066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[108,235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人口１人当たりの決算額としては前年度と比べ</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a:t>
          </a:r>
          <a:r>
            <a:rPr lang="ja-JP" altLang="en-US" sz="1100" b="0" i="0" baseline="0">
              <a:solidFill>
                <a:schemeClr val="dk1"/>
              </a:solidFill>
              <a:latin typeface="+mn-lt"/>
              <a:ea typeface="+mn-ea"/>
              <a:cs typeface="+mn-cs"/>
            </a:rPr>
            <a:t>なったが、全国的に増となっている。</a:t>
          </a:r>
          <a:r>
            <a:rPr lang="ja-JP" altLang="ja-JP" sz="1100" b="0" i="0" baseline="0">
              <a:solidFill>
                <a:schemeClr val="dk1"/>
              </a:solidFill>
              <a:latin typeface="+mn-lt"/>
              <a:ea typeface="+mn-ea"/>
              <a:cs typeface="+mn-cs"/>
            </a:rPr>
            <a:t>人口１人当たりの決算額が</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となった要因としては、人件費</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退職者数のピークを過ぎたこと</a:t>
          </a:r>
          <a:r>
            <a:rPr lang="ja-JP" altLang="en-US" sz="1100" b="0" i="0" baseline="0">
              <a:solidFill>
                <a:schemeClr val="dk1"/>
              </a:solidFill>
              <a:latin typeface="+mn-lt"/>
              <a:ea typeface="+mn-ea"/>
              <a:cs typeface="+mn-cs"/>
            </a:rPr>
            <a:t>などにより減となった一方、物件費は大規模事業の増などにより、３．４％の増となったためである。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今後、人件費については、</a:t>
          </a:r>
          <a:r>
            <a:rPr lang="ja-JP" altLang="en-US" sz="1100" b="0" i="0" baseline="0">
              <a:solidFill>
                <a:schemeClr val="dk1"/>
              </a:solidFill>
              <a:latin typeface="+mn-lt"/>
              <a:ea typeface="+mn-ea"/>
              <a:cs typeface="+mn-cs"/>
            </a:rPr>
            <a:t>引続き</a:t>
          </a:r>
          <a:r>
            <a:rPr lang="ja-JP" altLang="ja-JP" sz="1100" b="0" i="0" baseline="0">
              <a:solidFill>
                <a:schemeClr val="dk1"/>
              </a:solidFill>
              <a:latin typeface="+mn-lt"/>
              <a:ea typeface="+mn-ea"/>
              <a:cs typeface="+mn-cs"/>
            </a:rPr>
            <a:t>給与制度や職員定数の見直しなど、人件費関係経費全体について抑制していく必要があり、物件費について</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、効率的な</a:t>
          </a:r>
          <a:r>
            <a:rPr lang="ja-JP" altLang="en-US" sz="1100" b="0" i="0" baseline="0">
              <a:solidFill>
                <a:schemeClr val="dk1"/>
              </a:solidFill>
              <a:latin typeface="+mn-lt"/>
              <a:ea typeface="+mn-ea"/>
              <a:cs typeface="+mn-cs"/>
            </a:rPr>
            <a:t>事業の実施により</a:t>
          </a:r>
          <a:r>
            <a:rPr lang="ja-JP" altLang="ja-JP" sz="1100" b="0" i="0" baseline="0">
              <a:solidFill>
                <a:schemeClr val="dk1"/>
              </a:solidFill>
              <a:latin typeface="+mn-lt"/>
              <a:ea typeface="+mn-ea"/>
              <a:cs typeface="+mn-cs"/>
            </a:rPr>
            <a:t>予算</a:t>
          </a:r>
          <a:r>
            <a:rPr lang="ja-JP" altLang="en-US" sz="1100" b="0" i="0" baseline="0">
              <a:solidFill>
                <a:schemeClr val="dk1"/>
              </a:solidFill>
              <a:latin typeface="+mn-lt"/>
              <a:ea typeface="+mn-ea"/>
              <a:cs typeface="+mn-cs"/>
            </a:rPr>
            <a:t>の削減を図りたい</a:t>
          </a:r>
          <a:r>
            <a:rPr lang="ja-JP" altLang="ja-JP" sz="1100" b="0" i="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123713</xdr:rowOff>
    </xdr:from>
    <xdr:to>
      <xdr:col>7</xdr:col>
      <xdr:colOff>152400</xdr:colOff>
      <xdr:row>81</xdr:row>
      <xdr:rowOff>130859</xdr:rowOff>
    </xdr:to>
    <xdr:cxnSp macro="">
      <xdr:nvCxnSpPr>
        <xdr:cNvPr id="192" name="直線コネクタ 191"/>
        <xdr:cNvCxnSpPr/>
      </xdr:nvCxnSpPr>
      <xdr:spPr>
        <a:xfrm>
          <a:off x="4114800" y="14011163"/>
          <a:ext cx="8382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115636</xdr:rowOff>
    </xdr:from>
    <xdr:ext cx="762000" cy="259045"/>
    <xdr:sp macro="" textlink="">
      <xdr:nvSpPr>
        <xdr:cNvPr id="193" name="人件費・物件費等の状況平均値テキスト"/>
        <xdr:cNvSpPr txBox="1"/>
      </xdr:nvSpPr>
      <xdr:spPr>
        <a:xfrm>
          <a:off x="5041900" y="1400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123713</xdr:rowOff>
    </xdr:from>
    <xdr:to>
      <xdr:col>6</xdr:col>
      <xdr:colOff>0</xdr:colOff>
      <xdr:row>81</xdr:row>
      <xdr:rowOff>130775</xdr:rowOff>
    </xdr:to>
    <xdr:cxnSp macro="">
      <xdr:nvCxnSpPr>
        <xdr:cNvPr id="195" name="直線コネクタ 194"/>
        <xdr:cNvCxnSpPr/>
      </xdr:nvCxnSpPr>
      <xdr:spPr>
        <a:xfrm flipV="1">
          <a:off x="3225800" y="14011163"/>
          <a:ext cx="889000" cy="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130775</xdr:rowOff>
    </xdr:from>
    <xdr:to>
      <xdr:col>4</xdr:col>
      <xdr:colOff>482600</xdr:colOff>
      <xdr:row>81</xdr:row>
      <xdr:rowOff>138182</xdr:rowOff>
    </xdr:to>
    <xdr:cxnSp macro="">
      <xdr:nvCxnSpPr>
        <xdr:cNvPr id="198" name="直線コネクタ 197"/>
        <xdr:cNvCxnSpPr/>
      </xdr:nvCxnSpPr>
      <xdr:spPr>
        <a:xfrm flipV="1">
          <a:off x="2336800" y="1401822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133166</xdr:rowOff>
    </xdr:from>
    <xdr:to>
      <xdr:col>3</xdr:col>
      <xdr:colOff>279400</xdr:colOff>
      <xdr:row>81</xdr:row>
      <xdr:rowOff>138182</xdr:rowOff>
    </xdr:to>
    <xdr:cxnSp macro="">
      <xdr:nvCxnSpPr>
        <xdr:cNvPr id="201" name="直線コネクタ 200"/>
        <xdr:cNvCxnSpPr/>
      </xdr:nvCxnSpPr>
      <xdr:spPr>
        <a:xfrm>
          <a:off x="1447800" y="14020616"/>
          <a:ext cx="8890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1362</xdr:rowOff>
    </xdr:from>
    <xdr:ext cx="762000" cy="259045"/>
    <xdr:sp macro="" textlink="">
      <xdr:nvSpPr>
        <xdr:cNvPr id="205" name="テキスト ボックス 204"/>
        <xdr:cNvSpPr txBox="1"/>
      </xdr:nvSpPr>
      <xdr:spPr>
        <a:xfrm>
          <a:off x="1066800" y="1371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80059</xdr:rowOff>
    </xdr:from>
    <xdr:to>
      <xdr:col>7</xdr:col>
      <xdr:colOff>203200</xdr:colOff>
      <xdr:row>82</xdr:row>
      <xdr:rowOff>10209</xdr:rowOff>
    </xdr:to>
    <xdr:sp macro="" textlink="">
      <xdr:nvSpPr>
        <xdr:cNvPr id="211" name="円/楕円 210"/>
        <xdr:cNvSpPr/>
      </xdr:nvSpPr>
      <xdr:spPr>
        <a:xfrm>
          <a:off x="4902200" y="139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1336</xdr:rowOff>
    </xdr:from>
    <xdr:ext cx="762000" cy="259045"/>
    <xdr:sp macro="" textlink="">
      <xdr:nvSpPr>
        <xdr:cNvPr id="212" name="人件費・物件費等の状況該当値テキスト"/>
        <xdr:cNvSpPr txBox="1"/>
      </xdr:nvSpPr>
      <xdr:spPr>
        <a:xfrm>
          <a:off x="5041900" y="1388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108,235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72913</xdr:rowOff>
    </xdr:from>
    <xdr:to>
      <xdr:col>6</xdr:col>
      <xdr:colOff>50800</xdr:colOff>
      <xdr:row>82</xdr:row>
      <xdr:rowOff>3063</xdr:rowOff>
    </xdr:to>
    <xdr:sp macro="" textlink="">
      <xdr:nvSpPr>
        <xdr:cNvPr id="213" name="円/楕円 212"/>
        <xdr:cNvSpPr/>
      </xdr:nvSpPr>
      <xdr:spPr>
        <a:xfrm>
          <a:off x="4064000" y="139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13240</xdr:rowOff>
    </xdr:from>
    <xdr:ext cx="736600" cy="259045"/>
    <xdr:sp macro="" textlink="">
      <xdr:nvSpPr>
        <xdr:cNvPr id="214" name="テキスト ボックス 213"/>
        <xdr:cNvSpPr txBox="1"/>
      </xdr:nvSpPr>
      <xdr:spPr>
        <a:xfrm>
          <a:off x="3733800" y="13729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104,681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79975</xdr:rowOff>
    </xdr:from>
    <xdr:to>
      <xdr:col>4</xdr:col>
      <xdr:colOff>533400</xdr:colOff>
      <xdr:row>82</xdr:row>
      <xdr:rowOff>10125</xdr:rowOff>
    </xdr:to>
    <xdr:sp macro="" textlink="">
      <xdr:nvSpPr>
        <xdr:cNvPr id="215" name="円/楕円 214"/>
        <xdr:cNvSpPr/>
      </xdr:nvSpPr>
      <xdr:spPr>
        <a:xfrm>
          <a:off x="3175000" y="139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20302</xdr:rowOff>
    </xdr:from>
    <xdr:ext cx="762000" cy="259045"/>
    <xdr:sp macro="" textlink="">
      <xdr:nvSpPr>
        <xdr:cNvPr id="216" name="テキスト ボックス 215"/>
        <xdr:cNvSpPr txBox="1"/>
      </xdr:nvSpPr>
      <xdr:spPr>
        <a:xfrm>
          <a:off x="2844800" y="137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87382</xdr:rowOff>
    </xdr:from>
    <xdr:to>
      <xdr:col>3</xdr:col>
      <xdr:colOff>330200</xdr:colOff>
      <xdr:row>82</xdr:row>
      <xdr:rowOff>17532</xdr:rowOff>
    </xdr:to>
    <xdr:sp macro="" textlink="">
      <xdr:nvSpPr>
        <xdr:cNvPr id="217" name="円/楕円 216"/>
        <xdr:cNvSpPr/>
      </xdr:nvSpPr>
      <xdr:spPr>
        <a:xfrm>
          <a:off x="2286000" y="1397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27709</xdr:rowOff>
    </xdr:from>
    <xdr:ext cx="762000" cy="259045"/>
    <xdr:sp macro="" textlink="">
      <xdr:nvSpPr>
        <xdr:cNvPr id="218" name="テキスト ボックス 217"/>
        <xdr:cNvSpPr txBox="1"/>
      </xdr:nvSpPr>
      <xdr:spPr>
        <a:xfrm>
          <a:off x="1955800" y="13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111,877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82366</xdr:rowOff>
    </xdr:from>
    <xdr:to>
      <xdr:col>2</xdr:col>
      <xdr:colOff>127000</xdr:colOff>
      <xdr:row>82</xdr:row>
      <xdr:rowOff>12516</xdr:rowOff>
    </xdr:to>
    <xdr:sp macro="" textlink="">
      <xdr:nvSpPr>
        <xdr:cNvPr id="219" name="円/楕円 218"/>
        <xdr:cNvSpPr/>
      </xdr:nvSpPr>
      <xdr:spPr>
        <a:xfrm>
          <a:off x="1397000" y="1396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168743</xdr:rowOff>
    </xdr:from>
    <xdr:ext cx="762000" cy="259045"/>
    <xdr:sp macro="" textlink="">
      <xdr:nvSpPr>
        <xdr:cNvPr id="220" name="テキスト ボックス 219"/>
        <xdr:cNvSpPr txBox="1"/>
      </xdr:nvSpPr>
      <xdr:spPr>
        <a:xfrm>
          <a:off x="1066800" y="1405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例年、人事院勧告に準拠した給与適正化に努めているが、前年度より水準が低下したとはいえ、類似団体平均を４％上回り、全国的にも高い水準となっている。団塊世代の退職により、多くの新規採用職員が入ってきているが、今後とも、人事院勧告及び地域の民間給与に準拠した給与適正化に努めるとともに、更なる人件費の縮減策を検討す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158432</xdr:rowOff>
    </xdr:from>
    <xdr:to>
      <xdr:col>24</xdr:col>
      <xdr:colOff>558800</xdr:colOff>
      <xdr:row>85</xdr:row>
      <xdr:rowOff>170498</xdr:rowOff>
    </xdr:to>
    <xdr:cxnSp macro="">
      <xdr:nvCxnSpPr>
        <xdr:cNvPr id="250" name="直線コネクタ 249"/>
        <xdr:cNvCxnSpPr/>
      </xdr:nvCxnSpPr>
      <xdr:spPr>
        <a:xfrm flipV="1">
          <a:off x="16179800" y="1473168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170498</xdr:rowOff>
    </xdr:from>
    <xdr:to>
      <xdr:col>23</xdr:col>
      <xdr:colOff>406400</xdr:colOff>
      <xdr:row>88</xdr:row>
      <xdr:rowOff>156845</xdr:rowOff>
    </xdr:to>
    <xdr:cxnSp macro="">
      <xdr:nvCxnSpPr>
        <xdr:cNvPr id="253" name="直線コネクタ 252"/>
        <xdr:cNvCxnSpPr/>
      </xdr:nvCxnSpPr>
      <xdr:spPr>
        <a:xfrm flipV="1">
          <a:off x="15290800" y="14743748"/>
          <a:ext cx="889000" cy="50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156845</xdr:rowOff>
    </xdr:from>
    <xdr:to>
      <xdr:col>22</xdr:col>
      <xdr:colOff>203200</xdr:colOff>
      <xdr:row>89</xdr:row>
      <xdr:rowOff>15557</xdr:rowOff>
    </xdr:to>
    <xdr:cxnSp macro="">
      <xdr:nvCxnSpPr>
        <xdr:cNvPr id="256" name="直線コネクタ 255"/>
        <xdr:cNvCxnSpPr/>
      </xdr:nvCxnSpPr>
      <xdr:spPr>
        <a:xfrm flipV="1">
          <a:off x="14401800" y="152444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170498</xdr:rowOff>
    </xdr:from>
    <xdr:to>
      <xdr:col>21</xdr:col>
      <xdr:colOff>0</xdr:colOff>
      <xdr:row>89</xdr:row>
      <xdr:rowOff>15557</xdr:rowOff>
    </xdr:to>
    <xdr:cxnSp macro="">
      <xdr:nvCxnSpPr>
        <xdr:cNvPr id="259" name="直線コネクタ 258"/>
        <xdr:cNvCxnSpPr/>
      </xdr:nvCxnSpPr>
      <xdr:spPr>
        <a:xfrm>
          <a:off x="13512800" y="14743748"/>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62" name="フローチャート : 判断 261"/>
        <xdr:cNvSpPr/>
      </xdr:nvSpPr>
      <xdr:spPr>
        <a:xfrm>
          <a:off x="134620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26370</xdr:rowOff>
    </xdr:from>
    <xdr:ext cx="762000" cy="259045"/>
    <xdr:sp macro="" textlink="">
      <xdr:nvSpPr>
        <xdr:cNvPr id="263" name="テキスト ボックス 262"/>
        <xdr:cNvSpPr txBox="1"/>
      </xdr:nvSpPr>
      <xdr:spPr>
        <a:xfrm>
          <a:off x="13131800" y="1425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107632</xdr:rowOff>
    </xdr:from>
    <xdr:to>
      <xdr:col>24</xdr:col>
      <xdr:colOff>609600</xdr:colOff>
      <xdr:row>86</xdr:row>
      <xdr:rowOff>37782</xdr:rowOff>
    </xdr:to>
    <xdr:sp macro="" textlink="">
      <xdr:nvSpPr>
        <xdr:cNvPr id="269" name="円/楕円 268"/>
        <xdr:cNvSpPr/>
      </xdr:nvSpPr>
      <xdr:spPr>
        <a:xfrm>
          <a:off x="169672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79709</xdr:rowOff>
    </xdr:from>
    <xdr:ext cx="762000" cy="259045"/>
    <xdr:sp macro="" textlink="">
      <xdr:nvSpPr>
        <xdr:cNvPr id="270" name="給与水準   （国との比較）該当値テキスト"/>
        <xdr:cNvSpPr txBox="1"/>
      </xdr:nvSpPr>
      <xdr:spPr>
        <a:xfrm>
          <a:off x="17106900" y="1465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119698</xdr:rowOff>
    </xdr:from>
    <xdr:to>
      <xdr:col>23</xdr:col>
      <xdr:colOff>457200</xdr:colOff>
      <xdr:row>86</xdr:row>
      <xdr:rowOff>49848</xdr:rowOff>
    </xdr:to>
    <xdr:sp macro="" textlink="">
      <xdr:nvSpPr>
        <xdr:cNvPr id="271" name="円/楕円 270"/>
        <xdr:cNvSpPr/>
      </xdr:nvSpPr>
      <xdr:spPr>
        <a:xfrm>
          <a:off x="16129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34625</xdr:rowOff>
    </xdr:from>
    <xdr:ext cx="736600" cy="259045"/>
    <xdr:sp macro="" textlink="">
      <xdr:nvSpPr>
        <xdr:cNvPr id="272" name="テキスト ボックス 271"/>
        <xdr:cNvSpPr txBox="1"/>
      </xdr:nvSpPr>
      <xdr:spPr>
        <a:xfrm>
          <a:off x="15798800" y="1477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106045</xdr:rowOff>
    </xdr:from>
    <xdr:to>
      <xdr:col>22</xdr:col>
      <xdr:colOff>254000</xdr:colOff>
      <xdr:row>89</xdr:row>
      <xdr:rowOff>36195</xdr:rowOff>
    </xdr:to>
    <xdr:sp macro="" textlink="">
      <xdr:nvSpPr>
        <xdr:cNvPr id="273" name="円/楕円 272"/>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20972</xdr:rowOff>
    </xdr:from>
    <xdr:ext cx="762000" cy="259045"/>
    <xdr:sp macro="" textlink="">
      <xdr:nvSpPr>
        <xdr:cNvPr id="274" name="テキスト ボックス 273"/>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136207</xdr:rowOff>
    </xdr:from>
    <xdr:to>
      <xdr:col>21</xdr:col>
      <xdr:colOff>50800</xdr:colOff>
      <xdr:row>89</xdr:row>
      <xdr:rowOff>66357</xdr:rowOff>
    </xdr:to>
    <xdr:sp macro="" textlink="">
      <xdr:nvSpPr>
        <xdr:cNvPr id="275" name="円/楕円 274"/>
        <xdr:cNvSpPr/>
      </xdr:nvSpPr>
      <xdr:spPr>
        <a:xfrm>
          <a:off x="14351000" y="152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51134</xdr:rowOff>
    </xdr:from>
    <xdr:ext cx="762000" cy="259045"/>
    <xdr:sp macro="" textlink="">
      <xdr:nvSpPr>
        <xdr:cNvPr id="276" name="テキスト ボックス 275"/>
        <xdr:cNvSpPr txBox="1"/>
      </xdr:nvSpPr>
      <xdr:spPr>
        <a:xfrm>
          <a:off x="14020800" y="1531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119698</xdr:rowOff>
    </xdr:from>
    <xdr:to>
      <xdr:col>19</xdr:col>
      <xdr:colOff>533400</xdr:colOff>
      <xdr:row>86</xdr:row>
      <xdr:rowOff>49848</xdr:rowOff>
    </xdr:to>
    <xdr:sp macro="" textlink="">
      <xdr:nvSpPr>
        <xdr:cNvPr id="277" name="円/楕円 276"/>
        <xdr:cNvSpPr/>
      </xdr:nvSpPr>
      <xdr:spPr>
        <a:xfrm>
          <a:off x="13462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34625</xdr:rowOff>
    </xdr:from>
    <xdr:ext cx="762000" cy="259045"/>
    <xdr:sp macro="" textlink="">
      <xdr:nvSpPr>
        <xdr:cNvPr id="278" name="テキスト ボックス 277"/>
        <xdr:cNvSpPr txBox="1"/>
      </xdr:nvSpPr>
      <xdr:spPr>
        <a:xfrm>
          <a:off x="13131800" y="147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　本市の特徴として、旧町村の地域振興及び財産区事務並びに住民に密接な窓口事務を行う支所（６支所）があること、東富士演習場に係る事務を行う専門部署があること、公立保育園</a:t>
          </a:r>
          <a:r>
            <a:rPr lang="ja-JP" altLang="en-US" sz="1100">
              <a:solidFill>
                <a:schemeClr val="dk1"/>
              </a:solidFill>
              <a:latin typeface="+mn-lt"/>
              <a:ea typeface="+mn-ea"/>
              <a:cs typeface="+mn-cs"/>
            </a:rPr>
            <a:t>及びこども園</a:t>
          </a:r>
          <a:r>
            <a:rPr lang="ja-JP" altLang="ja-JP" sz="1100">
              <a:solidFill>
                <a:schemeClr val="dk1"/>
              </a:solidFill>
              <a:latin typeface="+mn-lt"/>
              <a:ea typeface="+mn-ea"/>
              <a:cs typeface="+mn-cs"/>
            </a:rPr>
            <a:t>（９園）及び公立幼稚園（８園）を直営で管理運営していること、農地や山林が多いこと等が挙げられる。</a:t>
          </a:r>
        </a:p>
        <a:p>
          <a:pPr fontAlgn="base"/>
          <a:r>
            <a:rPr lang="ja-JP" altLang="ja-JP" sz="1100">
              <a:solidFill>
                <a:schemeClr val="dk1"/>
              </a:solidFill>
              <a:latin typeface="+mn-lt"/>
              <a:ea typeface="+mn-ea"/>
              <a:cs typeface="+mn-cs"/>
            </a:rPr>
            <a:t>　現在、パスポート交付窓口業務等の民間委託を実施しており、市立図書館においても、民間委託にシフトしつつある。今後も民間の活用等を図りながら、定員適正化計画に基づき適正な定員管理に努める。</a:t>
          </a:r>
          <a:endParaRPr lang="ja-JP" altLang="ja-JP" sz="11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57573</xdr:rowOff>
    </xdr:from>
    <xdr:to>
      <xdr:col>24</xdr:col>
      <xdr:colOff>558800</xdr:colOff>
      <xdr:row>60</xdr:row>
      <xdr:rowOff>69064</xdr:rowOff>
    </xdr:to>
    <xdr:cxnSp macro="">
      <xdr:nvCxnSpPr>
        <xdr:cNvPr id="315" name="直線コネクタ 314"/>
        <xdr:cNvCxnSpPr/>
      </xdr:nvCxnSpPr>
      <xdr:spPr>
        <a:xfrm>
          <a:off x="16179800" y="1034457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52977</xdr:rowOff>
    </xdr:from>
    <xdr:to>
      <xdr:col>23</xdr:col>
      <xdr:colOff>406400</xdr:colOff>
      <xdr:row>60</xdr:row>
      <xdr:rowOff>57573</xdr:rowOff>
    </xdr:to>
    <xdr:cxnSp macro="">
      <xdr:nvCxnSpPr>
        <xdr:cNvPr id="318" name="直線コネクタ 317"/>
        <xdr:cNvCxnSpPr/>
      </xdr:nvCxnSpPr>
      <xdr:spPr>
        <a:xfrm>
          <a:off x="15290800" y="10339977"/>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52977</xdr:rowOff>
    </xdr:from>
    <xdr:to>
      <xdr:col>22</xdr:col>
      <xdr:colOff>203200</xdr:colOff>
      <xdr:row>60</xdr:row>
      <xdr:rowOff>71362</xdr:rowOff>
    </xdr:to>
    <xdr:cxnSp macro="">
      <xdr:nvCxnSpPr>
        <xdr:cNvPr id="321" name="直線コネクタ 320"/>
        <xdr:cNvCxnSpPr/>
      </xdr:nvCxnSpPr>
      <xdr:spPr>
        <a:xfrm flipV="1">
          <a:off x="14401800" y="10339977"/>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69064</xdr:rowOff>
    </xdr:from>
    <xdr:to>
      <xdr:col>21</xdr:col>
      <xdr:colOff>0</xdr:colOff>
      <xdr:row>60</xdr:row>
      <xdr:rowOff>71362</xdr:rowOff>
    </xdr:to>
    <xdr:cxnSp macro="">
      <xdr:nvCxnSpPr>
        <xdr:cNvPr id="324" name="直線コネクタ 323"/>
        <xdr:cNvCxnSpPr/>
      </xdr:nvCxnSpPr>
      <xdr:spPr>
        <a:xfrm>
          <a:off x="13512800" y="10356064"/>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27" name="フローチャート : 判断 326"/>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53055</xdr:rowOff>
    </xdr:from>
    <xdr:ext cx="762000" cy="259045"/>
    <xdr:sp macro="" textlink="">
      <xdr:nvSpPr>
        <xdr:cNvPr id="328" name="テキスト ボックス 327"/>
        <xdr:cNvSpPr txBox="1"/>
      </xdr:nvSpPr>
      <xdr:spPr>
        <a:xfrm>
          <a:off x="13131800" y="999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18264</xdr:rowOff>
    </xdr:from>
    <xdr:to>
      <xdr:col>24</xdr:col>
      <xdr:colOff>609600</xdr:colOff>
      <xdr:row>60</xdr:row>
      <xdr:rowOff>119864</xdr:rowOff>
    </xdr:to>
    <xdr:sp macro="" textlink="">
      <xdr:nvSpPr>
        <xdr:cNvPr id="334" name="円/楕円 333"/>
        <xdr:cNvSpPr/>
      </xdr:nvSpPr>
      <xdr:spPr>
        <a:xfrm>
          <a:off x="169672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34791</xdr:rowOff>
    </xdr:from>
    <xdr:ext cx="762000" cy="259045"/>
    <xdr:sp macro="" textlink="">
      <xdr:nvSpPr>
        <xdr:cNvPr id="335" name="定員管理の状況該当値テキスト"/>
        <xdr:cNvSpPr txBox="1"/>
      </xdr:nvSpPr>
      <xdr:spPr>
        <a:xfrm>
          <a:off x="17106900" y="101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6773</xdr:rowOff>
    </xdr:from>
    <xdr:to>
      <xdr:col>23</xdr:col>
      <xdr:colOff>457200</xdr:colOff>
      <xdr:row>60</xdr:row>
      <xdr:rowOff>108373</xdr:rowOff>
    </xdr:to>
    <xdr:sp macro="" textlink="">
      <xdr:nvSpPr>
        <xdr:cNvPr id="336" name="円/楕円 335"/>
        <xdr:cNvSpPr/>
      </xdr:nvSpPr>
      <xdr:spPr>
        <a:xfrm>
          <a:off x="16129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118550</xdr:rowOff>
    </xdr:from>
    <xdr:ext cx="736600" cy="259045"/>
    <xdr:sp macro="" textlink="">
      <xdr:nvSpPr>
        <xdr:cNvPr id="337" name="テキスト ボックス 336"/>
        <xdr:cNvSpPr txBox="1"/>
      </xdr:nvSpPr>
      <xdr:spPr>
        <a:xfrm>
          <a:off x="15798800" y="10062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2177</xdr:rowOff>
    </xdr:from>
    <xdr:to>
      <xdr:col>22</xdr:col>
      <xdr:colOff>254000</xdr:colOff>
      <xdr:row>60</xdr:row>
      <xdr:rowOff>103777</xdr:rowOff>
    </xdr:to>
    <xdr:sp macro="" textlink="">
      <xdr:nvSpPr>
        <xdr:cNvPr id="338" name="円/楕円 337"/>
        <xdr:cNvSpPr/>
      </xdr:nvSpPr>
      <xdr:spPr>
        <a:xfrm>
          <a:off x="15240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113954</xdr:rowOff>
    </xdr:from>
    <xdr:ext cx="762000" cy="259045"/>
    <xdr:sp macro="" textlink="">
      <xdr:nvSpPr>
        <xdr:cNvPr id="339" name="テキスト ボックス 338"/>
        <xdr:cNvSpPr txBox="1"/>
      </xdr:nvSpPr>
      <xdr:spPr>
        <a:xfrm>
          <a:off x="14909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20562</xdr:rowOff>
    </xdr:from>
    <xdr:to>
      <xdr:col>21</xdr:col>
      <xdr:colOff>50800</xdr:colOff>
      <xdr:row>60</xdr:row>
      <xdr:rowOff>122162</xdr:rowOff>
    </xdr:to>
    <xdr:sp macro="" textlink="">
      <xdr:nvSpPr>
        <xdr:cNvPr id="340" name="円/楕円 339"/>
        <xdr:cNvSpPr/>
      </xdr:nvSpPr>
      <xdr:spPr>
        <a:xfrm>
          <a:off x="14351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132339</xdr:rowOff>
    </xdr:from>
    <xdr:ext cx="762000" cy="259045"/>
    <xdr:sp macro="" textlink="">
      <xdr:nvSpPr>
        <xdr:cNvPr id="341" name="テキスト ボックス 340"/>
        <xdr:cNvSpPr txBox="1"/>
      </xdr:nvSpPr>
      <xdr:spPr>
        <a:xfrm>
          <a:off x="14020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18264</xdr:rowOff>
    </xdr:from>
    <xdr:to>
      <xdr:col>19</xdr:col>
      <xdr:colOff>533400</xdr:colOff>
      <xdr:row>60</xdr:row>
      <xdr:rowOff>119864</xdr:rowOff>
    </xdr:to>
    <xdr:sp macro="" textlink="">
      <xdr:nvSpPr>
        <xdr:cNvPr id="342" name="円/楕円 341"/>
        <xdr:cNvSpPr/>
      </xdr:nvSpPr>
      <xdr:spPr>
        <a:xfrm>
          <a:off x="13462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104641</xdr:rowOff>
    </xdr:from>
    <xdr:ext cx="762000" cy="259045"/>
    <xdr:sp macro="" textlink="">
      <xdr:nvSpPr>
        <xdr:cNvPr id="343" name="テキスト ボックス 342"/>
        <xdr:cNvSpPr txBox="1"/>
      </xdr:nvSpPr>
      <xdr:spPr>
        <a:xfrm>
          <a:off x="13131800" y="103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償還金額の大きい</a:t>
          </a:r>
          <a:r>
            <a:rPr lang="ja-JP" altLang="en-US" sz="1100" b="0" i="0" baseline="0">
              <a:solidFill>
                <a:schemeClr val="dk1"/>
              </a:solidFill>
              <a:latin typeface="+mn-lt"/>
              <a:ea typeface="+mn-ea"/>
              <a:cs typeface="+mn-cs"/>
            </a:rPr>
            <a:t>臨時地方道整備事業債</a:t>
          </a:r>
          <a:r>
            <a:rPr lang="ja-JP" altLang="ja-JP" sz="1100" b="0" i="0" baseline="0">
              <a:solidFill>
                <a:schemeClr val="dk1"/>
              </a:solidFill>
              <a:latin typeface="+mn-lt"/>
              <a:ea typeface="+mn-ea"/>
              <a:cs typeface="+mn-cs"/>
            </a:rPr>
            <a:t>や、利率の高い時期に借入した地方債の償還終了に伴い、平成２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年度単年度としては比率は減少した。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a:t>
          </a:r>
          <a:r>
            <a:rPr lang="ja-JP" altLang="en-US" sz="1100" b="0" i="0" baseline="0">
              <a:solidFill>
                <a:schemeClr val="dk1"/>
              </a:solidFill>
              <a:latin typeface="+mn-lt"/>
              <a:ea typeface="+mn-ea"/>
              <a:cs typeface="+mn-cs"/>
            </a:rPr>
            <a:t>大規模な借入れにより地方債償還額は増加を見込むが、引続き、</a:t>
          </a:r>
          <a:r>
            <a:rPr lang="ja-JP" altLang="ja-JP" sz="1100" b="0" i="0" baseline="0">
              <a:solidFill>
                <a:schemeClr val="dk1"/>
              </a:solidFill>
              <a:latin typeface="+mn-lt"/>
              <a:ea typeface="+mn-ea"/>
              <a:cs typeface="+mn-cs"/>
            </a:rPr>
            <a:t>歳出面における事業の見直しなど経費削減に努め、実質公債比率１１％程度を目標とする。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46038</xdr:rowOff>
    </xdr:from>
    <xdr:to>
      <xdr:col>24</xdr:col>
      <xdr:colOff>558800</xdr:colOff>
      <xdr:row>41</xdr:row>
      <xdr:rowOff>100330</xdr:rowOff>
    </xdr:to>
    <xdr:cxnSp macro="">
      <xdr:nvCxnSpPr>
        <xdr:cNvPr id="373" name="直線コネクタ 372"/>
        <xdr:cNvCxnSpPr/>
      </xdr:nvCxnSpPr>
      <xdr:spPr>
        <a:xfrm flipV="1">
          <a:off x="16179800" y="707548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100330</xdr:rowOff>
    </xdr:from>
    <xdr:to>
      <xdr:col>23</xdr:col>
      <xdr:colOff>406400</xdr:colOff>
      <xdr:row>41</xdr:row>
      <xdr:rowOff>106363</xdr:rowOff>
    </xdr:to>
    <xdr:cxnSp macro="">
      <xdr:nvCxnSpPr>
        <xdr:cNvPr id="376" name="直線コネクタ 375"/>
        <xdr:cNvCxnSpPr/>
      </xdr:nvCxnSpPr>
      <xdr:spPr>
        <a:xfrm flipV="1">
          <a:off x="15290800" y="71297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58103</xdr:rowOff>
    </xdr:from>
    <xdr:to>
      <xdr:col>22</xdr:col>
      <xdr:colOff>203200</xdr:colOff>
      <xdr:row>41</xdr:row>
      <xdr:rowOff>106363</xdr:rowOff>
    </xdr:to>
    <xdr:cxnSp macro="">
      <xdr:nvCxnSpPr>
        <xdr:cNvPr id="379" name="直線コネクタ 378"/>
        <xdr:cNvCxnSpPr/>
      </xdr:nvCxnSpPr>
      <xdr:spPr>
        <a:xfrm>
          <a:off x="14401800" y="70875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1" name="テキスト ボックス 380"/>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58103</xdr:rowOff>
    </xdr:to>
    <xdr:cxnSp macro="">
      <xdr:nvCxnSpPr>
        <xdr:cNvPr id="382" name="直線コネクタ 381"/>
        <xdr:cNvCxnSpPr/>
      </xdr:nvCxnSpPr>
      <xdr:spPr>
        <a:xfrm>
          <a:off x="13512800" y="70211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4" name="テキスト ボックス 383"/>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5" name="フローチャート : 判断 384"/>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86" name="テキスト ボックス 385"/>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166688</xdr:rowOff>
    </xdr:from>
    <xdr:to>
      <xdr:col>24</xdr:col>
      <xdr:colOff>609600</xdr:colOff>
      <xdr:row>41</xdr:row>
      <xdr:rowOff>96838</xdr:rowOff>
    </xdr:to>
    <xdr:sp macro="" textlink="">
      <xdr:nvSpPr>
        <xdr:cNvPr id="392" name="円/楕円 391"/>
        <xdr:cNvSpPr/>
      </xdr:nvSpPr>
      <xdr:spPr>
        <a:xfrm>
          <a:off x="169672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138765</xdr:rowOff>
    </xdr:from>
    <xdr:ext cx="762000" cy="259045"/>
    <xdr:sp macro="" textlink="">
      <xdr:nvSpPr>
        <xdr:cNvPr id="393" name="公債費負担の状況該当値テキスト"/>
        <xdr:cNvSpPr txBox="1"/>
      </xdr:nvSpPr>
      <xdr:spPr>
        <a:xfrm>
          <a:off x="17106900" y="699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49530</xdr:rowOff>
    </xdr:from>
    <xdr:to>
      <xdr:col>23</xdr:col>
      <xdr:colOff>457200</xdr:colOff>
      <xdr:row>41</xdr:row>
      <xdr:rowOff>151130</xdr:rowOff>
    </xdr:to>
    <xdr:sp macro="" textlink="">
      <xdr:nvSpPr>
        <xdr:cNvPr id="394" name="円/楕円 393"/>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95" name="テキスト ボックス 394"/>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55563</xdr:rowOff>
    </xdr:from>
    <xdr:to>
      <xdr:col>22</xdr:col>
      <xdr:colOff>254000</xdr:colOff>
      <xdr:row>41</xdr:row>
      <xdr:rowOff>157163</xdr:rowOff>
    </xdr:to>
    <xdr:sp macro="" textlink="">
      <xdr:nvSpPr>
        <xdr:cNvPr id="396" name="円/楕円 395"/>
        <xdr:cNvSpPr/>
      </xdr:nvSpPr>
      <xdr:spPr>
        <a:xfrm>
          <a:off x="15240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141940</xdr:rowOff>
    </xdr:from>
    <xdr:ext cx="762000" cy="259045"/>
    <xdr:sp macro="" textlink="">
      <xdr:nvSpPr>
        <xdr:cNvPr id="397" name="テキスト ボックス 396"/>
        <xdr:cNvSpPr txBox="1"/>
      </xdr:nvSpPr>
      <xdr:spPr>
        <a:xfrm>
          <a:off x="14909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7303</xdr:rowOff>
    </xdr:from>
    <xdr:to>
      <xdr:col>21</xdr:col>
      <xdr:colOff>50800</xdr:colOff>
      <xdr:row>41</xdr:row>
      <xdr:rowOff>108903</xdr:rowOff>
    </xdr:to>
    <xdr:sp macro="" textlink="">
      <xdr:nvSpPr>
        <xdr:cNvPr id="398" name="円/楕円 397"/>
        <xdr:cNvSpPr/>
      </xdr:nvSpPr>
      <xdr:spPr>
        <a:xfrm>
          <a:off x="143510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99" name="テキスト ボックス 398"/>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112395</xdr:rowOff>
    </xdr:from>
    <xdr:to>
      <xdr:col>19</xdr:col>
      <xdr:colOff>533400</xdr:colOff>
      <xdr:row>41</xdr:row>
      <xdr:rowOff>42545</xdr:rowOff>
    </xdr:to>
    <xdr:sp macro="" textlink="">
      <xdr:nvSpPr>
        <xdr:cNvPr id="400" name="円/楕円 399"/>
        <xdr:cNvSpPr/>
      </xdr:nvSpPr>
      <xdr:spPr>
        <a:xfrm>
          <a:off x="13462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27322</xdr:rowOff>
    </xdr:from>
    <xdr:ext cx="762000" cy="259045"/>
    <xdr:sp macro="" textlink="">
      <xdr:nvSpPr>
        <xdr:cNvPr id="401" name="テキスト ボックス 400"/>
        <xdr:cNvSpPr txBox="1"/>
      </xdr:nvSpPr>
      <xdr:spPr>
        <a:xfrm>
          <a:off x="13131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前年度と比べ、地方債の現在高が減少したこと、退職手当</a:t>
          </a:r>
          <a:r>
            <a:rPr lang="ja-JP" altLang="en-US" sz="1100" b="0" i="0" baseline="0">
              <a:solidFill>
                <a:schemeClr val="dk1"/>
              </a:solidFill>
              <a:latin typeface="+mn-lt"/>
              <a:ea typeface="+mn-ea"/>
              <a:cs typeface="+mn-cs"/>
            </a:rPr>
            <a:t>負担見込額</a:t>
          </a:r>
          <a:r>
            <a:rPr lang="ja-JP" altLang="ja-JP" sz="1100" b="0" i="0" baseline="0">
              <a:solidFill>
                <a:schemeClr val="dk1"/>
              </a:solidFill>
              <a:latin typeface="+mn-lt"/>
              <a:ea typeface="+mn-ea"/>
              <a:cs typeface="+mn-cs"/>
            </a:rPr>
            <a:t>が減少したことが将来負担比率の低下の要因となった。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今後は、退職手当は減少していく</a:t>
          </a:r>
          <a:r>
            <a:rPr lang="ja-JP" altLang="en-US" sz="1100" b="0" i="0" baseline="0">
              <a:solidFill>
                <a:schemeClr val="dk1"/>
              </a:solidFill>
              <a:latin typeface="+mn-lt"/>
              <a:ea typeface="+mn-ea"/>
              <a:cs typeface="+mn-cs"/>
            </a:rPr>
            <a:t>見込みだ</a:t>
          </a:r>
          <a:r>
            <a:rPr lang="ja-JP" altLang="ja-JP" sz="1100" b="0" i="0" baseline="0">
              <a:solidFill>
                <a:schemeClr val="dk1"/>
              </a:solidFill>
              <a:latin typeface="+mn-lt"/>
              <a:ea typeface="+mn-ea"/>
              <a:cs typeface="+mn-cs"/>
            </a:rPr>
            <a:t>が、充当可能基金額を増やしていくことを目標とする必要がある。また、起債計画に沿った借入れを実施する</a:t>
          </a:r>
          <a:r>
            <a:rPr lang="ja-JP" altLang="en-US" sz="1100" b="0" i="0" baseline="0">
              <a:solidFill>
                <a:schemeClr val="dk1"/>
              </a:solidFill>
              <a:latin typeface="+mn-lt"/>
              <a:ea typeface="+mn-ea"/>
              <a:cs typeface="+mn-cs"/>
            </a:rPr>
            <a:t>ことにより</a:t>
          </a:r>
          <a:r>
            <a:rPr lang="ja-JP" altLang="ja-JP" sz="1100" b="0" i="0" baseline="0">
              <a:solidFill>
                <a:schemeClr val="dk1"/>
              </a:solidFill>
              <a:latin typeface="+mn-lt"/>
              <a:ea typeface="+mn-ea"/>
              <a:cs typeface="+mn-cs"/>
            </a:rPr>
            <a:t>地方債残高</a:t>
          </a:r>
          <a:r>
            <a:rPr lang="ja-JP" altLang="en-US" sz="1100" b="0" i="0" baseline="0">
              <a:solidFill>
                <a:schemeClr val="dk1"/>
              </a:solidFill>
              <a:latin typeface="+mn-lt"/>
              <a:ea typeface="+mn-ea"/>
              <a:cs typeface="+mn-cs"/>
            </a:rPr>
            <a:t>の増加を抑え</a:t>
          </a:r>
          <a:r>
            <a:rPr lang="ja-JP" altLang="ja-JP" sz="1100" b="0" i="0" baseline="0">
              <a:solidFill>
                <a:schemeClr val="dk1"/>
              </a:solidFill>
              <a:latin typeface="+mn-lt"/>
              <a:ea typeface="+mn-ea"/>
              <a:cs typeface="+mn-cs"/>
            </a:rPr>
            <a:t>、債務負担行為</a:t>
          </a:r>
          <a:r>
            <a:rPr lang="ja-JP" altLang="en-US" sz="1100" b="0" i="0" baseline="0">
              <a:solidFill>
                <a:schemeClr val="dk1"/>
              </a:solidFill>
              <a:latin typeface="+mn-lt"/>
              <a:ea typeface="+mn-ea"/>
              <a:cs typeface="+mn-cs"/>
            </a:rPr>
            <a:t>についても</a:t>
          </a:r>
          <a:r>
            <a:rPr lang="ja-JP" altLang="ja-JP" sz="1100" b="0" i="0" baseline="0">
              <a:solidFill>
                <a:schemeClr val="dk1"/>
              </a:solidFill>
              <a:latin typeface="+mn-lt"/>
              <a:ea typeface="+mn-ea"/>
              <a:cs typeface="+mn-cs"/>
            </a:rPr>
            <a:t>水準を抑え</a:t>
          </a:r>
          <a:r>
            <a:rPr lang="ja-JP" altLang="en-US" sz="1100" b="0" i="0" baseline="0">
              <a:solidFill>
                <a:schemeClr val="dk1"/>
              </a:solidFill>
              <a:latin typeface="+mn-lt"/>
              <a:ea typeface="+mn-ea"/>
              <a:cs typeface="+mn-cs"/>
            </a:rPr>
            <a:t>ることにより</a:t>
          </a:r>
          <a:r>
            <a:rPr lang="ja-JP" altLang="ja-JP" sz="1100" b="0" i="0" baseline="0">
              <a:solidFill>
                <a:schemeClr val="dk1"/>
              </a:solidFill>
              <a:latin typeface="+mn-lt"/>
              <a:ea typeface="+mn-ea"/>
              <a:cs typeface="+mn-cs"/>
            </a:rPr>
            <a:t>、財政の健全化に努める。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826</xdr:rowOff>
    </xdr:from>
    <xdr:to>
      <xdr:col>24</xdr:col>
      <xdr:colOff>558800</xdr:colOff>
      <xdr:row>18</xdr:row>
      <xdr:rowOff>2635</xdr:rowOff>
    </xdr:to>
    <xdr:cxnSp macro="">
      <xdr:nvCxnSpPr>
        <xdr:cNvPr id="431" name="直線コネクタ 430"/>
        <xdr:cNvCxnSpPr/>
      </xdr:nvCxnSpPr>
      <xdr:spPr>
        <a:xfrm flipV="1">
          <a:off x="16179800" y="3086926"/>
          <a:ext cx="838200" cy="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2"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2635</xdr:rowOff>
    </xdr:from>
    <xdr:to>
      <xdr:col>23</xdr:col>
      <xdr:colOff>406400</xdr:colOff>
      <xdr:row>18</xdr:row>
      <xdr:rowOff>79248</xdr:rowOff>
    </xdr:to>
    <xdr:cxnSp macro="">
      <xdr:nvCxnSpPr>
        <xdr:cNvPr id="434" name="直線コネクタ 433"/>
        <xdr:cNvCxnSpPr/>
      </xdr:nvCxnSpPr>
      <xdr:spPr>
        <a:xfrm flipV="1">
          <a:off x="15290800" y="3088735"/>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6" name="テキスト ボックス 435"/>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79248</xdr:rowOff>
    </xdr:from>
    <xdr:to>
      <xdr:col>22</xdr:col>
      <xdr:colOff>203200</xdr:colOff>
      <xdr:row>18</xdr:row>
      <xdr:rowOff>90710</xdr:rowOff>
    </xdr:to>
    <xdr:cxnSp macro="">
      <xdr:nvCxnSpPr>
        <xdr:cNvPr id="437" name="直線コネクタ 436"/>
        <xdr:cNvCxnSpPr/>
      </xdr:nvCxnSpPr>
      <xdr:spPr>
        <a:xfrm flipV="1">
          <a:off x="14401800" y="316534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9" name="テキスト ボックス 438"/>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54515</xdr:rowOff>
    </xdr:from>
    <xdr:to>
      <xdr:col>21</xdr:col>
      <xdr:colOff>0</xdr:colOff>
      <xdr:row>18</xdr:row>
      <xdr:rowOff>90710</xdr:rowOff>
    </xdr:to>
    <xdr:cxnSp macro="">
      <xdr:nvCxnSpPr>
        <xdr:cNvPr id="440" name="直線コネクタ 439"/>
        <xdr:cNvCxnSpPr/>
      </xdr:nvCxnSpPr>
      <xdr:spPr>
        <a:xfrm>
          <a:off x="13512800" y="3140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2" name="テキスト ボックス 441"/>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3" name="フローチャート : 判断 442"/>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154830</xdr:rowOff>
    </xdr:from>
    <xdr:ext cx="762000" cy="259045"/>
    <xdr:sp macro="" textlink="">
      <xdr:nvSpPr>
        <xdr:cNvPr id="444" name="テキスト ボックス 443"/>
        <xdr:cNvSpPr txBox="1"/>
      </xdr:nvSpPr>
      <xdr:spPr>
        <a:xfrm>
          <a:off x="13131800" y="272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121476</xdr:rowOff>
    </xdr:from>
    <xdr:to>
      <xdr:col>24</xdr:col>
      <xdr:colOff>609600</xdr:colOff>
      <xdr:row>18</xdr:row>
      <xdr:rowOff>51626</xdr:rowOff>
    </xdr:to>
    <xdr:sp macro="" textlink="">
      <xdr:nvSpPr>
        <xdr:cNvPr id="450" name="円/楕円 449"/>
        <xdr:cNvSpPr/>
      </xdr:nvSpPr>
      <xdr:spPr>
        <a:xfrm>
          <a:off x="16967200" y="303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93553</xdr:rowOff>
    </xdr:from>
    <xdr:ext cx="762000" cy="259045"/>
    <xdr:sp macro="" textlink="">
      <xdr:nvSpPr>
        <xdr:cNvPr id="451" name="将来負担の状況該当値テキスト"/>
        <xdr:cNvSpPr txBox="1"/>
      </xdr:nvSpPr>
      <xdr:spPr>
        <a:xfrm>
          <a:off x="17106900" y="300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123285</xdr:rowOff>
    </xdr:from>
    <xdr:to>
      <xdr:col>23</xdr:col>
      <xdr:colOff>457200</xdr:colOff>
      <xdr:row>18</xdr:row>
      <xdr:rowOff>53435</xdr:rowOff>
    </xdr:to>
    <xdr:sp macro="" textlink="">
      <xdr:nvSpPr>
        <xdr:cNvPr id="452" name="円/楕円 451"/>
        <xdr:cNvSpPr/>
      </xdr:nvSpPr>
      <xdr:spPr>
        <a:xfrm>
          <a:off x="16129000" y="30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38212</xdr:rowOff>
    </xdr:from>
    <xdr:ext cx="736600" cy="259045"/>
    <xdr:sp macro="" textlink="">
      <xdr:nvSpPr>
        <xdr:cNvPr id="453" name="テキスト ボックス 452"/>
        <xdr:cNvSpPr txBox="1"/>
      </xdr:nvSpPr>
      <xdr:spPr>
        <a:xfrm>
          <a:off x="15798800" y="3124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28448</xdr:rowOff>
    </xdr:from>
    <xdr:to>
      <xdr:col>22</xdr:col>
      <xdr:colOff>254000</xdr:colOff>
      <xdr:row>18</xdr:row>
      <xdr:rowOff>130048</xdr:rowOff>
    </xdr:to>
    <xdr:sp macro="" textlink="">
      <xdr:nvSpPr>
        <xdr:cNvPr id="454" name="円/楕円 453"/>
        <xdr:cNvSpPr/>
      </xdr:nvSpPr>
      <xdr:spPr>
        <a:xfrm>
          <a:off x="15240000" y="31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114825</xdr:rowOff>
    </xdr:from>
    <xdr:ext cx="762000" cy="259045"/>
    <xdr:sp macro="" textlink="">
      <xdr:nvSpPr>
        <xdr:cNvPr id="455" name="テキスト ボックス 454"/>
        <xdr:cNvSpPr txBox="1"/>
      </xdr:nvSpPr>
      <xdr:spPr>
        <a:xfrm>
          <a:off x="14909800" y="320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39910</xdr:rowOff>
    </xdr:from>
    <xdr:to>
      <xdr:col>21</xdr:col>
      <xdr:colOff>50800</xdr:colOff>
      <xdr:row>18</xdr:row>
      <xdr:rowOff>141510</xdr:rowOff>
    </xdr:to>
    <xdr:sp macro="" textlink="">
      <xdr:nvSpPr>
        <xdr:cNvPr id="456" name="円/楕円 455"/>
        <xdr:cNvSpPr/>
      </xdr:nvSpPr>
      <xdr:spPr>
        <a:xfrm>
          <a:off x="14351000" y="312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126287</xdr:rowOff>
    </xdr:from>
    <xdr:ext cx="762000" cy="259045"/>
    <xdr:sp macro="" textlink="">
      <xdr:nvSpPr>
        <xdr:cNvPr id="457" name="テキスト ボックス 456"/>
        <xdr:cNvSpPr txBox="1"/>
      </xdr:nvSpPr>
      <xdr:spPr>
        <a:xfrm>
          <a:off x="14020800" y="32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3715</xdr:rowOff>
    </xdr:from>
    <xdr:to>
      <xdr:col>19</xdr:col>
      <xdr:colOff>533400</xdr:colOff>
      <xdr:row>18</xdr:row>
      <xdr:rowOff>105315</xdr:rowOff>
    </xdr:to>
    <xdr:sp macro="" textlink="">
      <xdr:nvSpPr>
        <xdr:cNvPr id="458" name="円/楕円 457"/>
        <xdr:cNvSpPr/>
      </xdr:nvSpPr>
      <xdr:spPr>
        <a:xfrm>
          <a:off x="13462000" y="308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90092</xdr:rowOff>
    </xdr:from>
    <xdr:ext cx="762000" cy="259045"/>
    <xdr:sp macro="" textlink="">
      <xdr:nvSpPr>
        <xdr:cNvPr id="459" name="テキスト ボックス 458"/>
        <xdr:cNvSpPr txBox="1"/>
      </xdr:nvSpPr>
      <xdr:spPr>
        <a:xfrm>
          <a:off x="13131800" y="31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静岡県御殿場市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89,231
87,562
194.90
36,579,044
35,118,078
1,280,567
17,351,119
26,754,010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85.4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年度決算は、退職者数のピークを過ぎたことなどにより、</a:t>
          </a:r>
          <a:r>
            <a:rPr lang="ja-JP" altLang="en-US" sz="1100" b="0" i="0" baseline="0">
              <a:solidFill>
                <a:schemeClr val="dk1"/>
              </a:solidFill>
              <a:latin typeface="+mn-lt"/>
              <a:ea typeface="+mn-ea"/>
              <a:cs typeface="+mn-cs"/>
            </a:rPr>
            <a:t>０．１</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a:t>
          </a:r>
          <a:r>
            <a:rPr lang="ja-JP" altLang="en-US" sz="1100" b="0" i="0" baseline="0">
              <a:solidFill>
                <a:schemeClr val="dk1"/>
              </a:solidFill>
              <a:latin typeface="+mn-lt"/>
              <a:ea typeface="+mn-ea"/>
              <a:cs typeface="+mn-cs"/>
            </a:rPr>
            <a:t>数値が増となったのは人口減少によるものと考えられるが、</a:t>
          </a:r>
          <a:r>
            <a:rPr lang="ja-JP" altLang="ja-JP" sz="1100" b="0" i="0" baseline="0">
              <a:solidFill>
                <a:schemeClr val="dk1"/>
              </a:solidFill>
              <a:latin typeface="+mn-lt"/>
              <a:ea typeface="+mn-ea"/>
              <a:cs typeface="+mn-cs"/>
            </a:rPr>
            <a:t>類似団体と比較すると、人件費に係る経常収支比率は低くなっている。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今後も国の動向等も視野に入れながら、給与制度や職員定数の見直しなど、人件費関係経費全体について、抑制していく必要がある。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5080</xdr:rowOff>
    </xdr:to>
    <xdr:cxnSp macro="">
      <xdr:nvCxnSpPr>
        <xdr:cNvPr id="64" name="直線コネクタ 63"/>
        <xdr:cNvCxnSpPr/>
      </xdr:nvCxnSpPr>
      <xdr:spPr>
        <a:xfrm>
          <a:off x="3987800" y="608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81280</xdr:rowOff>
    </xdr:to>
    <xdr:cxnSp macro="">
      <xdr:nvCxnSpPr>
        <xdr:cNvPr id="67" name="直線コネクタ 66"/>
        <xdr:cNvCxnSpPr/>
      </xdr:nvCxnSpPr>
      <xdr:spPr>
        <a:xfrm flipV="1">
          <a:off x="3098800" y="6085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81280</xdr:rowOff>
    </xdr:to>
    <xdr:cxnSp macro="">
      <xdr:nvCxnSpPr>
        <xdr:cNvPr id="70" name="直線コネクタ 69"/>
        <xdr:cNvCxnSpPr/>
      </xdr:nvCxnSpPr>
      <xdr:spPr>
        <a:xfrm>
          <a:off x="2209800" y="6215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43180</xdr:rowOff>
    </xdr:from>
    <xdr:to>
      <xdr:col>3</xdr:col>
      <xdr:colOff>142875</xdr:colOff>
      <xdr:row>36</xdr:row>
      <xdr:rowOff>43180</xdr:rowOff>
    </xdr:to>
    <xdr:cxnSp macro="">
      <xdr:nvCxnSpPr>
        <xdr:cNvPr id="73" name="直線コネクタ 72"/>
        <xdr:cNvCxnSpPr/>
      </xdr:nvCxnSpPr>
      <xdr:spPr>
        <a:xfrm>
          <a:off x="1320800" y="621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3" name="円/楕円 82"/>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4"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5" name="円/楕円 84"/>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6" name="テキスト ボックス 85"/>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7" name="円/楕円 86"/>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8" name="テキスト ボックス 87"/>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163830</xdr:rowOff>
    </xdr:from>
    <xdr:to>
      <xdr:col>3</xdr:col>
      <xdr:colOff>193675</xdr:colOff>
      <xdr:row>36</xdr:row>
      <xdr:rowOff>93980</xdr:rowOff>
    </xdr:to>
    <xdr:sp macro="" textlink="">
      <xdr:nvSpPr>
        <xdr:cNvPr id="89" name="円/楕円 88"/>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104157</xdr:rowOff>
    </xdr:from>
    <xdr:ext cx="762000" cy="259045"/>
    <xdr:sp macro="" textlink="">
      <xdr:nvSpPr>
        <xdr:cNvPr id="90" name="テキスト ボックス 89"/>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163830</xdr:rowOff>
    </xdr:from>
    <xdr:to>
      <xdr:col>1</xdr:col>
      <xdr:colOff>676275</xdr:colOff>
      <xdr:row>36</xdr:row>
      <xdr:rowOff>93980</xdr:rowOff>
    </xdr:to>
    <xdr:sp macro="" textlink="">
      <xdr:nvSpPr>
        <xdr:cNvPr id="91" name="円/楕円 90"/>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104157</xdr:rowOff>
    </xdr:from>
    <xdr:ext cx="762000" cy="259045"/>
    <xdr:sp macro="" textlink="">
      <xdr:nvSpPr>
        <xdr:cNvPr id="92" name="テキスト ボックス 91"/>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年度決算は、</a:t>
          </a:r>
          <a:r>
            <a:rPr lang="ja-JP" altLang="en-US" sz="1100" b="0" i="0" baseline="0">
              <a:solidFill>
                <a:schemeClr val="dk1"/>
              </a:solidFill>
              <a:latin typeface="+mn-lt"/>
              <a:ea typeface="+mn-ea"/>
              <a:cs typeface="+mn-cs"/>
            </a:rPr>
            <a:t>中学校教育用コンピュータ整備事業や高齢者</a:t>
          </a:r>
          <a:r>
            <a:rPr lang="ja-JP" altLang="ja-JP" sz="1100" b="0" i="0" baseline="0">
              <a:solidFill>
                <a:schemeClr val="dk1"/>
              </a:solidFill>
              <a:latin typeface="+mn-lt"/>
              <a:ea typeface="+mn-ea"/>
              <a:cs typeface="+mn-cs"/>
            </a:rPr>
            <a:t>予防接種事業等の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により、前年度比で</a:t>
          </a:r>
          <a:r>
            <a:rPr lang="ja-JP" altLang="en-US" sz="1100" b="0" i="0" baseline="0">
              <a:solidFill>
                <a:schemeClr val="dk1"/>
              </a:solidFill>
              <a:latin typeface="+mn-lt"/>
              <a:ea typeface="+mn-ea"/>
              <a:cs typeface="+mn-cs"/>
            </a:rPr>
            <a:t>３</a:t>
          </a:r>
          <a:r>
            <a:rPr lang="ja-JP" altLang="ja-JP" sz="1100" b="0" i="0" baseline="0">
              <a:solidFill>
                <a:schemeClr val="dk1"/>
              </a:solidFill>
              <a:latin typeface="+mn-lt"/>
              <a:ea typeface="+mn-ea"/>
              <a:cs typeface="+mn-cs"/>
            </a:rPr>
            <a:t>．４％の</a:t>
          </a:r>
          <a:r>
            <a:rPr lang="ja-JP" altLang="en-US" sz="1100" b="0" i="0" baseline="0">
              <a:solidFill>
                <a:schemeClr val="dk1"/>
              </a:solidFill>
              <a:latin typeface="+mn-lt"/>
              <a:ea typeface="+mn-ea"/>
              <a:cs typeface="+mn-cs"/>
            </a:rPr>
            <a:t>増</a:t>
          </a:r>
          <a:r>
            <a:rPr lang="ja-JP" altLang="ja-JP" sz="1100" b="0" i="0" baseline="0">
              <a:solidFill>
                <a:schemeClr val="dk1"/>
              </a:solidFill>
              <a:latin typeface="+mn-lt"/>
              <a:ea typeface="+mn-ea"/>
              <a:cs typeface="+mn-cs"/>
            </a:rPr>
            <a:t>となった。類似団体の平均より低い水準となっているものの、</a:t>
          </a:r>
          <a:r>
            <a:rPr lang="ja-JP" altLang="en-US" sz="1100" b="0" i="0" baseline="0">
              <a:solidFill>
                <a:schemeClr val="dk1"/>
              </a:solidFill>
              <a:latin typeface="+mn-lt"/>
              <a:ea typeface="+mn-ea"/>
              <a:cs typeface="+mn-cs"/>
            </a:rPr>
            <a:t>その</a:t>
          </a:r>
          <a:r>
            <a:rPr lang="ja-JP" altLang="ja-JP" sz="1100" b="0" i="0" baseline="0">
              <a:solidFill>
                <a:schemeClr val="dk1"/>
              </a:solidFill>
              <a:latin typeface="+mn-lt"/>
              <a:ea typeface="+mn-ea"/>
              <a:cs typeface="+mn-cs"/>
            </a:rPr>
            <a:t>差は縮まり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物件費に係る経常収支比率は高くなっている。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今後は、民間委託に係るコスト削減をより一層促進するなど、物件費全体の経費を抑制していく必要がある。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119380</xdr:rowOff>
    </xdr:to>
    <xdr:cxnSp macro="">
      <xdr:nvCxnSpPr>
        <xdr:cNvPr id="125" name="直線コネクタ 124"/>
        <xdr:cNvCxnSpPr/>
      </xdr:nvCxnSpPr>
      <xdr:spPr>
        <a:xfrm>
          <a:off x="15671800" y="2763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168910</xdr:rowOff>
    </xdr:from>
    <xdr:to>
      <xdr:col>22</xdr:col>
      <xdr:colOff>565150</xdr:colOff>
      <xdr:row>16</xdr:row>
      <xdr:rowOff>20320</xdr:rowOff>
    </xdr:to>
    <xdr:cxnSp macro="">
      <xdr:nvCxnSpPr>
        <xdr:cNvPr id="128" name="直線コネクタ 127"/>
        <xdr:cNvCxnSpPr/>
      </xdr:nvCxnSpPr>
      <xdr:spPr>
        <a:xfrm>
          <a:off x="14782800" y="274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168910</xdr:rowOff>
    </xdr:to>
    <xdr:cxnSp macro="">
      <xdr:nvCxnSpPr>
        <xdr:cNvPr id="131" name="直線コネクタ 130"/>
        <xdr:cNvCxnSpPr/>
      </xdr:nvCxnSpPr>
      <xdr:spPr>
        <a:xfrm>
          <a:off x="13893800" y="262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54610</xdr:rowOff>
    </xdr:to>
    <xdr:cxnSp macro="">
      <xdr:nvCxnSpPr>
        <xdr:cNvPr id="134" name="直線コネクタ 133"/>
        <xdr:cNvCxnSpPr/>
      </xdr:nvCxnSpPr>
      <xdr:spPr>
        <a:xfrm>
          <a:off x="13004800" y="2550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68580</xdr:rowOff>
    </xdr:from>
    <xdr:to>
      <xdr:col>24</xdr:col>
      <xdr:colOff>82550</xdr:colOff>
      <xdr:row>16</xdr:row>
      <xdr:rowOff>170180</xdr:rowOff>
    </xdr:to>
    <xdr:sp macro="" textlink="">
      <xdr:nvSpPr>
        <xdr:cNvPr id="144" name="円/楕円 143"/>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85107</xdr:rowOff>
    </xdr:from>
    <xdr:ext cx="762000" cy="259045"/>
    <xdr:sp macro="" textlink="">
      <xdr:nvSpPr>
        <xdr:cNvPr id="145" name="物件費該当値テキスト"/>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6" name="円/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118110</xdr:rowOff>
    </xdr:from>
    <xdr:to>
      <xdr:col>21</xdr:col>
      <xdr:colOff>412750</xdr:colOff>
      <xdr:row>16</xdr:row>
      <xdr:rowOff>48260</xdr:rowOff>
    </xdr:to>
    <xdr:sp macro="" textlink="">
      <xdr:nvSpPr>
        <xdr:cNvPr id="148" name="円/楕円 147"/>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58437</xdr:rowOff>
    </xdr:from>
    <xdr:ext cx="762000" cy="259045"/>
    <xdr:sp macro="" textlink="">
      <xdr:nvSpPr>
        <xdr:cNvPr id="149" name="テキスト ボックス 148"/>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0" name="円/楕円 149"/>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1" name="テキスト ボックス 150"/>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2" name="円/楕円 151"/>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3" name="テキスト ボックス 152"/>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年度決算は、</a:t>
          </a:r>
          <a:r>
            <a:rPr lang="ja-JP" altLang="en-US" sz="1100" b="0" i="0" baseline="0">
              <a:solidFill>
                <a:schemeClr val="dk1"/>
              </a:solidFill>
              <a:latin typeface="+mn-lt"/>
              <a:ea typeface="+mn-ea"/>
              <a:cs typeface="+mn-cs"/>
            </a:rPr>
            <a:t>子育て世帯臨時特例給付金給付費、民間保育所等運営費</a:t>
          </a:r>
          <a:r>
            <a:rPr lang="ja-JP" altLang="ja-JP" sz="1100" b="0" i="0" baseline="0">
              <a:solidFill>
                <a:schemeClr val="dk1"/>
              </a:solidFill>
              <a:latin typeface="+mn-lt"/>
              <a:ea typeface="+mn-ea"/>
              <a:cs typeface="+mn-cs"/>
            </a:rPr>
            <a:t>の増により、前年度比で</a:t>
          </a:r>
          <a:r>
            <a:rPr lang="ja-JP" altLang="en-US" sz="1100" b="0" i="0" baseline="0">
              <a:solidFill>
                <a:schemeClr val="dk1"/>
              </a:solidFill>
              <a:latin typeface="+mn-lt"/>
              <a:ea typeface="+mn-ea"/>
              <a:cs typeface="+mn-cs"/>
            </a:rPr>
            <a:t>７．４</a:t>
          </a:r>
          <a:r>
            <a:rPr lang="ja-JP" altLang="ja-JP" sz="1100" b="0" i="0" baseline="0">
              <a:solidFill>
                <a:schemeClr val="dk1"/>
              </a:solidFill>
              <a:latin typeface="+mn-lt"/>
              <a:ea typeface="+mn-ea"/>
              <a:cs typeface="+mn-cs"/>
            </a:rPr>
            <a:t>％の増となった。</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扶助費については、年々増加の傾向にあり、今後も増加していくことが見込まれる。　単独事業の見直しや不正受給の防止など、より適正な財政運営を図っていく必要がある。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1270</xdr:rowOff>
    </xdr:to>
    <xdr:cxnSp macro="">
      <xdr:nvCxnSpPr>
        <xdr:cNvPr id="186" name="直線コネクタ 185"/>
        <xdr:cNvCxnSpPr/>
      </xdr:nvCxnSpPr>
      <xdr:spPr>
        <a:xfrm flipV="1">
          <a:off x="3987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138430</xdr:rowOff>
    </xdr:from>
    <xdr:to>
      <xdr:col>5</xdr:col>
      <xdr:colOff>549275</xdr:colOff>
      <xdr:row>55</xdr:row>
      <xdr:rowOff>1270</xdr:rowOff>
    </xdr:to>
    <xdr:cxnSp macro="">
      <xdr:nvCxnSpPr>
        <xdr:cNvPr id="189" name="直線コネクタ 188"/>
        <xdr:cNvCxnSpPr/>
      </xdr:nvCxnSpPr>
      <xdr:spPr>
        <a:xfrm>
          <a:off x="3098800" y="9225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138430</xdr:rowOff>
    </xdr:from>
    <xdr:to>
      <xdr:col>4</xdr:col>
      <xdr:colOff>346075</xdr:colOff>
      <xdr:row>55</xdr:row>
      <xdr:rowOff>1270</xdr:rowOff>
    </xdr:to>
    <xdr:cxnSp macro="">
      <xdr:nvCxnSpPr>
        <xdr:cNvPr id="192" name="直線コネクタ 191"/>
        <xdr:cNvCxnSpPr/>
      </xdr:nvCxnSpPr>
      <xdr:spPr>
        <a:xfrm flipV="1">
          <a:off x="2209800" y="9225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55</xdr:row>
      <xdr:rowOff>1270</xdr:rowOff>
    </xdr:to>
    <xdr:cxnSp macro="">
      <xdr:nvCxnSpPr>
        <xdr:cNvPr id="195" name="直線コネクタ 194"/>
        <xdr:cNvCxnSpPr/>
      </xdr:nvCxnSpPr>
      <xdr:spPr>
        <a:xfrm>
          <a:off x="1320800" y="9370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121920</xdr:rowOff>
    </xdr:from>
    <xdr:to>
      <xdr:col>5</xdr:col>
      <xdr:colOff>600075</xdr:colOff>
      <xdr:row>55</xdr:row>
      <xdr:rowOff>52070</xdr:rowOff>
    </xdr:to>
    <xdr:sp macro="" textlink="">
      <xdr:nvSpPr>
        <xdr:cNvPr id="207" name="円/楕円 206"/>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62247</xdr:rowOff>
    </xdr:from>
    <xdr:ext cx="736600" cy="259045"/>
    <xdr:sp macro="" textlink="">
      <xdr:nvSpPr>
        <xdr:cNvPr id="208" name="テキスト ボックス 207"/>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87630</xdr:rowOff>
    </xdr:from>
    <xdr:to>
      <xdr:col>4</xdr:col>
      <xdr:colOff>396875</xdr:colOff>
      <xdr:row>54</xdr:row>
      <xdr:rowOff>17780</xdr:rowOff>
    </xdr:to>
    <xdr:sp macro="" textlink="">
      <xdr:nvSpPr>
        <xdr:cNvPr id="209" name="円/楕円 208"/>
        <xdr:cNvSpPr/>
      </xdr:nvSpPr>
      <xdr:spPr>
        <a:xfrm>
          <a:off x="3048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27957</xdr:rowOff>
    </xdr:from>
    <xdr:ext cx="762000" cy="259045"/>
    <xdr:sp macro="" textlink="">
      <xdr:nvSpPr>
        <xdr:cNvPr id="210" name="テキスト ボックス 209"/>
        <xdr:cNvSpPr txBox="1"/>
      </xdr:nvSpPr>
      <xdr:spPr>
        <a:xfrm>
          <a:off x="2717800" y="894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1" name="円/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212" name="テキスト ボックス 211"/>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3" name="円/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1287</xdr:rowOff>
    </xdr:from>
    <xdr:ext cx="762000" cy="259045"/>
    <xdr:sp macro="" textlink="">
      <xdr:nvSpPr>
        <xdr:cNvPr id="214" name="テキスト ボックス 213"/>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その他に係る経常比率は類似団体平均よりも低い水準とはなっているが、当市の財政を圧迫しているものとして、維持管理経費に多額の経費を要する下水道事業特別会計や、年々増加する国民健康保険特別会計や介護保険特別会計への繰出金が挙げられる。繰出金は前年度と比較し</a:t>
          </a:r>
          <a:r>
            <a:rPr lang="ja-JP" altLang="en-US" sz="1100" b="0" i="0" baseline="0">
              <a:solidFill>
                <a:schemeClr val="dk1"/>
              </a:solidFill>
              <a:latin typeface="+mn-lt"/>
              <a:ea typeface="+mn-ea"/>
              <a:cs typeface="+mn-cs"/>
            </a:rPr>
            <a:t>増加に転じており</a:t>
          </a:r>
          <a:r>
            <a:rPr lang="ja-JP" altLang="ja-JP" sz="1100" b="0" i="0" baseline="0">
              <a:solidFill>
                <a:schemeClr val="dk1"/>
              </a:solidFill>
              <a:latin typeface="+mn-lt"/>
              <a:ea typeface="+mn-ea"/>
              <a:cs typeface="+mn-cs"/>
            </a:rPr>
            <a:t>、今後、見直しを図っていく必要がある。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54</xdr:row>
      <xdr:rowOff>157480</xdr:rowOff>
    </xdr:to>
    <xdr:cxnSp macro="">
      <xdr:nvCxnSpPr>
        <xdr:cNvPr id="247" name="直線コネクタ 246"/>
        <xdr:cNvCxnSpPr/>
      </xdr:nvCxnSpPr>
      <xdr:spPr>
        <a:xfrm>
          <a:off x="15671800" y="9408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8890</xdr:rowOff>
    </xdr:to>
    <xdr:cxnSp macro="">
      <xdr:nvCxnSpPr>
        <xdr:cNvPr id="250" name="直線コネクタ 249"/>
        <xdr:cNvCxnSpPr/>
      </xdr:nvCxnSpPr>
      <xdr:spPr>
        <a:xfrm flipV="1">
          <a:off x="14782800" y="9408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8890</xdr:rowOff>
    </xdr:to>
    <xdr:cxnSp macro="">
      <xdr:nvCxnSpPr>
        <xdr:cNvPr id="253" name="直線コネクタ 252"/>
        <xdr:cNvCxnSpPr/>
      </xdr:nvCxnSpPr>
      <xdr:spPr>
        <a:xfrm>
          <a:off x="13893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157480</xdr:rowOff>
    </xdr:from>
    <xdr:to>
      <xdr:col>20</xdr:col>
      <xdr:colOff>158750</xdr:colOff>
      <xdr:row>55</xdr:row>
      <xdr:rowOff>1270</xdr:rowOff>
    </xdr:to>
    <xdr:cxnSp macro="">
      <xdr:nvCxnSpPr>
        <xdr:cNvPr id="256" name="直線コネクタ 255"/>
        <xdr:cNvCxnSpPr/>
      </xdr:nvCxnSpPr>
      <xdr:spPr>
        <a:xfrm flipV="1">
          <a:off x="13004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106680</xdr:rowOff>
    </xdr:from>
    <xdr:to>
      <xdr:col>24</xdr:col>
      <xdr:colOff>82550</xdr:colOff>
      <xdr:row>55</xdr:row>
      <xdr:rowOff>36830</xdr:rowOff>
    </xdr:to>
    <xdr:sp macro="" textlink="">
      <xdr:nvSpPr>
        <xdr:cNvPr id="266" name="円/楕円 265"/>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123207</xdr:rowOff>
    </xdr:from>
    <xdr:ext cx="762000" cy="259045"/>
    <xdr:sp macro="" textlink="">
      <xdr:nvSpPr>
        <xdr:cNvPr id="267" name="その他該当値テキスト"/>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8" name="円/楕円 267"/>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69" name="テキスト ボックス 268"/>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0" name="円/楕円 269"/>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71" name="テキスト ボックス 27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2" name="円/楕円 271"/>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3" name="テキスト ボックス 272"/>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4" name="円/楕円 273"/>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5" name="テキスト ボックス 274"/>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年度決算は、御殿場市小山町広域行政組合負担金等の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により、前年度比</a:t>
          </a:r>
          <a:r>
            <a:rPr lang="ja-JP" altLang="en-US" sz="1100" b="0" i="0" baseline="0">
              <a:solidFill>
                <a:schemeClr val="dk1"/>
              </a:solidFill>
              <a:latin typeface="+mn-lt"/>
              <a:ea typeface="+mn-ea"/>
              <a:cs typeface="+mn-cs"/>
            </a:rPr>
            <a:t>８．９</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補助費に係る経常収支比率は、年々減少の傾向にあるが、類似団体と比較すると高い水準にある。その理由として、広域ごみ処理施設であるＲＤＦセンターの運営経費が嵩んでいることが挙げられるが、平成２７年度をもって廃止されることから、中期的に見れば減少する見込みである。また、不適当な補助金・交付金の見直しや廃止を行うなど、経費を抑制していく必要が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37846</xdr:rowOff>
    </xdr:to>
    <xdr:cxnSp macro="">
      <xdr:nvCxnSpPr>
        <xdr:cNvPr id="305" name="直線コネクタ 304"/>
        <xdr:cNvCxnSpPr/>
      </xdr:nvCxnSpPr>
      <xdr:spPr>
        <a:xfrm flipV="1">
          <a:off x="15671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37846</xdr:rowOff>
    </xdr:to>
    <xdr:cxnSp macro="">
      <xdr:nvCxnSpPr>
        <xdr:cNvPr id="308" name="直線コネクタ 307"/>
        <xdr:cNvCxnSpPr/>
      </xdr:nvCxnSpPr>
      <xdr:spPr>
        <a:xfrm>
          <a:off x="14782800" y="6381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37</xdr:row>
      <xdr:rowOff>56134</xdr:rowOff>
    </xdr:to>
    <xdr:cxnSp macro="">
      <xdr:nvCxnSpPr>
        <xdr:cNvPr id="311" name="直線コネクタ 310"/>
        <xdr:cNvCxnSpPr/>
      </xdr:nvCxnSpPr>
      <xdr:spPr>
        <a:xfrm flipV="1">
          <a:off x="13893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115570</xdr:rowOff>
    </xdr:to>
    <xdr:cxnSp macro="">
      <xdr:nvCxnSpPr>
        <xdr:cNvPr id="314" name="直線コネクタ 313"/>
        <xdr:cNvCxnSpPr/>
      </xdr:nvCxnSpPr>
      <xdr:spPr>
        <a:xfrm flipV="1">
          <a:off x="13004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24" name="円/楕円 323"/>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25"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6" name="円/楕円 325"/>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7" name="テキスト ボックス 32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8" name="円/楕円 327"/>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73423</xdr:rowOff>
    </xdr:from>
    <xdr:ext cx="762000" cy="259045"/>
    <xdr:sp macro="" textlink="">
      <xdr:nvSpPr>
        <xdr:cNvPr id="329" name="テキスト ボックス 328"/>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0" name="円/楕円 329"/>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1" name="テキスト ボックス 330"/>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2" name="円/楕円 331"/>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3" name="テキスト ボックス 332"/>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年度決算は、臨時地方道整備事業債の</a:t>
          </a:r>
          <a:r>
            <a:rPr lang="ja-JP" altLang="en-US" sz="1100" b="0" i="0" baseline="0">
              <a:solidFill>
                <a:schemeClr val="dk1"/>
              </a:solidFill>
              <a:latin typeface="+mn-lt"/>
              <a:ea typeface="+mn-ea"/>
              <a:cs typeface="+mn-cs"/>
            </a:rPr>
            <a:t>償還終了による</a:t>
          </a:r>
          <a:r>
            <a:rPr lang="ja-JP" altLang="ja-JP" sz="1100" b="0" i="0" baseline="0">
              <a:solidFill>
                <a:schemeClr val="dk1"/>
              </a:solidFill>
              <a:latin typeface="+mn-lt"/>
              <a:ea typeface="+mn-ea"/>
              <a:cs typeface="+mn-cs"/>
            </a:rPr>
            <a:t>元利償還金</a:t>
          </a:r>
          <a:r>
            <a:rPr lang="ja-JP" altLang="en-US" sz="1100" b="0" i="0" baseline="0">
              <a:solidFill>
                <a:schemeClr val="dk1"/>
              </a:solidFill>
              <a:latin typeface="+mn-lt"/>
              <a:ea typeface="+mn-ea"/>
              <a:cs typeface="+mn-cs"/>
            </a:rPr>
            <a:t>など</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により、前年度比</a:t>
          </a:r>
          <a:r>
            <a:rPr lang="ja-JP" altLang="en-US" sz="1100" b="0" i="0" baseline="0">
              <a:solidFill>
                <a:schemeClr val="dk1"/>
              </a:solidFill>
              <a:latin typeface="+mn-lt"/>
              <a:ea typeface="+mn-ea"/>
              <a:cs typeface="+mn-cs"/>
            </a:rPr>
            <a:t>５．１</a:t>
          </a:r>
          <a:r>
            <a:rPr lang="ja-JP" altLang="ja-JP" sz="1100" b="0" i="0" baseline="0">
              <a:solidFill>
                <a:schemeClr val="dk1"/>
              </a:solidFill>
              <a:latin typeface="+mn-lt"/>
              <a:ea typeface="+mn-ea"/>
              <a:cs typeface="+mn-cs"/>
            </a:rPr>
            <a:t>％の</a:t>
          </a:r>
          <a:r>
            <a:rPr lang="ja-JP" altLang="en-US" sz="1100" b="0" i="0" baseline="0">
              <a:solidFill>
                <a:schemeClr val="dk1"/>
              </a:solidFill>
              <a:latin typeface="+mn-lt"/>
              <a:ea typeface="+mn-ea"/>
              <a:cs typeface="+mn-cs"/>
            </a:rPr>
            <a:t>減</a:t>
          </a:r>
          <a:r>
            <a:rPr lang="ja-JP" altLang="ja-JP" sz="1100" b="0" i="0" baseline="0">
              <a:solidFill>
                <a:schemeClr val="dk1"/>
              </a:solidFill>
              <a:latin typeface="+mn-lt"/>
              <a:ea typeface="+mn-ea"/>
              <a:cs typeface="+mn-cs"/>
            </a:rPr>
            <a:t>となった。類似団体と比較すると、公債費に係る経常収支比率はほぼ同水準</a:t>
          </a:r>
          <a:r>
            <a:rPr lang="ja-JP" altLang="en-US" sz="1100" b="0" i="0" baseline="0">
              <a:solidFill>
                <a:schemeClr val="dk1"/>
              </a:solidFill>
              <a:latin typeface="+mn-lt"/>
              <a:ea typeface="+mn-ea"/>
              <a:cs typeface="+mn-cs"/>
            </a:rPr>
            <a:t>である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借入額より償還額の方が上回っているという決算に鑑み、</a:t>
          </a:r>
          <a:r>
            <a:rPr lang="ja-JP" altLang="en-US" sz="1100" b="0" i="0" baseline="0">
              <a:solidFill>
                <a:schemeClr val="dk1"/>
              </a:solidFill>
              <a:latin typeface="+mn-lt"/>
              <a:ea typeface="+mn-ea"/>
              <a:cs typeface="+mn-cs"/>
            </a:rPr>
            <a:t>世代間</a:t>
          </a:r>
          <a:r>
            <a:rPr lang="ja-JP" altLang="ja-JP" sz="1100" b="0" i="0" baseline="0">
              <a:solidFill>
                <a:schemeClr val="dk1"/>
              </a:solidFill>
              <a:latin typeface="+mn-lt"/>
              <a:ea typeface="+mn-ea"/>
              <a:cs typeface="+mn-cs"/>
            </a:rPr>
            <a:t>の公平性の確保という観点からも、起債計画に基づいた適正な借入を行う必要がある。</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147574</xdr:rowOff>
    </xdr:from>
    <xdr:to>
      <xdr:col>7</xdr:col>
      <xdr:colOff>15875</xdr:colOff>
      <xdr:row>78</xdr:row>
      <xdr:rowOff>44704</xdr:rowOff>
    </xdr:to>
    <xdr:cxnSp macro="">
      <xdr:nvCxnSpPr>
        <xdr:cNvPr id="363" name="直線コネクタ 362"/>
        <xdr:cNvCxnSpPr/>
      </xdr:nvCxnSpPr>
      <xdr:spPr>
        <a:xfrm flipV="1">
          <a:off x="3987800" y="133492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44704</xdr:rowOff>
    </xdr:to>
    <xdr:cxnSp macro="">
      <xdr:nvCxnSpPr>
        <xdr:cNvPr id="366" name="直線コネクタ 365"/>
        <xdr:cNvCxnSpPr/>
      </xdr:nvCxnSpPr>
      <xdr:spPr>
        <a:xfrm>
          <a:off x="3098800" y="133995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26415</xdr:rowOff>
    </xdr:to>
    <xdr:cxnSp macro="">
      <xdr:nvCxnSpPr>
        <xdr:cNvPr id="369" name="直線コネクタ 368"/>
        <xdr:cNvCxnSpPr/>
      </xdr:nvCxnSpPr>
      <xdr:spPr>
        <a:xfrm>
          <a:off x="2209800" y="133355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133858</xdr:rowOff>
    </xdr:to>
    <xdr:cxnSp macro="">
      <xdr:nvCxnSpPr>
        <xdr:cNvPr id="372" name="直線コネクタ 371"/>
        <xdr:cNvCxnSpPr/>
      </xdr:nvCxnSpPr>
      <xdr:spPr>
        <a:xfrm>
          <a:off x="1320800" y="13298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96774</xdr:rowOff>
    </xdr:from>
    <xdr:to>
      <xdr:col>7</xdr:col>
      <xdr:colOff>66675</xdr:colOff>
      <xdr:row>78</xdr:row>
      <xdr:rowOff>26924</xdr:rowOff>
    </xdr:to>
    <xdr:sp macro="" textlink="">
      <xdr:nvSpPr>
        <xdr:cNvPr id="382" name="円/楕円 381"/>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113301</xdr:rowOff>
    </xdr:from>
    <xdr:ext cx="762000" cy="259045"/>
    <xdr:sp macro="" textlink="">
      <xdr:nvSpPr>
        <xdr:cNvPr id="383" name="公債費該当値テキスト"/>
        <xdr:cNvSpPr txBox="1"/>
      </xdr:nvSpPr>
      <xdr:spPr>
        <a:xfrm>
          <a:off x="4914900" y="131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4" name="円/楕円 383"/>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5" name="テキスト ボックス 384"/>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147065</xdr:rowOff>
    </xdr:from>
    <xdr:to>
      <xdr:col>4</xdr:col>
      <xdr:colOff>396875</xdr:colOff>
      <xdr:row>78</xdr:row>
      <xdr:rowOff>77215</xdr:rowOff>
    </xdr:to>
    <xdr:sp macro="" textlink="">
      <xdr:nvSpPr>
        <xdr:cNvPr id="386" name="円/楕円 385"/>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87" name="テキスト ボックス 386"/>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83058</xdr:rowOff>
    </xdr:from>
    <xdr:to>
      <xdr:col>3</xdr:col>
      <xdr:colOff>193675</xdr:colOff>
      <xdr:row>78</xdr:row>
      <xdr:rowOff>13208</xdr:rowOff>
    </xdr:to>
    <xdr:sp macro="" textlink="">
      <xdr:nvSpPr>
        <xdr:cNvPr id="388" name="円/楕円 387"/>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23385</xdr:rowOff>
    </xdr:from>
    <xdr:ext cx="762000" cy="259045"/>
    <xdr:sp macro="" textlink="">
      <xdr:nvSpPr>
        <xdr:cNvPr id="389" name="テキスト ボックス 388"/>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46482</xdr:rowOff>
    </xdr:from>
    <xdr:to>
      <xdr:col>1</xdr:col>
      <xdr:colOff>676275</xdr:colOff>
      <xdr:row>77</xdr:row>
      <xdr:rowOff>148082</xdr:rowOff>
    </xdr:to>
    <xdr:sp macro="" textlink="">
      <xdr:nvSpPr>
        <xdr:cNvPr id="390" name="円/楕円 389"/>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158259</xdr:rowOff>
    </xdr:from>
    <xdr:ext cx="762000" cy="259045"/>
    <xdr:sp macro="" textlink="">
      <xdr:nvSpPr>
        <xdr:cNvPr id="391" name="テキスト ボックス 390"/>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0" i="0" baseline="0">
              <a:solidFill>
                <a:schemeClr val="dk1"/>
              </a:solidFill>
              <a:latin typeface="+mn-lt"/>
              <a:ea typeface="+mn-ea"/>
              <a:cs typeface="+mn-cs"/>
            </a:rPr>
            <a:t>　公債費以外の経常収支比率については、類似団体平均を下回っている。</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当市における問題としては、基金残高の低位水準が挙げられる。年々基金残高は減少しており、平成２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は、財政調整基金の積立をすることができたが、その他特定目的基金の残高は減少の一途をたどっている。今後は、財政調整基金を計画的に積立てしていくとともに、各種行政改革の推進はもちろんのこと、抜本的な歳出削減などを視野に入れ、適正な基金残高を確保するための打開策の検討が必要である。</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50800</xdr:rowOff>
    </xdr:from>
    <xdr:to>
      <xdr:col>24</xdr:col>
      <xdr:colOff>31750</xdr:colOff>
      <xdr:row>74</xdr:row>
      <xdr:rowOff>130810</xdr:rowOff>
    </xdr:to>
    <xdr:cxnSp macro="">
      <xdr:nvCxnSpPr>
        <xdr:cNvPr id="424" name="直線コネクタ 423"/>
        <xdr:cNvCxnSpPr/>
      </xdr:nvCxnSpPr>
      <xdr:spPr>
        <a:xfrm>
          <a:off x="15671800" y="127381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35560</xdr:rowOff>
    </xdr:from>
    <xdr:to>
      <xdr:col>22</xdr:col>
      <xdr:colOff>565150</xdr:colOff>
      <xdr:row>74</xdr:row>
      <xdr:rowOff>50800</xdr:rowOff>
    </xdr:to>
    <xdr:cxnSp macro="">
      <xdr:nvCxnSpPr>
        <xdr:cNvPr id="427" name="直線コネクタ 426"/>
        <xdr:cNvCxnSpPr/>
      </xdr:nvCxnSpPr>
      <xdr:spPr>
        <a:xfrm>
          <a:off x="14782800" y="12722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35560</xdr:rowOff>
    </xdr:from>
    <xdr:to>
      <xdr:col>21</xdr:col>
      <xdr:colOff>361950</xdr:colOff>
      <xdr:row>74</xdr:row>
      <xdr:rowOff>66040</xdr:rowOff>
    </xdr:to>
    <xdr:cxnSp macro="">
      <xdr:nvCxnSpPr>
        <xdr:cNvPr id="430" name="直線コネクタ 429"/>
        <xdr:cNvCxnSpPr/>
      </xdr:nvCxnSpPr>
      <xdr:spPr>
        <a:xfrm flipV="1">
          <a:off x="13893800" y="12722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54610</xdr:rowOff>
    </xdr:from>
    <xdr:to>
      <xdr:col>20</xdr:col>
      <xdr:colOff>158750</xdr:colOff>
      <xdr:row>74</xdr:row>
      <xdr:rowOff>66040</xdr:rowOff>
    </xdr:to>
    <xdr:cxnSp macro="">
      <xdr:nvCxnSpPr>
        <xdr:cNvPr id="433" name="直線コネクタ 432"/>
        <xdr:cNvCxnSpPr/>
      </xdr:nvCxnSpPr>
      <xdr:spPr>
        <a:xfrm>
          <a:off x="13004800" y="12741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80010</xdr:rowOff>
    </xdr:from>
    <xdr:to>
      <xdr:col>24</xdr:col>
      <xdr:colOff>82550</xdr:colOff>
      <xdr:row>75</xdr:row>
      <xdr:rowOff>10160</xdr:rowOff>
    </xdr:to>
    <xdr:sp macro="" textlink="">
      <xdr:nvSpPr>
        <xdr:cNvPr id="443" name="円/楕円 442"/>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96537</xdr:rowOff>
    </xdr:from>
    <xdr:ext cx="762000" cy="259045"/>
    <xdr:sp macro="" textlink="">
      <xdr:nvSpPr>
        <xdr:cNvPr id="444" name="公債費以外該当値テキスト"/>
        <xdr:cNvSpPr txBox="1"/>
      </xdr:nvSpPr>
      <xdr:spPr>
        <a:xfrm>
          <a:off x="16598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0</xdr:rowOff>
    </xdr:from>
    <xdr:to>
      <xdr:col>22</xdr:col>
      <xdr:colOff>615950</xdr:colOff>
      <xdr:row>74</xdr:row>
      <xdr:rowOff>101600</xdr:rowOff>
    </xdr:to>
    <xdr:sp macro="" textlink="">
      <xdr:nvSpPr>
        <xdr:cNvPr id="445" name="円/楕円 444"/>
        <xdr:cNvSpPr/>
      </xdr:nvSpPr>
      <xdr:spPr>
        <a:xfrm>
          <a:off x="15621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111777</xdr:rowOff>
    </xdr:from>
    <xdr:ext cx="736600" cy="259045"/>
    <xdr:sp macro="" textlink="">
      <xdr:nvSpPr>
        <xdr:cNvPr id="446" name="テキスト ボックス 445"/>
        <xdr:cNvSpPr txBox="1"/>
      </xdr:nvSpPr>
      <xdr:spPr>
        <a:xfrm>
          <a:off x="15290800" y="1245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156210</xdr:rowOff>
    </xdr:from>
    <xdr:to>
      <xdr:col>21</xdr:col>
      <xdr:colOff>412750</xdr:colOff>
      <xdr:row>74</xdr:row>
      <xdr:rowOff>86360</xdr:rowOff>
    </xdr:to>
    <xdr:sp macro="" textlink="">
      <xdr:nvSpPr>
        <xdr:cNvPr id="447" name="円/楕円 446"/>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96537</xdr:rowOff>
    </xdr:from>
    <xdr:ext cx="762000" cy="259045"/>
    <xdr:sp macro="" textlink="">
      <xdr:nvSpPr>
        <xdr:cNvPr id="448" name="テキスト ボックス 447"/>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xdr:rowOff>
    </xdr:from>
    <xdr:to>
      <xdr:col>20</xdr:col>
      <xdr:colOff>209550</xdr:colOff>
      <xdr:row>74</xdr:row>
      <xdr:rowOff>116840</xdr:rowOff>
    </xdr:to>
    <xdr:sp macro="" textlink="">
      <xdr:nvSpPr>
        <xdr:cNvPr id="449" name="円/楕円 448"/>
        <xdr:cNvSpPr/>
      </xdr:nvSpPr>
      <xdr:spPr>
        <a:xfrm>
          <a:off x="138430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127017</xdr:rowOff>
    </xdr:from>
    <xdr:ext cx="762000" cy="259045"/>
    <xdr:sp macro="" textlink="">
      <xdr:nvSpPr>
        <xdr:cNvPr id="450" name="テキスト ボックス 449"/>
        <xdr:cNvSpPr txBox="1"/>
      </xdr:nvSpPr>
      <xdr:spPr>
        <a:xfrm>
          <a:off x="13512800" y="124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xdr:rowOff>
    </xdr:from>
    <xdr:to>
      <xdr:col>19</xdr:col>
      <xdr:colOff>6350</xdr:colOff>
      <xdr:row>74</xdr:row>
      <xdr:rowOff>105410</xdr:rowOff>
    </xdr:to>
    <xdr:sp macro="" textlink="">
      <xdr:nvSpPr>
        <xdr:cNvPr id="451" name="円/楕円 450"/>
        <xdr:cNvSpPr/>
      </xdr:nvSpPr>
      <xdr:spPr>
        <a:xfrm>
          <a:off x="12954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115587</xdr:rowOff>
    </xdr:from>
    <xdr:ext cx="762000" cy="259045"/>
    <xdr:sp macro="" textlink="">
      <xdr:nvSpPr>
        <xdr:cNvPr id="452" name="テキスト ボックス 451"/>
        <xdr:cNvSpPr txBox="1"/>
      </xdr:nvSpPr>
      <xdr:spPr>
        <a:xfrm>
          <a:off x="12623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静岡県御殿場市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57255</xdr:rowOff>
    </xdr:from>
    <xdr:to>
      <xdr:col>4</xdr:col>
      <xdr:colOff>1117600</xdr:colOff>
      <xdr:row>17</xdr:row>
      <xdr:rowOff>94321</xdr:rowOff>
    </xdr:to>
    <xdr:cxnSp macro="">
      <xdr:nvCxnSpPr>
        <xdr:cNvPr id="52" name="直線コネクタ 51"/>
        <xdr:cNvCxnSpPr/>
      </xdr:nvCxnSpPr>
      <xdr:spPr bwMode="auto">
        <a:xfrm flipV="1">
          <a:off x="5003800" y="3019530"/>
          <a:ext cx="647700" cy="3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42033</xdr:rowOff>
    </xdr:from>
    <xdr:ext cx="762000" cy="259045"/>
    <xdr:sp macro="" textlink="">
      <xdr:nvSpPr>
        <xdr:cNvPr id="53" name="人口1人当たり決算額の推移平均値テキスト130"/>
        <xdr:cNvSpPr txBox="1"/>
      </xdr:nvSpPr>
      <xdr:spPr>
        <a:xfrm>
          <a:off x="5740400" y="300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40812</xdr:rowOff>
    </xdr:from>
    <xdr:to>
      <xdr:col>4</xdr:col>
      <xdr:colOff>469900</xdr:colOff>
      <xdr:row>17</xdr:row>
      <xdr:rowOff>94321</xdr:rowOff>
    </xdr:to>
    <xdr:cxnSp macro="">
      <xdr:nvCxnSpPr>
        <xdr:cNvPr id="55" name="直線コネクタ 54"/>
        <xdr:cNvCxnSpPr/>
      </xdr:nvCxnSpPr>
      <xdr:spPr bwMode="auto">
        <a:xfrm>
          <a:off x="4305300" y="3003087"/>
          <a:ext cx="698500" cy="53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2587</xdr:rowOff>
    </xdr:from>
    <xdr:to>
      <xdr:col>3</xdr:col>
      <xdr:colOff>904875</xdr:colOff>
      <xdr:row>17</xdr:row>
      <xdr:rowOff>40812</xdr:rowOff>
    </xdr:to>
    <xdr:cxnSp macro="">
      <xdr:nvCxnSpPr>
        <xdr:cNvPr id="58" name="直線コネクタ 57"/>
        <xdr:cNvCxnSpPr/>
      </xdr:nvCxnSpPr>
      <xdr:spPr bwMode="auto">
        <a:xfrm>
          <a:off x="3606800" y="2964862"/>
          <a:ext cx="698500" cy="3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167685</xdr:rowOff>
    </xdr:from>
    <xdr:to>
      <xdr:col>3</xdr:col>
      <xdr:colOff>206375</xdr:colOff>
      <xdr:row>17</xdr:row>
      <xdr:rowOff>2587</xdr:rowOff>
    </xdr:to>
    <xdr:cxnSp macro="">
      <xdr:nvCxnSpPr>
        <xdr:cNvPr id="61" name="直線コネクタ 60"/>
        <xdr:cNvCxnSpPr/>
      </xdr:nvCxnSpPr>
      <xdr:spPr bwMode="auto">
        <a:xfrm>
          <a:off x="2908300" y="2958510"/>
          <a:ext cx="698500" cy="6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6455</xdr:rowOff>
    </xdr:from>
    <xdr:to>
      <xdr:col>5</xdr:col>
      <xdr:colOff>34925</xdr:colOff>
      <xdr:row>17</xdr:row>
      <xdr:rowOff>108055</xdr:rowOff>
    </xdr:to>
    <xdr:sp macro="" textlink="">
      <xdr:nvSpPr>
        <xdr:cNvPr id="71" name="円/楕円 70"/>
        <xdr:cNvSpPr/>
      </xdr:nvSpPr>
      <xdr:spPr bwMode="auto">
        <a:xfrm>
          <a:off x="5600700" y="296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22982</xdr:rowOff>
    </xdr:from>
    <xdr:ext cx="762000" cy="259045"/>
    <xdr:sp macro="" textlink="">
      <xdr:nvSpPr>
        <xdr:cNvPr id="72" name="人口1人当たり決算額の推移該当値テキスト130"/>
        <xdr:cNvSpPr txBox="1"/>
      </xdr:nvSpPr>
      <xdr:spPr>
        <a:xfrm>
          <a:off x="5740400" y="281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76,188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43521</xdr:rowOff>
    </xdr:from>
    <xdr:to>
      <xdr:col>4</xdr:col>
      <xdr:colOff>520700</xdr:colOff>
      <xdr:row>17</xdr:row>
      <xdr:rowOff>145121</xdr:rowOff>
    </xdr:to>
    <xdr:sp macro="" textlink="">
      <xdr:nvSpPr>
        <xdr:cNvPr id="73" name="円/楕円 72"/>
        <xdr:cNvSpPr/>
      </xdr:nvSpPr>
      <xdr:spPr bwMode="auto">
        <a:xfrm>
          <a:off x="4953000" y="300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155298</xdr:rowOff>
    </xdr:from>
    <xdr:ext cx="736600" cy="259045"/>
    <xdr:sp macro="" textlink="">
      <xdr:nvSpPr>
        <xdr:cNvPr id="74" name="テキスト ボックス 73"/>
        <xdr:cNvSpPr txBox="1"/>
      </xdr:nvSpPr>
      <xdr:spPr>
        <a:xfrm>
          <a:off x="4622800" y="277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73,918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161462</xdr:rowOff>
    </xdr:from>
    <xdr:to>
      <xdr:col>3</xdr:col>
      <xdr:colOff>955675</xdr:colOff>
      <xdr:row>17</xdr:row>
      <xdr:rowOff>91612</xdr:rowOff>
    </xdr:to>
    <xdr:sp macro="" textlink="">
      <xdr:nvSpPr>
        <xdr:cNvPr id="75" name="円/楕円 74"/>
        <xdr:cNvSpPr/>
      </xdr:nvSpPr>
      <xdr:spPr bwMode="auto">
        <a:xfrm>
          <a:off x="4254500" y="2952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101789</xdr:rowOff>
    </xdr:from>
    <xdr:ext cx="762000" cy="259045"/>
    <xdr:sp macro="" textlink="">
      <xdr:nvSpPr>
        <xdr:cNvPr id="76" name="テキスト ボックス 75"/>
        <xdr:cNvSpPr txBox="1"/>
      </xdr:nvSpPr>
      <xdr:spPr>
        <a:xfrm>
          <a:off x="3924300" y="272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77,195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123237</xdr:rowOff>
    </xdr:from>
    <xdr:to>
      <xdr:col>3</xdr:col>
      <xdr:colOff>257175</xdr:colOff>
      <xdr:row>17</xdr:row>
      <xdr:rowOff>53387</xdr:rowOff>
    </xdr:to>
    <xdr:sp macro="" textlink="">
      <xdr:nvSpPr>
        <xdr:cNvPr id="77" name="円/楕円 76"/>
        <xdr:cNvSpPr/>
      </xdr:nvSpPr>
      <xdr:spPr bwMode="auto">
        <a:xfrm>
          <a:off x="3556000" y="2914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63564</xdr:rowOff>
    </xdr:from>
    <xdr:ext cx="762000" cy="259045"/>
    <xdr:sp macro="" textlink="">
      <xdr:nvSpPr>
        <xdr:cNvPr id="78" name="テキスト ボックス 77"/>
        <xdr:cNvSpPr txBox="1"/>
      </xdr:nvSpPr>
      <xdr:spPr>
        <a:xfrm>
          <a:off x="3225800" y="268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116885</xdr:rowOff>
    </xdr:from>
    <xdr:to>
      <xdr:col>2</xdr:col>
      <xdr:colOff>692150</xdr:colOff>
      <xdr:row>17</xdr:row>
      <xdr:rowOff>47035</xdr:rowOff>
    </xdr:to>
    <xdr:sp macro="" textlink="">
      <xdr:nvSpPr>
        <xdr:cNvPr id="79" name="円/楕円 78"/>
        <xdr:cNvSpPr/>
      </xdr:nvSpPr>
      <xdr:spPr bwMode="auto">
        <a:xfrm>
          <a:off x="2857500" y="2907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57212</xdr:rowOff>
    </xdr:from>
    <xdr:ext cx="762000" cy="259045"/>
    <xdr:sp macro="" textlink="">
      <xdr:nvSpPr>
        <xdr:cNvPr id="80" name="テキスト ボックス 79"/>
        <xdr:cNvSpPr txBox="1"/>
      </xdr:nvSpPr>
      <xdr:spPr>
        <a:xfrm>
          <a:off x="2527300" y="267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167100</xdr:rowOff>
    </xdr:from>
    <xdr:to>
      <xdr:col>4</xdr:col>
      <xdr:colOff>1117600</xdr:colOff>
      <xdr:row>35</xdr:row>
      <xdr:rowOff>227032</xdr:rowOff>
    </xdr:to>
    <xdr:cxnSp macro="">
      <xdr:nvCxnSpPr>
        <xdr:cNvPr id="113" name="直線コネクタ 112"/>
        <xdr:cNvCxnSpPr/>
      </xdr:nvCxnSpPr>
      <xdr:spPr bwMode="auto">
        <a:xfrm>
          <a:off x="5003800" y="6777450"/>
          <a:ext cx="647700" cy="59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211808</xdr:rowOff>
    </xdr:from>
    <xdr:ext cx="762000" cy="259045"/>
    <xdr:sp macro="" textlink="">
      <xdr:nvSpPr>
        <xdr:cNvPr id="114" name="人口1人当たり決算額の推移平均値テキスト445"/>
        <xdr:cNvSpPr txBox="1"/>
      </xdr:nvSpPr>
      <xdr:spPr>
        <a:xfrm>
          <a:off x="5740400" y="6822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147936</xdr:rowOff>
    </xdr:from>
    <xdr:to>
      <xdr:col>4</xdr:col>
      <xdr:colOff>469900</xdr:colOff>
      <xdr:row>35</xdr:row>
      <xdr:rowOff>167100</xdr:rowOff>
    </xdr:to>
    <xdr:cxnSp macro="">
      <xdr:nvCxnSpPr>
        <xdr:cNvPr id="116" name="直線コネクタ 115"/>
        <xdr:cNvCxnSpPr/>
      </xdr:nvCxnSpPr>
      <xdr:spPr bwMode="auto">
        <a:xfrm>
          <a:off x="4305300" y="6758286"/>
          <a:ext cx="698500" cy="19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135820</xdr:rowOff>
    </xdr:from>
    <xdr:to>
      <xdr:col>3</xdr:col>
      <xdr:colOff>904875</xdr:colOff>
      <xdr:row>35</xdr:row>
      <xdr:rowOff>147936</xdr:rowOff>
    </xdr:to>
    <xdr:cxnSp macro="">
      <xdr:nvCxnSpPr>
        <xdr:cNvPr id="119" name="直線コネクタ 118"/>
        <xdr:cNvCxnSpPr/>
      </xdr:nvCxnSpPr>
      <xdr:spPr bwMode="auto">
        <a:xfrm>
          <a:off x="3606800" y="6746170"/>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135820</xdr:rowOff>
    </xdr:from>
    <xdr:to>
      <xdr:col>3</xdr:col>
      <xdr:colOff>206375</xdr:colOff>
      <xdr:row>35</xdr:row>
      <xdr:rowOff>163785</xdr:rowOff>
    </xdr:to>
    <xdr:cxnSp macro="">
      <xdr:nvCxnSpPr>
        <xdr:cNvPr id="122" name="直線コネクタ 121"/>
        <xdr:cNvCxnSpPr/>
      </xdr:nvCxnSpPr>
      <xdr:spPr bwMode="auto">
        <a:xfrm flipV="1">
          <a:off x="2908300" y="6746170"/>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176232</xdr:rowOff>
    </xdr:from>
    <xdr:to>
      <xdr:col>5</xdr:col>
      <xdr:colOff>34925</xdr:colOff>
      <xdr:row>35</xdr:row>
      <xdr:rowOff>277832</xdr:rowOff>
    </xdr:to>
    <xdr:sp macro="" textlink="">
      <xdr:nvSpPr>
        <xdr:cNvPr id="132" name="円/楕円 131"/>
        <xdr:cNvSpPr/>
      </xdr:nvSpPr>
      <xdr:spPr bwMode="auto">
        <a:xfrm>
          <a:off x="5600700" y="67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21309</xdr:rowOff>
    </xdr:from>
    <xdr:ext cx="762000" cy="259045"/>
    <xdr:sp macro="" textlink="">
      <xdr:nvSpPr>
        <xdr:cNvPr id="133" name="人口1人当たり決算額の推移該当値テキスト445"/>
        <xdr:cNvSpPr txBox="1"/>
      </xdr:nvSpPr>
      <xdr:spPr>
        <a:xfrm>
          <a:off x="5740400" y="66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116300</xdr:rowOff>
    </xdr:from>
    <xdr:to>
      <xdr:col>4</xdr:col>
      <xdr:colOff>520700</xdr:colOff>
      <xdr:row>35</xdr:row>
      <xdr:rowOff>217900</xdr:rowOff>
    </xdr:to>
    <xdr:sp macro="" textlink="">
      <xdr:nvSpPr>
        <xdr:cNvPr id="134" name="円/楕円 133"/>
        <xdr:cNvSpPr/>
      </xdr:nvSpPr>
      <xdr:spPr bwMode="auto">
        <a:xfrm>
          <a:off x="4953000" y="672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228077</xdr:rowOff>
    </xdr:from>
    <xdr:ext cx="736600" cy="259045"/>
    <xdr:sp macro="" textlink="">
      <xdr:nvSpPr>
        <xdr:cNvPr id="135" name="テキスト ボックス 134"/>
        <xdr:cNvSpPr txBox="1"/>
      </xdr:nvSpPr>
      <xdr:spPr>
        <a:xfrm>
          <a:off x="4622800" y="6495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97136</xdr:rowOff>
    </xdr:from>
    <xdr:to>
      <xdr:col>3</xdr:col>
      <xdr:colOff>955675</xdr:colOff>
      <xdr:row>35</xdr:row>
      <xdr:rowOff>198736</xdr:rowOff>
    </xdr:to>
    <xdr:sp macro="" textlink="">
      <xdr:nvSpPr>
        <xdr:cNvPr id="136" name="円/楕円 135"/>
        <xdr:cNvSpPr/>
      </xdr:nvSpPr>
      <xdr:spPr bwMode="auto">
        <a:xfrm>
          <a:off x="4254500" y="670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208913</xdr:rowOff>
    </xdr:from>
    <xdr:ext cx="762000" cy="259045"/>
    <xdr:sp macro="" textlink="">
      <xdr:nvSpPr>
        <xdr:cNvPr id="137" name="テキスト ボックス 136"/>
        <xdr:cNvSpPr txBox="1"/>
      </xdr:nvSpPr>
      <xdr:spPr>
        <a:xfrm>
          <a:off x="3924300" y="6476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85020</xdr:rowOff>
    </xdr:from>
    <xdr:to>
      <xdr:col>3</xdr:col>
      <xdr:colOff>257175</xdr:colOff>
      <xdr:row>35</xdr:row>
      <xdr:rowOff>186620</xdr:rowOff>
    </xdr:to>
    <xdr:sp macro="" textlink="">
      <xdr:nvSpPr>
        <xdr:cNvPr id="138" name="円/楕円 137"/>
        <xdr:cNvSpPr/>
      </xdr:nvSpPr>
      <xdr:spPr bwMode="auto">
        <a:xfrm>
          <a:off x="3556000" y="6695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196797</xdr:rowOff>
    </xdr:from>
    <xdr:ext cx="762000" cy="259045"/>
    <xdr:sp macro="" textlink="">
      <xdr:nvSpPr>
        <xdr:cNvPr id="139" name="テキスト ボックス 138"/>
        <xdr:cNvSpPr txBox="1"/>
      </xdr:nvSpPr>
      <xdr:spPr>
        <a:xfrm>
          <a:off x="3225800" y="64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112985</xdr:rowOff>
    </xdr:from>
    <xdr:to>
      <xdr:col>2</xdr:col>
      <xdr:colOff>692150</xdr:colOff>
      <xdr:row>35</xdr:row>
      <xdr:rowOff>214585</xdr:rowOff>
    </xdr:to>
    <xdr:sp macro="" textlink="">
      <xdr:nvSpPr>
        <xdr:cNvPr id="140" name="円/楕円 139"/>
        <xdr:cNvSpPr/>
      </xdr:nvSpPr>
      <xdr:spPr bwMode="auto">
        <a:xfrm>
          <a:off x="2857500" y="672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224762</xdr:rowOff>
    </xdr:from>
    <xdr:ext cx="762000" cy="259045"/>
    <xdr:sp macro="" textlink="">
      <xdr:nvSpPr>
        <xdr:cNvPr id="141" name="テキスト ボックス 140"/>
        <xdr:cNvSpPr txBox="1"/>
      </xdr:nvSpPr>
      <xdr:spPr>
        <a:xfrm>
          <a:off x="2527300" y="6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latin typeface="+mn-lt"/>
              <a:ea typeface="+mn-ea"/>
              <a:cs typeface="+mn-cs"/>
            </a:rPr>
            <a:t>　財政調整基金残高については、平成２２年度をピークに年々減少していたが、平成２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年度においては、積立てを行うことができ</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持ち直しつつある。今後</a:t>
          </a:r>
          <a:r>
            <a:rPr lang="ja-JP" altLang="en-US" sz="1100" b="0" i="0" baseline="0">
              <a:solidFill>
                <a:schemeClr val="dk1"/>
              </a:solidFill>
              <a:latin typeface="+mn-lt"/>
              <a:ea typeface="+mn-ea"/>
              <a:cs typeface="+mn-cs"/>
            </a:rPr>
            <a:t>も</a:t>
          </a:r>
          <a:r>
            <a:rPr lang="ja-JP" altLang="ja-JP" sz="1100" b="0" i="0" baseline="0">
              <a:solidFill>
                <a:schemeClr val="dk1"/>
              </a:solidFill>
              <a:latin typeface="+mn-lt"/>
              <a:ea typeface="+mn-ea"/>
              <a:cs typeface="+mn-cs"/>
            </a:rPr>
            <a:t>、義務的経費や普通建設事業の見直しにより、計画的に残高を増やしていく。</a:t>
          </a:r>
          <a:endParaRPr lang="en-US" altLang="ja-JP" sz="1100" b="0" i="0" baseline="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　実質単年度収支については、</a:t>
          </a:r>
          <a:r>
            <a:rPr lang="ja-JP" altLang="en-US" sz="1100" b="0" i="0" baseline="0">
              <a:solidFill>
                <a:schemeClr val="dk1"/>
              </a:solidFill>
              <a:latin typeface="+mn-lt"/>
              <a:ea typeface="+mn-ea"/>
              <a:cs typeface="+mn-cs"/>
            </a:rPr>
            <a:t>昨年度より減少したものの、引続き</a:t>
          </a:r>
          <a:r>
            <a:rPr lang="ja-JP" altLang="ja-JP" sz="1100" b="0" i="0" baseline="0">
              <a:solidFill>
                <a:schemeClr val="dk1"/>
              </a:solidFill>
              <a:latin typeface="+mn-lt"/>
              <a:ea typeface="+mn-ea"/>
              <a:cs typeface="+mn-cs"/>
            </a:rPr>
            <a:t>プラス</a:t>
          </a:r>
          <a:r>
            <a:rPr lang="ja-JP" altLang="en-US" sz="1100" b="0" i="0" baseline="0">
              <a:solidFill>
                <a:schemeClr val="dk1"/>
              </a:solidFill>
              <a:latin typeface="+mn-lt"/>
              <a:ea typeface="+mn-ea"/>
              <a:cs typeface="+mn-cs"/>
            </a:rPr>
            <a:t>を維持した。</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市税については</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景気情勢も予断を許さない状況</a:t>
          </a:r>
          <a:r>
            <a:rPr lang="ja-JP" altLang="en-US" sz="1100" b="0" i="0" baseline="0">
              <a:solidFill>
                <a:schemeClr val="dk1"/>
              </a:solidFill>
              <a:latin typeface="+mn-lt"/>
              <a:ea typeface="+mn-ea"/>
              <a:cs typeface="+mn-cs"/>
            </a:rPr>
            <a:t>であり、</a:t>
          </a:r>
          <a:r>
            <a:rPr lang="ja-JP" altLang="ja-JP" sz="1100" b="0" i="0" baseline="0">
              <a:solidFill>
                <a:schemeClr val="dk1"/>
              </a:solidFill>
              <a:latin typeface="+mn-lt"/>
              <a:ea typeface="+mn-ea"/>
              <a:cs typeface="+mn-cs"/>
            </a:rPr>
            <a:t>大幅な</a:t>
          </a:r>
          <a:r>
            <a:rPr lang="ja-JP" altLang="en-US" sz="1100" b="0" i="0" baseline="0">
              <a:solidFill>
                <a:schemeClr val="dk1"/>
              </a:solidFill>
              <a:latin typeface="+mn-lt"/>
              <a:ea typeface="+mn-ea"/>
              <a:cs typeface="+mn-cs"/>
            </a:rPr>
            <a:t>増収</a:t>
          </a:r>
          <a:r>
            <a:rPr lang="ja-JP" altLang="ja-JP" sz="1100" b="0" i="0" baseline="0">
              <a:solidFill>
                <a:schemeClr val="dk1"/>
              </a:solidFill>
              <a:latin typeface="+mn-lt"/>
              <a:ea typeface="+mn-ea"/>
              <a:cs typeface="+mn-cs"/>
            </a:rPr>
            <a:t>は期待でき</a:t>
          </a:r>
          <a:r>
            <a:rPr lang="ja-JP" altLang="en-US" sz="1100" b="0" i="0" baseline="0">
              <a:solidFill>
                <a:schemeClr val="dk1"/>
              </a:solidFill>
              <a:latin typeface="+mn-lt"/>
              <a:ea typeface="+mn-ea"/>
              <a:cs typeface="+mn-cs"/>
            </a:rPr>
            <a:t>ないことから</a:t>
          </a:r>
          <a:r>
            <a:rPr lang="ja-JP" altLang="ja-JP" sz="1100" b="0" i="0" baseline="0">
              <a:solidFill>
                <a:schemeClr val="dk1"/>
              </a:solidFill>
              <a:latin typeface="+mn-lt"/>
              <a:ea typeface="+mn-ea"/>
              <a:cs typeface="+mn-cs"/>
            </a:rPr>
            <a:t>、</a:t>
          </a:r>
          <a:r>
            <a:rPr lang="ja-JP" altLang="en-US" sz="1100" b="0" i="0" baseline="0">
              <a:solidFill>
                <a:schemeClr val="dk1"/>
              </a:solidFill>
              <a:latin typeface="+mn-lt"/>
              <a:ea typeface="+mn-ea"/>
              <a:cs typeface="+mn-cs"/>
            </a:rPr>
            <a:t>より一層の歳入確保と、</a:t>
          </a:r>
          <a:r>
            <a:rPr lang="ja-JP" altLang="ja-JP" sz="1100" b="0" i="0" baseline="0">
              <a:solidFill>
                <a:schemeClr val="dk1"/>
              </a:solidFill>
              <a:latin typeface="+mn-lt"/>
              <a:ea typeface="+mn-ea"/>
              <a:cs typeface="+mn-cs"/>
            </a:rPr>
            <a:t>歳出面の事業等の抜本的な見直しを図り、財政調整基金の積立を進めていく必要がある。</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前年度に続き全ての会計で黒字を維持している。一般会計については、平成２１年度以降市税の減収が続き、黒字幅が減少していたが、平成２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年度については、前年度に続き増加となった。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標準財政規模比は前年度と比較すると、</a:t>
          </a:r>
          <a:r>
            <a:rPr lang="ja-JP" altLang="en-US" sz="1100" b="0" i="0" baseline="0">
              <a:solidFill>
                <a:schemeClr val="dk1"/>
              </a:solidFill>
              <a:latin typeface="+mn-lt"/>
              <a:ea typeface="+mn-ea"/>
              <a:cs typeface="+mn-cs"/>
            </a:rPr>
            <a:t>上水道事業会計</a:t>
          </a:r>
          <a:r>
            <a:rPr lang="ja-JP" altLang="ja-JP" sz="1100" b="0" i="0" baseline="0">
              <a:solidFill>
                <a:schemeClr val="dk1"/>
              </a:solidFill>
              <a:latin typeface="+mn-lt"/>
              <a:ea typeface="+mn-ea"/>
              <a:cs typeface="+mn-cs"/>
            </a:rPr>
            <a:t>及び国民保険特別会計等の増加により、増加している。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また、国民健康保険特別会計は</a:t>
          </a:r>
          <a:r>
            <a:rPr lang="ja-JP" altLang="en-US" sz="1100" b="0" i="0" baseline="0">
              <a:solidFill>
                <a:schemeClr val="dk1"/>
              </a:solidFill>
              <a:latin typeface="+mn-lt"/>
              <a:ea typeface="+mn-ea"/>
              <a:cs typeface="+mn-cs"/>
            </a:rPr>
            <a:t>平成２４</a:t>
          </a:r>
          <a:r>
            <a:rPr lang="ja-JP" altLang="ja-JP" sz="1100" b="0" i="0" baseline="0">
              <a:solidFill>
                <a:schemeClr val="dk1"/>
              </a:solidFill>
              <a:latin typeface="+mn-lt"/>
              <a:ea typeface="+mn-ea"/>
              <a:cs typeface="+mn-cs"/>
            </a:rPr>
            <a:t>年度までは減少傾向にあったが、平成２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年度においては、平成２</a:t>
          </a:r>
          <a:r>
            <a:rPr lang="ja-JP" altLang="en-US" sz="1100" b="0" i="0" baseline="0">
              <a:solidFill>
                <a:schemeClr val="dk1"/>
              </a:solidFill>
              <a:latin typeface="+mn-lt"/>
              <a:ea typeface="+mn-ea"/>
              <a:cs typeface="+mn-cs"/>
            </a:rPr>
            <a:t>２</a:t>
          </a:r>
          <a:r>
            <a:rPr lang="ja-JP" altLang="ja-JP" sz="1100" b="0" i="0" baseline="0">
              <a:solidFill>
                <a:schemeClr val="dk1"/>
              </a:solidFill>
              <a:latin typeface="+mn-lt"/>
              <a:ea typeface="+mn-ea"/>
              <a:cs typeface="+mn-cs"/>
            </a:rPr>
            <a:t>年度の水準に戻った。国民保険特別会計だけでなく、介護保険特別会計においても、年々増加する一般会計繰出金を考慮すると効率的な運営を図っていく必要がある。</a:t>
          </a:r>
          <a:endParaRPr lang="en-US" altLang="ja-JP" sz="1100" b="0" i="0" baseline="0">
            <a:solidFill>
              <a:schemeClr val="dk1"/>
            </a:solidFill>
            <a:latin typeface="+mn-lt"/>
            <a:ea typeface="+mn-ea"/>
            <a:cs typeface="+mn-cs"/>
          </a:endParaRPr>
        </a:p>
        <a:p>
          <a:pPr fontAlgn="base"/>
          <a:r>
            <a:rPr lang="ja-JP" altLang="ja-JP" sz="1100" b="0" i="0" baseline="0">
              <a:solidFill>
                <a:schemeClr val="dk1"/>
              </a:solidFill>
              <a:latin typeface="+mn-lt"/>
              <a:ea typeface="+mn-ea"/>
              <a:cs typeface="+mn-cs"/>
            </a:rPr>
            <a:t>　健全財政維持のため、一般会計については、平成２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年度並みを維持していくことを目標とする。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latin typeface="+mn-lt"/>
              <a:ea typeface="+mn-ea"/>
              <a:cs typeface="+mn-cs"/>
            </a:rPr>
            <a:t>　元利償還金等については、償還金額の大きい臨時地方道整備事業債や、利率の高い時期に借入した地方債の償還終了に伴い減少した。</a:t>
          </a:r>
          <a:endParaRPr lang="en-US" altLang="ja-JP" sz="1100" b="0" i="0" baseline="0">
            <a:solidFill>
              <a:schemeClr val="dk1"/>
            </a:solidFill>
            <a:latin typeface="+mn-lt"/>
            <a:ea typeface="+mn-ea"/>
            <a:cs typeface="+mn-cs"/>
          </a:endParaRPr>
        </a:p>
        <a:p>
          <a:r>
            <a:rPr lang="ja-JP" altLang="ja-JP" sz="1100" b="0" i="0" baseline="0">
              <a:solidFill>
                <a:schemeClr val="dk1"/>
              </a:solidFill>
              <a:latin typeface="+mn-lt"/>
              <a:ea typeface="+mn-ea"/>
              <a:cs typeface="+mn-cs"/>
            </a:rPr>
            <a:t>　今後は、大規模な借入れにより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地方債償還額は増加</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見込</a:t>
          </a:r>
          <a:r>
            <a:rPr lang="ja-JP" altLang="en-US" sz="1100" b="0" i="0" baseline="0">
              <a:solidFill>
                <a:schemeClr val="dk1"/>
              </a:solidFill>
              <a:latin typeface="+mn-lt"/>
              <a:ea typeface="+mn-ea"/>
              <a:cs typeface="+mn-cs"/>
            </a:rPr>
            <a:t>まれる。</a:t>
          </a:r>
          <a:r>
            <a:rPr lang="ja-JP" altLang="ja-JP" sz="1100" b="0" i="0" baseline="0">
              <a:solidFill>
                <a:schemeClr val="dk1"/>
              </a:solidFill>
              <a:latin typeface="+mn-lt"/>
              <a:ea typeface="+mn-ea"/>
              <a:cs typeface="+mn-cs"/>
            </a:rPr>
            <a:t>一般会計においては事業の見直しなど経費削減に努め</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実質公債費比率１１％程度を目標とする。しかしながら、公営企業債のうち下水道事業債については、借入額を抑制していく必要がある。</a:t>
          </a:r>
          <a:endParaRPr lang="ja-JP"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静岡県御殿場市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latin typeface="+mn-lt"/>
              <a:ea typeface="+mn-ea"/>
              <a:cs typeface="+mn-cs"/>
            </a:rPr>
            <a:t>　平成２</a:t>
          </a:r>
          <a:r>
            <a:rPr lang="ja-JP" altLang="en-US" sz="1100" b="0" i="0" baseline="0">
              <a:solidFill>
                <a:schemeClr val="dk1"/>
              </a:solidFill>
              <a:latin typeface="+mn-lt"/>
              <a:ea typeface="+mn-ea"/>
              <a:cs typeface="+mn-cs"/>
            </a:rPr>
            <a:t>６</a:t>
          </a:r>
          <a:r>
            <a:rPr lang="ja-JP" altLang="ja-JP" sz="1100" b="0" i="0" baseline="0">
              <a:solidFill>
                <a:schemeClr val="dk1"/>
              </a:solidFill>
              <a:latin typeface="+mn-lt"/>
              <a:ea typeface="+mn-ea"/>
              <a:cs typeface="+mn-cs"/>
            </a:rPr>
            <a:t>年度においては、前年度と比べ、地方債残高や退職手当負担見込額の減などにより将来負担額は減少した。</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地方債残高については、</a:t>
          </a:r>
          <a:r>
            <a:rPr lang="ja-JP" altLang="en-US" sz="1100" b="0" i="0" baseline="0">
              <a:solidFill>
                <a:schemeClr val="dk1"/>
              </a:solidFill>
              <a:latin typeface="+mn-lt"/>
              <a:ea typeface="+mn-ea"/>
              <a:cs typeface="+mn-cs"/>
            </a:rPr>
            <a:t>今後</a:t>
          </a:r>
          <a:r>
            <a:rPr lang="ja-JP" altLang="ja-JP" sz="1100" b="0" i="0" baseline="0">
              <a:solidFill>
                <a:schemeClr val="dk1"/>
              </a:solidFill>
              <a:latin typeface="+mn-lt"/>
              <a:ea typeface="+mn-ea"/>
              <a:cs typeface="+mn-cs"/>
            </a:rPr>
            <a:t>大規模な借入れにより増加</a:t>
          </a:r>
          <a:r>
            <a:rPr lang="ja-JP" altLang="en-US" sz="1100" b="0" i="0" baseline="0">
              <a:solidFill>
                <a:schemeClr val="dk1"/>
              </a:solidFill>
              <a:latin typeface="+mn-lt"/>
              <a:ea typeface="+mn-ea"/>
              <a:cs typeface="+mn-cs"/>
            </a:rPr>
            <a:t>する見込</a:t>
          </a:r>
          <a:r>
            <a:rPr lang="ja-JP" altLang="ja-JP" sz="1100" b="0" i="0" baseline="0">
              <a:solidFill>
                <a:schemeClr val="dk1"/>
              </a:solidFill>
              <a:latin typeface="+mn-lt"/>
              <a:ea typeface="+mn-ea"/>
              <a:cs typeface="+mn-cs"/>
            </a:rPr>
            <a:t>みである</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起債計画に沿った借入</a:t>
          </a:r>
          <a:r>
            <a:rPr lang="ja-JP" altLang="en-US" sz="1100" b="0" i="0" baseline="0">
              <a:solidFill>
                <a:schemeClr val="dk1"/>
              </a:solidFill>
              <a:latin typeface="+mn-lt"/>
              <a:ea typeface="+mn-ea"/>
              <a:cs typeface="+mn-cs"/>
            </a:rPr>
            <a:t>の</a:t>
          </a:r>
          <a:r>
            <a:rPr lang="ja-JP" altLang="ja-JP" sz="1100" b="0" i="0" baseline="0">
              <a:solidFill>
                <a:schemeClr val="dk1"/>
              </a:solidFill>
              <a:latin typeface="+mn-lt"/>
              <a:ea typeface="+mn-ea"/>
              <a:cs typeface="+mn-cs"/>
            </a:rPr>
            <a:t>実施により</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地方債残高の増加を抑</a:t>
          </a:r>
          <a:r>
            <a:rPr lang="ja-JP" altLang="en-US" sz="1100" b="0" i="0" baseline="0">
              <a:solidFill>
                <a:schemeClr val="dk1"/>
              </a:solidFill>
              <a:latin typeface="+mn-lt"/>
              <a:ea typeface="+mn-ea"/>
              <a:cs typeface="+mn-cs"/>
            </a:rPr>
            <a:t>えるように努める</a:t>
          </a:r>
          <a:r>
            <a:rPr lang="ja-JP" altLang="ja-JP" sz="1100" b="0" i="0" baseline="0">
              <a:solidFill>
                <a:schemeClr val="dk1"/>
              </a:solidFill>
              <a:latin typeface="+mn-lt"/>
              <a:ea typeface="+mn-ea"/>
              <a:cs typeface="+mn-cs"/>
            </a:rPr>
            <a:t>。退職手当負担見込額については、団塊世代の退職のピークが過ぎ</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今後は落ち着くことが見込まれる。</a:t>
          </a:r>
          <a:endParaRPr lang="en-US" altLang="ja-JP" sz="1100" b="0" i="0" baseline="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　充当可能財源等については、今後は財政調整基金を主として基金積立を計画的に行</a:t>
          </a:r>
          <a:r>
            <a:rPr lang="ja-JP" altLang="en-US" sz="1100" b="0" i="0" baseline="0">
              <a:solidFill>
                <a:schemeClr val="dk1"/>
              </a:solidFill>
              <a:latin typeface="+mn-lt"/>
              <a:ea typeface="+mn-ea"/>
              <a:cs typeface="+mn-cs"/>
            </a:rPr>
            <a:t>い、財源確保に努める</a:t>
          </a:r>
          <a:r>
            <a:rPr lang="ja-JP" altLang="ja-JP"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将来負担比率は前年度と比べ減少したが、基金残高を増やしていくとともに起債発行額や債務負担行為の総額を抑え</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財政の健全化に努</a:t>
          </a:r>
          <a:r>
            <a:rPr lang="ja-JP" altLang="en-US" sz="1100" b="0" i="0" baseline="0">
              <a:solidFill>
                <a:schemeClr val="dk1"/>
              </a:solidFill>
              <a:latin typeface="+mn-lt"/>
              <a:ea typeface="+mn-ea"/>
              <a:cs typeface="+mn-cs"/>
            </a:rPr>
            <a:t>めなければならない。</a:t>
          </a:r>
          <a:endParaRPr kumimoji="1"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36579044</v>
      </c>
      <c r="BO4" s="349"/>
      <c r="BP4" s="349"/>
      <c r="BQ4" s="349"/>
      <c r="BR4" s="349"/>
      <c r="BS4" s="349"/>
      <c r="BT4" s="349"/>
      <c r="BU4" s="350"/>
      <c r="BV4" s="348">
        <v>36602669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7.4</v>
      </c>
      <c r="CU4" s="355"/>
      <c r="CV4" s="355"/>
      <c r="CW4" s="355"/>
      <c r="CX4" s="355"/>
      <c r="CY4" s="355"/>
      <c r="CZ4" s="355"/>
      <c r="DA4" s="356"/>
      <c r="DB4" s="354">
        <v>7.2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35118078</v>
      </c>
      <c r="BO5" s="386"/>
      <c r="BP5" s="386"/>
      <c r="BQ5" s="386"/>
      <c r="BR5" s="386"/>
      <c r="BS5" s="386"/>
      <c r="BT5" s="386"/>
      <c r="BU5" s="387"/>
      <c r="BV5" s="385">
        <v>35054869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84.8</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1460966</v>
      </c>
      <c r="BO6" s="386"/>
      <c r="BP6" s="386"/>
      <c r="BQ6" s="386"/>
      <c r="BR6" s="386"/>
      <c r="BS6" s="386"/>
      <c r="BT6" s="386"/>
      <c r="BU6" s="387"/>
      <c r="BV6" s="385">
        <v>1547800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86.8</v>
      </c>
      <c r="CU6" s="423"/>
      <c r="CV6" s="423"/>
      <c r="CW6" s="423"/>
      <c r="CX6" s="423"/>
      <c r="CY6" s="423"/>
      <c r="CZ6" s="423"/>
      <c r="DA6" s="424"/>
      <c r="DB6" s="422">
        <v>87.6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180399</v>
      </c>
      <c r="BO7" s="386"/>
      <c r="BP7" s="386"/>
      <c r="BQ7" s="386"/>
      <c r="BR7" s="386"/>
      <c r="BS7" s="386"/>
      <c r="BT7" s="386"/>
      <c r="BU7" s="387"/>
      <c r="BV7" s="385">
        <v>271817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17351119</v>
      </c>
      <c r="CU7" s="386"/>
      <c r="CV7" s="386"/>
      <c r="CW7" s="386"/>
      <c r="CX7" s="386"/>
      <c r="CY7" s="386"/>
      <c r="CZ7" s="386"/>
      <c r="DA7" s="387"/>
      <c r="DB7" s="385">
        <v>17703760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1280567</v>
      </c>
      <c r="BO8" s="386"/>
      <c r="BP8" s="386"/>
      <c r="BQ8" s="386"/>
      <c r="BR8" s="386"/>
      <c r="BS8" s="386"/>
      <c r="BT8" s="386"/>
      <c r="BU8" s="387"/>
      <c r="BV8" s="385">
        <v>1275983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0.98</v>
      </c>
      <c r="CU8" s="426"/>
      <c r="CV8" s="426"/>
      <c r="CW8" s="426"/>
      <c r="CX8" s="426"/>
      <c r="CY8" s="426"/>
      <c r="CZ8" s="426"/>
      <c r="DA8" s="427"/>
      <c r="DB8" s="425">
        <v>0.97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89030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4583</v>
      </c>
      <c r="BO9" s="386"/>
      <c r="BP9" s="386"/>
      <c r="BQ9" s="386"/>
      <c r="BR9" s="386"/>
      <c r="BS9" s="386"/>
      <c r="BT9" s="386"/>
      <c r="BU9" s="387"/>
      <c r="BV9" s="385">
        <v>132522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85976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425856</v>
      </c>
      <c r="BO10" s="386"/>
      <c r="BP10" s="386"/>
      <c r="BQ10" s="386"/>
      <c r="BR10" s="386"/>
      <c r="BS10" s="386"/>
      <c r="BT10" s="386"/>
      <c r="BU10" s="387"/>
      <c r="BV10" s="385">
        <v>721346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89231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87562</v>
      </c>
      <c r="S13" s="467"/>
      <c r="T13" s="467"/>
      <c r="U13" s="467"/>
      <c r="V13" s="468"/>
      <c r="W13" s="401" t="s">
        <v>124</v>
      </c>
      <c r="X13" s="402"/>
      <c r="Y13" s="402"/>
      <c r="Z13" s="402"/>
      <c r="AA13" s="402"/>
      <c r="AB13" s="392"/>
      <c r="AC13" s="436">
        <v>1175</v>
      </c>
      <c r="AD13" s="437"/>
      <c r="AE13" s="437"/>
      <c r="AF13" s="437"/>
      <c r="AG13" s="476"/>
      <c r="AH13" s="436">
        <v>1533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430439</v>
      </c>
      <c r="BO13" s="386"/>
      <c r="BP13" s="386"/>
      <c r="BQ13" s="386"/>
      <c r="BR13" s="386"/>
      <c r="BS13" s="386"/>
      <c r="BT13" s="386"/>
      <c r="BU13" s="387"/>
      <c r="BV13" s="385">
        <v>853868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11.5</v>
      </c>
      <c r="CU13" s="383"/>
      <c r="CV13" s="383"/>
      <c r="CW13" s="383"/>
      <c r="CX13" s="383"/>
      <c r="CY13" s="383"/>
      <c r="CZ13" s="383"/>
      <c r="DA13" s="384"/>
      <c r="DB13" s="382">
        <v>12.4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89560</v>
      </c>
      <c r="S14" s="467"/>
      <c r="T14" s="467"/>
      <c r="U14" s="467"/>
      <c r="V14" s="468"/>
      <c r="W14" s="375"/>
      <c r="X14" s="376"/>
      <c r="Y14" s="376"/>
      <c r="Z14" s="376"/>
      <c r="AA14" s="376"/>
      <c r="AB14" s="365"/>
      <c r="AC14" s="469">
        <v>2.5</v>
      </c>
      <c r="AD14" s="470"/>
      <c r="AE14" s="470"/>
      <c r="AF14" s="470"/>
      <c r="AG14" s="471"/>
      <c r="AH14" s="469">
        <v>3.3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85.4</v>
      </c>
      <c r="CU14" s="481"/>
      <c r="CV14" s="481"/>
      <c r="CW14" s="481"/>
      <c r="CX14" s="481"/>
      <c r="CY14" s="481"/>
      <c r="CZ14" s="481"/>
      <c r="DA14" s="482"/>
      <c r="DB14" s="480">
        <v>85.7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87864</v>
      </c>
      <c r="S15" s="467"/>
      <c r="T15" s="467"/>
      <c r="U15" s="467"/>
      <c r="V15" s="468"/>
      <c r="W15" s="401" t="s">
        <v>131</v>
      </c>
      <c r="X15" s="402"/>
      <c r="Y15" s="402"/>
      <c r="Z15" s="402"/>
      <c r="AA15" s="402"/>
      <c r="AB15" s="392"/>
      <c r="AC15" s="436">
        <v>13891</v>
      </c>
      <c r="AD15" s="437"/>
      <c r="AE15" s="437"/>
      <c r="AF15" s="437"/>
      <c r="AG15" s="476"/>
      <c r="AH15" s="436">
        <v>13761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12975955</v>
      </c>
      <c r="BO15" s="349"/>
      <c r="BP15" s="349"/>
      <c r="BQ15" s="349"/>
      <c r="BR15" s="349"/>
      <c r="BS15" s="349"/>
      <c r="BT15" s="349"/>
      <c r="BU15" s="350"/>
      <c r="BV15" s="348">
        <v>12901440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30</v>
      </c>
      <c r="AD16" s="470"/>
      <c r="AE16" s="470"/>
      <c r="AF16" s="470"/>
      <c r="AG16" s="471"/>
      <c r="AH16" s="469">
        <v>29.3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13127661</v>
      </c>
      <c r="BO16" s="386"/>
      <c r="BP16" s="386"/>
      <c r="BQ16" s="386"/>
      <c r="BR16" s="386"/>
      <c r="BS16" s="386"/>
      <c r="BT16" s="386"/>
      <c r="BU16" s="387"/>
      <c r="BV16" s="385">
        <v>13170623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31163</v>
      </c>
      <c r="AD17" s="437"/>
      <c r="AE17" s="437"/>
      <c r="AF17" s="437"/>
      <c r="AG17" s="476"/>
      <c r="AH17" s="436">
        <v>31415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16769094</v>
      </c>
      <c r="BO17" s="386"/>
      <c r="BP17" s="386"/>
      <c r="BQ17" s="386"/>
      <c r="BR17" s="386"/>
      <c r="BS17" s="386"/>
      <c r="BT17" s="386"/>
      <c r="BU17" s="387"/>
      <c r="BV17" s="385">
        <v>16738867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194.9</v>
      </c>
      <c r="M18" s="498"/>
      <c r="N18" s="498"/>
      <c r="O18" s="498"/>
      <c r="P18" s="498"/>
      <c r="Q18" s="498"/>
      <c r="R18" s="499"/>
      <c r="S18" s="499"/>
      <c r="T18" s="499"/>
      <c r="U18" s="499"/>
      <c r="V18" s="500"/>
      <c r="W18" s="403"/>
      <c r="X18" s="404"/>
      <c r="Y18" s="404"/>
      <c r="Z18" s="404"/>
      <c r="AA18" s="404"/>
      <c r="AB18" s="395"/>
      <c r="AC18" s="501">
        <v>67.400000000000006</v>
      </c>
      <c r="AD18" s="502"/>
      <c r="AE18" s="502"/>
      <c r="AF18" s="502"/>
      <c r="AG18" s="503"/>
      <c r="AH18" s="501">
        <v>66.900000000000006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15683365</v>
      </c>
      <c r="BO18" s="386"/>
      <c r="BP18" s="386"/>
      <c r="BQ18" s="386"/>
      <c r="BR18" s="386"/>
      <c r="BS18" s="386"/>
      <c r="BT18" s="386"/>
      <c r="BU18" s="387"/>
      <c r="BV18" s="385">
        <v>15109910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21991817</v>
      </c>
      <c r="BO19" s="386"/>
      <c r="BP19" s="386"/>
      <c r="BQ19" s="386"/>
      <c r="BR19" s="386"/>
      <c r="BS19" s="386"/>
      <c r="BT19" s="386"/>
      <c r="BU19" s="387"/>
      <c r="BV19" s="385">
        <v>22122926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31403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26754010</v>
      </c>
      <c r="BO23" s="386"/>
      <c r="BP23" s="386"/>
      <c r="BQ23" s="386"/>
      <c r="BR23" s="386"/>
      <c r="BS23" s="386"/>
      <c r="BT23" s="386"/>
      <c r="BU23" s="387"/>
      <c r="BV23" s="385">
        <v>27280730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8700</v>
      </c>
      <c r="R24" s="437"/>
      <c r="S24" s="437"/>
      <c r="T24" s="437"/>
      <c r="U24" s="437"/>
      <c r="V24" s="476"/>
      <c r="W24" s="531"/>
      <c r="X24" s="519"/>
      <c r="Y24" s="520"/>
      <c r="Z24" s="435" t="s">
        <v>155</v>
      </c>
      <c r="AA24" s="415"/>
      <c r="AB24" s="415"/>
      <c r="AC24" s="415"/>
      <c r="AD24" s="415"/>
      <c r="AE24" s="415"/>
      <c r="AF24" s="415"/>
      <c r="AG24" s="416"/>
      <c r="AH24" s="436">
        <v>548</v>
      </c>
      <c r="AI24" s="437"/>
      <c r="AJ24" s="437"/>
      <c r="AK24" s="437"/>
      <c r="AL24" s="476"/>
      <c r="AM24" s="436">
        <v>1663180</v>
      </c>
      <c r="AN24" s="437"/>
      <c r="AO24" s="437"/>
      <c r="AP24" s="437"/>
      <c r="AQ24" s="437"/>
      <c r="AR24" s="476"/>
      <c r="AS24" s="436">
        <v>3035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6069267</v>
      </c>
      <c r="BO24" s="386"/>
      <c r="BP24" s="386"/>
      <c r="BQ24" s="386"/>
      <c r="BR24" s="386"/>
      <c r="BS24" s="386"/>
      <c r="BT24" s="386"/>
      <c r="BU24" s="387"/>
      <c r="BV24" s="385">
        <v>7065983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7000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4842615</v>
      </c>
      <c r="BO25" s="349"/>
      <c r="BP25" s="349"/>
      <c r="BQ25" s="349"/>
      <c r="BR25" s="349"/>
      <c r="BS25" s="349"/>
      <c r="BT25" s="349"/>
      <c r="BU25" s="350"/>
      <c r="BV25" s="348">
        <v>7600072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6700</v>
      </c>
      <c r="R26" s="437"/>
      <c r="S26" s="437"/>
      <c r="T26" s="437"/>
      <c r="U26" s="437"/>
      <c r="V26" s="476"/>
      <c r="W26" s="531"/>
      <c r="X26" s="519"/>
      <c r="Y26" s="520"/>
      <c r="Z26" s="435" t="s">
        <v>161</v>
      </c>
      <c r="AA26" s="541"/>
      <c r="AB26" s="541"/>
      <c r="AC26" s="541"/>
      <c r="AD26" s="541"/>
      <c r="AE26" s="541"/>
      <c r="AF26" s="541"/>
      <c r="AG26" s="542"/>
      <c r="AH26" s="436">
        <v>50</v>
      </c>
      <c r="AI26" s="437"/>
      <c r="AJ26" s="437"/>
      <c r="AK26" s="437"/>
      <c r="AL26" s="476"/>
      <c r="AM26" s="436">
        <v>179450</v>
      </c>
      <c r="AN26" s="437"/>
      <c r="AO26" s="437"/>
      <c r="AP26" s="437"/>
      <c r="AQ26" s="437"/>
      <c r="AR26" s="476"/>
      <c r="AS26" s="436">
        <v>3589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4500</v>
      </c>
      <c r="R27" s="437"/>
      <c r="S27" s="437"/>
      <c r="T27" s="437"/>
      <c r="U27" s="437"/>
      <c r="V27" s="476"/>
      <c r="W27" s="531"/>
      <c r="X27" s="519"/>
      <c r="Y27" s="520"/>
      <c r="Z27" s="435" t="s">
        <v>164</v>
      </c>
      <c r="AA27" s="415"/>
      <c r="AB27" s="415"/>
      <c r="AC27" s="415"/>
      <c r="AD27" s="415"/>
      <c r="AE27" s="415"/>
      <c r="AF27" s="415"/>
      <c r="AG27" s="416"/>
      <c r="AH27" s="436">
        <v>48</v>
      </c>
      <c r="AI27" s="437"/>
      <c r="AJ27" s="437"/>
      <c r="AK27" s="437"/>
      <c r="AL27" s="476"/>
      <c r="AM27" s="436">
        <v>137484</v>
      </c>
      <c r="AN27" s="437"/>
      <c r="AO27" s="437"/>
      <c r="AP27" s="437"/>
      <c r="AQ27" s="437"/>
      <c r="AR27" s="476"/>
      <c r="AS27" s="436">
        <v>2864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112718</v>
      </c>
      <c r="BO27" s="555"/>
      <c r="BP27" s="555"/>
      <c r="BQ27" s="555"/>
      <c r="BR27" s="555"/>
      <c r="BS27" s="555"/>
      <c r="BT27" s="555"/>
      <c r="BU27" s="556"/>
      <c r="BV27" s="554">
        <v>242575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4100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1489722</v>
      </c>
      <c r="BO28" s="349"/>
      <c r="BP28" s="349"/>
      <c r="BQ28" s="349"/>
      <c r="BR28" s="349"/>
      <c r="BS28" s="349"/>
      <c r="BT28" s="349"/>
      <c r="BU28" s="350"/>
      <c r="BV28" s="348">
        <v>1063866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21</v>
      </c>
      <c r="M29" s="437"/>
      <c r="N29" s="437"/>
      <c r="O29" s="437"/>
      <c r="P29" s="476"/>
      <c r="Q29" s="436">
        <v>3800</v>
      </c>
      <c r="R29" s="437"/>
      <c r="S29" s="437"/>
      <c r="T29" s="437"/>
      <c r="U29" s="437"/>
      <c r="V29" s="476"/>
      <c r="W29" s="532"/>
      <c r="X29" s="533"/>
      <c r="Y29" s="534"/>
      <c r="Z29" s="435" t="s">
        <v>171</v>
      </c>
      <c r="AA29" s="415"/>
      <c r="AB29" s="415"/>
      <c r="AC29" s="415"/>
      <c r="AD29" s="415"/>
      <c r="AE29" s="415"/>
      <c r="AF29" s="415"/>
      <c r="AG29" s="416"/>
      <c r="AH29" s="436">
        <v>596</v>
      </c>
      <c r="AI29" s="437"/>
      <c r="AJ29" s="437"/>
      <c r="AK29" s="437"/>
      <c r="AL29" s="476"/>
      <c r="AM29" s="436">
        <v>1800664</v>
      </c>
      <c r="AN29" s="437"/>
      <c r="AO29" s="437"/>
      <c r="AP29" s="437"/>
      <c r="AQ29" s="437"/>
      <c r="AR29" s="476"/>
      <c r="AS29" s="436">
        <v>3021</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10368</v>
      </c>
      <c r="BO29" s="386"/>
      <c r="BP29" s="386"/>
      <c r="BQ29" s="386"/>
      <c r="BR29" s="386"/>
      <c r="BS29" s="386"/>
      <c r="BT29" s="386"/>
      <c r="BU29" s="387"/>
      <c r="BV29" s="385">
        <v>10334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102.1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1489095</v>
      </c>
      <c r="BO30" s="555"/>
      <c r="BP30" s="555"/>
      <c r="BQ30" s="555"/>
      <c r="BR30" s="555"/>
      <c r="BS30" s="555"/>
      <c r="BT30" s="555"/>
      <c r="BU30" s="556"/>
      <c r="BV30" s="554">
        <v>2055181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13</v>
      </c>
      <c r="BX34" s="566"/>
      <c r="BY34" s="567" t="str">
        <f>IF('各会計、関係団体の財政状況及び健全化判断比率'!B68="","",'各会計、関係団体の財政状況及び健全化判断比率'!B68)</f>
        <v>御殿場市・小山町広域行政組合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御殿場市小山町土地開発公社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救急医療センター特別会計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工業用水道事業会計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観光施設事業特別会計</v>
      </c>
      <c r="BH35" s="567"/>
      <c r="BI35" s="567"/>
      <c r="BJ35" s="567"/>
      <c r="BK35" s="567"/>
      <c r="BL35" s="567"/>
      <c r="BM35" s="567"/>
      <c r="BN35" s="567"/>
      <c r="BO35" s="567"/>
      <c r="BP35" s="567"/>
      <c r="BQ35" s="567"/>
      <c r="BR35" s="567"/>
      <c r="BS35" s="567"/>
      <c r="BT35" s="567"/>
      <c r="BU35" s="567"/>
      <c r="BV35" s="165"/>
      <c r="BW35" s="566">
        <f t="shared" ref="BW35:BW43" si="2">IF(BY35="","",BW34+1)</f>
        <v>14</v>
      </c>
      <c r="BX35" s="566"/>
      <c r="BY35" s="567" t="str">
        <f>IF('各会計、関係団体の財政状況及び健全化判断比率'!B69="","",'各会計、関係団体の財政状況及び健全化判断比率'!B69)</f>
        <v>駿東地区交通災害共済組合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御殿場総合サービス</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公共下水道事業特別会計</v>
      </c>
      <c r="BH36" s="567"/>
      <c r="BI36" s="567"/>
      <c r="BJ36" s="567"/>
      <c r="BK36" s="567"/>
      <c r="BL36" s="567"/>
      <c r="BM36" s="567"/>
      <c r="BN36" s="567"/>
      <c r="BO36" s="567"/>
      <c r="BP36" s="567"/>
      <c r="BQ36" s="567"/>
      <c r="BR36" s="567"/>
      <c r="BS36" s="567"/>
      <c r="BT36" s="567"/>
      <c r="BU36" s="567"/>
      <c r="BV36" s="165"/>
      <c r="BW36" s="566">
        <f t="shared" si="2"/>
        <v>15</v>
      </c>
      <c r="BX36" s="566"/>
      <c r="BY36" s="567" t="str">
        <f>IF('各会計、関係団体の財政状況及び健全化判断比率'!B70="","",'各会計、関係団体の財政状況及び健全化判断比率'!B70)</f>
        <v>静岡県後期高齢者医療広域連合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御殿場まちづくり</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11</v>
      </c>
      <c r="BF37" s="566"/>
      <c r="BG37" s="567" t="str">
        <f>IF('各会計、関係団体の財政状況及び健全化判断比率'!B36="","",'各会計、関係団体の財政状況及び健全化判断比率'!B36)</f>
        <v>農業集落排水事業特別会計</v>
      </c>
      <c r="BH37" s="567"/>
      <c r="BI37" s="567"/>
      <c r="BJ37" s="567"/>
      <c r="BK37" s="567"/>
      <c r="BL37" s="567"/>
      <c r="BM37" s="567"/>
      <c r="BN37" s="567"/>
      <c r="BO37" s="567"/>
      <c r="BP37" s="567"/>
      <c r="BQ37" s="567"/>
      <c r="BR37" s="567"/>
      <c r="BS37" s="567"/>
      <c r="BT37" s="567"/>
      <c r="BU37" s="567"/>
      <c r="BV37" s="165"/>
      <c r="BW37" s="566">
        <f t="shared" si="2"/>
        <v>16</v>
      </c>
      <c r="BX37" s="566"/>
      <c r="BY37" s="567" t="str">
        <f>IF('各会計、関係団体の財政状況及び健全化判断比率'!B71="","",'各会計、関係団体の財政状況及び健全化判断比率'!B71)</f>
        <v>静岡県地方税滞納整理機構</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駿東労働者福祉サービスセンター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12</v>
      </c>
      <c r="BF38" s="566"/>
      <c r="BG38" s="567" t="str">
        <f>IF('各会計、関係団体の財政状況及び健全化判断比率'!B37="","",'各会計、関係団体の財政状況及び健全化判断比率'!B37)</f>
        <v>公設浄化槽事業特別会計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28172</v>
      </c>
      <c r="J41" s="83">
        <v>28237</v>
      </c>
      <c r="K41" s="83">
        <v>27503</v>
      </c>
      <c r="L41" s="83">
        <v>27281</v>
      </c>
      <c r="M41" s="84">
        <v>26754</v>
      </c>
    </row>
    <row r="42" spans="2:13" ht="27.75" customHeight="1">
      <c r="B42" s="1171"/>
      <c r="C42" s="1172"/>
      <c r="D42" s="85"/>
      <c r="E42" s="1177" t="s">
        <v>26</v>
      </c>
      <c r="F42" s="1177"/>
      <c r="G42" s="1177"/>
      <c r="H42" s="1178"/>
      <c r="I42" s="86">
        <v>1534</v>
      </c>
      <c r="J42" s="87">
        <v>1154</v>
      </c>
      <c r="K42" s="87">
        <v>783</v>
      </c>
      <c r="L42" s="87">
        <v>649</v>
      </c>
      <c r="M42" s="88">
        <v>778</v>
      </c>
    </row>
    <row r="43" spans="2:13" ht="27.75" customHeight="1">
      <c r="B43" s="1171"/>
      <c r="C43" s="1172"/>
      <c r="D43" s="85"/>
      <c r="E43" s="1177" t="s">
        <v>27</v>
      </c>
      <c r="F43" s="1177"/>
      <c r="G43" s="1177"/>
      <c r="H43" s="1178"/>
      <c r="I43" s="86">
        <v>8721</v>
      </c>
      <c r="J43" s="87">
        <v>8574</v>
      </c>
      <c r="K43" s="87">
        <v>8117</v>
      </c>
      <c r="L43" s="87">
        <v>7580</v>
      </c>
      <c r="M43" s="88">
        <v>7106</v>
      </c>
    </row>
    <row r="44" spans="2:13" ht="27.75" customHeight="1">
      <c r="B44" s="1171"/>
      <c r="C44" s="1172"/>
      <c r="D44" s="85"/>
      <c r="E44" s="1177" t="s">
        <v>28</v>
      </c>
      <c r="F44" s="1177"/>
      <c r="G44" s="1177"/>
      <c r="H44" s="1178"/>
      <c r="I44" s="86">
        <v>1913</v>
      </c>
      <c r="J44" s="87">
        <v>1369</v>
      </c>
      <c r="K44" s="87">
        <v>1035</v>
      </c>
      <c r="L44" s="87">
        <v>724</v>
      </c>
      <c r="M44" s="88">
        <v>897</v>
      </c>
    </row>
    <row r="45" spans="2:13" ht="27.75" customHeight="1">
      <c r="B45" s="1171"/>
      <c r="C45" s="1172"/>
      <c r="D45" s="85"/>
      <c r="E45" s="1177" t="s">
        <v>29</v>
      </c>
      <c r="F45" s="1177"/>
      <c r="G45" s="1177"/>
      <c r="H45" s="1178"/>
      <c r="I45" s="86">
        <v>5995</v>
      </c>
      <c r="J45" s="87">
        <v>5719</v>
      </c>
      <c r="K45" s="87">
        <v>4829</v>
      </c>
      <c r="L45" s="87">
        <v>4581</v>
      </c>
      <c r="M45" s="88">
        <v>4291</v>
      </c>
    </row>
    <row r="46" spans="2:13" ht="27.75" customHeight="1">
      <c r="B46" s="1171"/>
      <c r="C46" s="1172"/>
      <c r="D46" s="85"/>
      <c r="E46" s="1177" t="s">
        <v>30</v>
      </c>
      <c r="F46" s="1177"/>
      <c r="G46" s="1177"/>
      <c r="H46" s="1178"/>
      <c r="I46" s="86" t="s">
        <v>481</v>
      </c>
      <c r="J46" s="87" t="s">
        <v>481</v>
      </c>
      <c r="K46" s="87" t="s">
        <v>481</v>
      </c>
      <c r="L46" s="87" t="s">
        <v>481</v>
      </c>
      <c r="M46" s="88" t="s">
        <v>481</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3596</v>
      </c>
      <c r="J49" s="87">
        <v>2938</v>
      </c>
      <c r="K49" s="87">
        <v>1693</v>
      </c>
      <c r="L49" s="87">
        <v>3510</v>
      </c>
      <c r="M49" s="88">
        <v>3391</v>
      </c>
    </row>
    <row r="50" spans="2:13" ht="27.75" customHeight="1">
      <c r="B50" s="1171"/>
      <c r="C50" s="1172"/>
      <c r="D50" s="85"/>
      <c r="E50" s="1177" t="s">
        <v>35</v>
      </c>
      <c r="F50" s="1177"/>
      <c r="G50" s="1177"/>
      <c r="H50" s="1178"/>
      <c r="I50" s="86">
        <v>7155</v>
      </c>
      <c r="J50" s="87">
        <v>6004</v>
      </c>
      <c r="K50" s="87">
        <v>5046</v>
      </c>
      <c r="L50" s="87">
        <v>4524</v>
      </c>
      <c r="M50" s="88">
        <v>4680</v>
      </c>
    </row>
    <row r="51" spans="2:13" ht="27.75" customHeight="1">
      <c r="B51" s="1173"/>
      <c r="C51" s="1174"/>
      <c r="D51" s="85"/>
      <c r="E51" s="1177" t="s">
        <v>36</v>
      </c>
      <c r="F51" s="1177"/>
      <c r="G51" s="1177"/>
      <c r="H51" s="1178"/>
      <c r="I51" s="86">
        <v>21168</v>
      </c>
      <c r="J51" s="87">
        <v>20666</v>
      </c>
      <c r="K51" s="87">
        <v>20238</v>
      </c>
      <c r="L51" s="87">
        <v>19310</v>
      </c>
      <c r="M51" s="88">
        <v>18586</v>
      </c>
    </row>
    <row r="52" spans="2:13" ht="27.75" customHeight="1" thickBot="1">
      <c r="B52" s="1181" t="s">
        <v>37</v>
      </c>
      <c r="C52" s="1182"/>
      <c r="D52" s="90"/>
      <c r="E52" s="1183" t="s">
        <v>38</v>
      </c>
      <c r="F52" s="1183"/>
      <c r="G52" s="1183"/>
      <c r="H52" s="1184"/>
      <c r="I52" s="91">
        <v>14418</v>
      </c>
      <c r="J52" s="92">
        <v>15444</v>
      </c>
      <c r="K52" s="92">
        <v>15290</v>
      </c>
      <c r="L52" s="92">
        <v>13472</v>
      </c>
      <c r="M52" s="93">
        <v>13169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105466</v>
      </c>
      <c r="E3" s="116"/>
      <c r="F3" s="117">
        <v>40203</v>
      </c>
      <c r="G3" s="118"/>
      <c r="H3" s="119"/>
    </row>
    <row r="4" spans="1:8">
      <c r="A4" s="120"/>
      <c r="B4" s="121"/>
      <c r="C4" s="122"/>
      <c r="D4" s="123">
        <v>60135</v>
      </c>
      <c r="E4" s="124"/>
      <c r="F4" s="125">
        <v>23352</v>
      </c>
      <c r="G4" s="126"/>
      <c r="H4" s="127"/>
    </row>
    <row r="5" spans="1:8">
      <c r="A5" s="108" t="s">
        <v>513</v>
      </c>
      <c r="B5" s="113"/>
      <c r="C5" s="114"/>
      <c r="D5" s="115">
        <v>111827</v>
      </c>
      <c r="E5" s="116"/>
      <c r="F5" s="117">
        <v>47569</v>
      </c>
      <c r="G5" s="118"/>
      <c r="H5" s="119"/>
    </row>
    <row r="6" spans="1:8">
      <c r="A6" s="120"/>
      <c r="B6" s="121"/>
      <c r="C6" s="122"/>
      <c r="D6" s="123">
        <v>73718</v>
      </c>
      <c r="E6" s="124"/>
      <c r="F6" s="125">
        <v>26255</v>
      </c>
      <c r="G6" s="126"/>
      <c r="H6" s="127"/>
    </row>
    <row r="7" spans="1:8">
      <c r="A7" s="108" t="s">
        <v>514</v>
      </c>
      <c r="B7" s="113"/>
      <c r="C7" s="114"/>
      <c r="D7" s="115">
        <v>84898</v>
      </c>
      <c r="E7" s="116"/>
      <c r="F7" s="117">
        <v>50880</v>
      </c>
      <c r="G7" s="118"/>
      <c r="H7" s="119"/>
    </row>
    <row r="8" spans="1:8">
      <c r="A8" s="120"/>
      <c r="B8" s="121"/>
      <c r="C8" s="122"/>
      <c r="D8" s="123">
        <v>50186</v>
      </c>
      <c r="E8" s="124"/>
      <c r="F8" s="125">
        <v>26879</v>
      </c>
      <c r="G8" s="126"/>
      <c r="H8" s="127"/>
    </row>
    <row r="9" spans="1:8">
      <c r="A9" s="108" t="s">
        <v>515</v>
      </c>
      <c r="B9" s="113"/>
      <c r="C9" s="114"/>
      <c r="D9" s="115">
        <v>74453</v>
      </c>
      <c r="E9" s="116"/>
      <c r="F9" s="117">
        <v>63956</v>
      </c>
      <c r="G9" s="118"/>
      <c r="H9" s="119"/>
    </row>
    <row r="10" spans="1:8">
      <c r="A10" s="120"/>
      <c r="B10" s="121"/>
      <c r="C10" s="122"/>
      <c r="D10" s="123">
        <v>45372</v>
      </c>
      <c r="E10" s="124"/>
      <c r="F10" s="125">
        <v>29239</v>
      </c>
      <c r="G10" s="126"/>
      <c r="H10" s="127"/>
    </row>
    <row r="11" spans="1:8">
      <c r="A11" s="108" t="s">
        <v>516</v>
      </c>
      <c r="B11" s="113"/>
      <c r="C11" s="114"/>
      <c r="D11" s="115">
        <v>86701</v>
      </c>
      <c r="E11" s="116"/>
      <c r="F11" s="117">
        <v>66255</v>
      </c>
      <c r="G11" s="118"/>
      <c r="H11" s="119"/>
    </row>
    <row r="12" spans="1:8">
      <c r="A12" s="120"/>
      <c r="B12" s="121"/>
      <c r="C12" s="128"/>
      <c r="D12" s="123">
        <v>59867</v>
      </c>
      <c r="E12" s="124"/>
      <c r="F12" s="125">
        <v>31822</v>
      </c>
      <c r="G12" s="126"/>
      <c r="H12" s="127"/>
    </row>
    <row r="13" spans="1:8">
      <c r="A13" s="108"/>
      <c r="B13" s="113"/>
      <c r="C13" s="129"/>
      <c r="D13" s="130">
        <v>92669</v>
      </c>
      <c r="E13" s="131"/>
      <c r="F13" s="132">
        <v>53773</v>
      </c>
      <c r="G13" s="133"/>
      <c r="H13" s="119"/>
    </row>
    <row r="14" spans="1:8">
      <c r="A14" s="120"/>
      <c r="B14" s="121"/>
      <c r="C14" s="122"/>
      <c r="D14" s="123">
        <v>57856</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4.43</v>
      </c>
      <c r="C19" s="134">
        <f>ROUND(VALUE(SUBSTITUTE(実質収支比率等に係る経年分析!G$48,"▲","-")),2)</f>
        <v>3.71</v>
      </c>
      <c r="D19" s="134">
        <f>ROUND(VALUE(SUBSTITUTE(実質収支比率等に係る経年分析!H$48,"▲","-")),2)</f>
        <v>6.54</v>
      </c>
      <c r="E19" s="134">
        <f>ROUND(VALUE(SUBSTITUTE(実質収支比率等に係る経年分析!I$48,"▲","-")),2)</f>
        <v>7.21</v>
      </c>
      <c r="F19" s="134">
        <f>ROUND(VALUE(SUBSTITUTE(実質収支比率等に係る経年分析!J$48,"▲","-")),2)</f>
        <v>7.38</v>
      </c>
    </row>
    <row r="20" spans="1:11">
      <c r="A20" s="134" t="s">
        <v>43</v>
      </c>
      <c r="B20" s="134">
        <f>ROUND(VALUE(SUBSTITUTE(実質収支比率等に係る経年分析!F$47,"▲","-")),2)</f>
        <v>11.03</v>
      </c>
      <c r="C20" s="134">
        <f>ROUND(VALUE(SUBSTITUTE(実質収支比率等に係る経年分析!G$47,"▲","-")),2)</f>
        <v>5.65</v>
      </c>
      <c r="D20" s="134">
        <f>ROUND(VALUE(SUBSTITUTE(実質収支比率等に係る経年分析!H$47,"▲","-")),2)</f>
        <v>1.96</v>
      </c>
      <c r="E20" s="134">
        <f>ROUND(VALUE(SUBSTITUTE(実質収支比率等に係る経年分析!I$47,"▲","-")),2)</f>
        <v>6.01</v>
      </c>
      <c r="F20" s="134">
        <f>ROUND(VALUE(SUBSTITUTE(実質収支比率等に係る経年分析!J$47,"▲","-")),2)</f>
        <v>8.59</v>
      </c>
    </row>
    <row r="21" spans="1:11">
      <c r="A21" s="134" t="s">
        <v>44</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-5.95</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4.82</v>
      </c>
      <c r="F21" s="134">
        <f>IF(ISNUMBER(VALUE(SUBSTITUTE(実質収支比率等に係る経年分析!J$49,"▲","-"))),ROUND(VALUE(SUBSTITUTE(実質収支比率等に係る経年分析!J$49,"▲","-")),2),NA())</f>
        <v>2.48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救急医療センター特別会計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1.1200000000000001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1.32</v>
      </c>
    </row>
    <row r="33" spans="1:16">
      <c r="A33" s="135" t="str">
        <f>IF(連結実質赤字比率に係る赤字・黒字の構成分析!C$37="",NA(),連結実質赤字比率に係る赤字・黒字の構成分析!C$37)</f>
        <v>工業用水道事業会計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2.2999999999999998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4.2300000000000004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7.27</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21.09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21.11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2404</v>
      </c>
      <c r="E42" s="136"/>
      <c r="F42" s="136"/>
      <c r="G42" s="136">
        <f>'実質公債費比率（分子）の構造'!L$52</f>
        <v>2437</v>
      </c>
      <c r="H42" s="136"/>
      <c r="I42" s="136"/>
      <c r="J42" s="136">
        <f>'実質公債費比率（分子）の構造'!M$52</f>
        <v>2392</v>
      </c>
      <c r="K42" s="136"/>
      <c r="L42" s="136"/>
      <c r="M42" s="136">
        <f>'実質公債費比率（分子）の構造'!N$52</f>
        <v>2456</v>
      </c>
      <c r="N42" s="136"/>
      <c r="O42" s="136"/>
      <c r="P42" s="136">
        <f>'実質公債費比率（分子）の構造'!O$52</f>
        <v>2394</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17</v>
      </c>
      <c r="C44" s="136"/>
      <c r="D44" s="136"/>
      <c r="E44" s="136">
        <f>'実質公債費比率（分子）の構造'!L$50</f>
        <v>68</v>
      </c>
      <c r="F44" s="136"/>
      <c r="G44" s="136"/>
      <c r="H44" s="136">
        <f>'実質公債費比率（分子）の構造'!M$50</f>
        <v>68</v>
      </c>
      <c r="I44" s="136"/>
      <c r="J44" s="136"/>
      <c r="K44" s="136">
        <f>'実質公債費比率（分子）の構造'!N$50</f>
        <v>68</v>
      </c>
      <c r="L44" s="136"/>
      <c r="M44" s="136"/>
      <c r="N44" s="136">
        <f>'実質公債費比率（分子）の構造'!O$50</f>
        <v>68</v>
      </c>
      <c r="O44" s="136"/>
      <c r="P44" s="136"/>
    </row>
    <row r="45" spans="1:16">
      <c r="A45" s="136" t="s">
        <v>54</v>
      </c>
      <c r="B45" s="136">
        <f>'実質公債費比率（分子）の構造'!K$49</f>
        <v>589</v>
      </c>
      <c r="C45" s="136"/>
      <c r="D45" s="136"/>
      <c r="E45" s="136">
        <f>'実質公債費比率（分子）の構造'!L$49</f>
        <v>607</v>
      </c>
      <c r="F45" s="136"/>
      <c r="G45" s="136"/>
      <c r="H45" s="136">
        <f>'実質公債費比率（分子）の構造'!M$49</f>
        <v>381</v>
      </c>
      <c r="I45" s="136"/>
      <c r="J45" s="136"/>
      <c r="K45" s="136">
        <f>'実質公債費比率（分子）の構造'!N$49</f>
        <v>349</v>
      </c>
      <c r="L45" s="136"/>
      <c r="M45" s="136"/>
      <c r="N45" s="136">
        <f>'実質公債費比率（分子）の構造'!O$49</f>
        <v>150</v>
      </c>
      <c r="O45" s="136"/>
      <c r="P45" s="136"/>
    </row>
    <row r="46" spans="1:16">
      <c r="A46" s="136" t="s">
        <v>55</v>
      </c>
      <c r="B46" s="136">
        <f>'実質公債費比率（分子）の構造'!K$48</f>
        <v>635</v>
      </c>
      <c r="C46" s="136"/>
      <c r="D46" s="136"/>
      <c r="E46" s="136">
        <f>'実質公債費比率（分子）の構造'!L$48</f>
        <v>661</v>
      </c>
      <c r="F46" s="136"/>
      <c r="G46" s="136"/>
      <c r="H46" s="136">
        <f>'実質公債費比率（分子）の構造'!M$48</f>
        <v>614</v>
      </c>
      <c r="I46" s="136"/>
      <c r="J46" s="136"/>
      <c r="K46" s="136">
        <f>'実質公債費比率（分子）の構造'!N$48</f>
        <v>572</v>
      </c>
      <c r="L46" s="136"/>
      <c r="M46" s="136"/>
      <c r="N46" s="136">
        <f>'実質公債費比率（分子）の構造'!O$48</f>
        <v>593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3006</v>
      </c>
      <c r="C49" s="136"/>
      <c r="D49" s="136"/>
      <c r="E49" s="136">
        <f>'実質公債費比率（分子）の構造'!L$45</f>
        <v>3084</v>
      </c>
      <c r="F49" s="136"/>
      <c r="G49" s="136"/>
      <c r="H49" s="136">
        <f>'実質公債費比率（分子）の構造'!M$45</f>
        <v>3284</v>
      </c>
      <c r="I49" s="136"/>
      <c r="J49" s="136"/>
      <c r="K49" s="136">
        <f>'実質公債費比率（分子）の構造'!N$45</f>
        <v>3338</v>
      </c>
      <c r="L49" s="136"/>
      <c r="M49" s="136"/>
      <c r="N49" s="136">
        <f>'実質公債費比率（分子）の構造'!O$45</f>
        <v>3167</v>
      </c>
      <c r="O49" s="136"/>
      <c r="P49" s="136"/>
    </row>
    <row r="50" spans="1:16">
      <c r="A50" s="136" t="s">
        <v>59</v>
      </c>
      <c r="B50" s="136" t="e">
        <f>NA()</f>
        <v>#N/A</v>
      </c>
      <c r="C50" s="136">
        <f>IF(ISNUMBER('実質公債費比率（分子）の構造'!K$53),'実質公債費比率（分子）の構造'!K$53,NA())</f>
        <v>1843</v>
      </c>
      <c r="D50" s="136" t="e">
        <f>NA()</f>
        <v>#N/A</v>
      </c>
      <c r="E50" s="136" t="e">
        <f>NA()</f>
        <v>#N/A</v>
      </c>
      <c r="F50" s="136">
        <f>IF(ISNUMBER('実質公債費比率（分子）の構造'!L$53),'実質公債費比率（分子）の構造'!L$53,NA())</f>
        <v>1983</v>
      </c>
      <c r="G50" s="136" t="e">
        <f>NA()</f>
        <v>#N/A</v>
      </c>
      <c r="H50" s="136" t="e">
        <f>NA()</f>
        <v>#N/A</v>
      </c>
      <c r="I50" s="136">
        <f>IF(ISNUMBER('実質公債費比率（分子）の構造'!M$53),'実質公債費比率（分子）の構造'!M$53,NA())</f>
        <v>1955</v>
      </c>
      <c r="J50" s="136" t="e">
        <f>NA()</f>
        <v>#N/A</v>
      </c>
      <c r="K50" s="136" t="e">
        <f>NA()</f>
        <v>#N/A</v>
      </c>
      <c r="L50" s="136">
        <f>IF(ISNUMBER('実質公債費比率（分子）の構造'!N$53),'実質公債費比率（分子）の構造'!N$53,NA())</f>
        <v>1871</v>
      </c>
      <c r="M50" s="136" t="e">
        <f>NA()</f>
        <v>#N/A</v>
      </c>
      <c r="N50" s="136" t="e">
        <f>NA()</f>
        <v>#N/A</v>
      </c>
      <c r="O50" s="136">
        <f>IF(ISNUMBER('実質公債費比率（分子）の構造'!O$53),'実質公債費比率（分子）の構造'!O$53,NA())</f>
        <v>1584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21168</v>
      </c>
      <c r="E56" s="135"/>
      <c r="F56" s="135"/>
      <c r="G56" s="135">
        <f>'将来負担比率（分子）の構造'!J$51</f>
        <v>20666</v>
      </c>
      <c r="H56" s="135"/>
      <c r="I56" s="135"/>
      <c r="J56" s="135">
        <f>'将来負担比率（分子）の構造'!K$51</f>
        <v>20238</v>
      </c>
      <c r="K56" s="135"/>
      <c r="L56" s="135"/>
      <c r="M56" s="135">
        <f>'将来負担比率（分子）の構造'!L$51</f>
        <v>19310</v>
      </c>
      <c r="N56" s="135"/>
      <c r="O56" s="135"/>
      <c r="P56" s="135">
        <f>'将来負担比率（分子）の構造'!M$51</f>
        <v>18586</v>
      </c>
    </row>
    <row r="57" spans="1:16">
      <c r="A57" s="135" t="s">
        <v>35</v>
      </c>
      <c r="B57" s="135"/>
      <c r="C57" s="135"/>
      <c r="D57" s="135">
        <f>'将来負担比率（分子）の構造'!I$50</f>
        <v>7155</v>
      </c>
      <c r="E57" s="135"/>
      <c r="F57" s="135"/>
      <c r="G57" s="135">
        <f>'将来負担比率（分子）の構造'!J$50</f>
        <v>6004</v>
      </c>
      <c r="H57" s="135"/>
      <c r="I57" s="135"/>
      <c r="J57" s="135">
        <f>'将来負担比率（分子）の構造'!K$50</f>
        <v>5046</v>
      </c>
      <c r="K57" s="135"/>
      <c r="L57" s="135"/>
      <c r="M57" s="135">
        <f>'将来負担比率（分子）の構造'!L$50</f>
        <v>4524</v>
      </c>
      <c r="N57" s="135"/>
      <c r="O57" s="135"/>
      <c r="P57" s="135">
        <f>'将来負担比率（分子）の構造'!M$50</f>
        <v>4680</v>
      </c>
    </row>
    <row r="58" spans="1:16">
      <c r="A58" s="135" t="s">
        <v>34</v>
      </c>
      <c r="B58" s="135"/>
      <c r="C58" s="135"/>
      <c r="D58" s="135">
        <f>'将来負担比率（分子）の構造'!I$49</f>
        <v>3596</v>
      </c>
      <c r="E58" s="135"/>
      <c r="F58" s="135"/>
      <c r="G58" s="135">
        <f>'将来負担比率（分子）の構造'!J$49</f>
        <v>2938</v>
      </c>
      <c r="H58" s="135"/>
      <c r="I58" s="135"/>
      <c r="J58" s="135">
        <f>'将来負担比率（分子）の構造'!K$49</f>
        <v>1693</v>
      </c>
      <c r="K58" s="135"/>
      <c r="L58" s="135"/>
      <c r="M58" s="135">
        <f>'将来負担比率（分子）の構造'!L$49</f>
        <v>3510</v>
      </c>
      <c r="N58" s="135"/>
      <c r="O58" s="135"/>
      <c r="P58" s="135">
        <f>'将来負担比率（分子）の構造'!M$49</f>
        <v>3391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5995</v>
      </c>
      <c r="C62" s="135"/>
      <c r="D62" s="135"/>
      <c r="E62" s="135">
        <f>'将来負担比率（分子）の構造'!J$45</f>
        <v>5719</v>
      </c>
      <c r="F62" s="135"/>
      <c r="G62" s="135"/>
      <c r="H62" s="135">
        <f>'将来負担比率（分子）の構造'!K$45</f>
        <v>4829</v>
      </c>
      <c r="I62" s="135"/>
      <c r="J62" s="135"/>
      <c r="K62" s="135">
        <f>'将来負担比率（分子）の構造'!L$45</f>
        <v>4581</v>
      </c>
      <c r="L62" s="135"/>
      <c r="M62" s="135"/>
      <c r="N62" s="135">
        <f>'将来負担比率（分子）の構造'!M$45</f>
        <v>4291</v>
      </c>
      <c r="O62" s="135"/>
      <c r="P62" s="135"/>
    </row>
    <row r="63" spans="1:16">
      <c r="A63" s="135" t="s">
        <v>28</v>
      </c>
      <c r="B63" s="135">
        <f>'将来負担比率（分子）の構造'!I$44</f>
        <v>1913</v>
      </c>
      <c r="C63" s="135"/>
      <c r="D63" s="135"/>
      <c r="E63" s="135">
        <f>'将来負担比率（分子）の構造'!J$44</f>
        <v>1369</v>
      </c>
      <c r="F63" s="135"/>
      <c r="G63" s="135"/>
      <c r="H63" s="135">
        <f>'将来負担比率（分子）の構造'!K$44</f>
        <v>1035</v>
      </c>
      <c r="I63" s="135"/>
      <c r="J63" s="135"/>
      <c r="K63" s="135">
        <f>'将来負担比率（分子）の構造'!L$44</f>
        <v>724</v>
      </c>
      <c r="L63" s="135"/>
      <c r="M63" s="135"/>
      <c r="N63" s="135">
        <f>'将来負担比率（分子）の構造'!M$44</f>
        <v>897</v>
      </c>
      <c r="O63" s="135"/>
      <c r="P63" s="135"/>
    </row>
    <row r="64" spans="1:16">
      <c r="A64" s="135" t="s">
        <v>27</v>
      </c>
      <c r="B64" s="135">
        <f>'将来負担比率（分子）の構造'!I$43</f>
        <v>8721</v>
      </c>
      <c r="C64" s="135"/>
      <c r="D64" s="135"/>
      <c r="E64" s="135">
        <f>'将来負担比率（分子）の構造'!J$43</f>
        <v>8574</v>
      </c>
      <c r="F64" s="135"/>
      <c r="G64" s="135"/>
      <c r="H64" s="135">
        <f>'将来負担比率（分子）の構造'!K$43</f>
        <v>8117</v>
      </c>
      <c r="I64" s="135"/>
      <c r="J64" s="135"/>
      <c r="K64" s="135">
        <f>'将来負担比率（分子）の構造'!L$43</f>
        <v>7580</v>
      </c>
      <c r="L64" s="135"/>
      <c r="M64" s="135"/>
      <c r="N64" s="135">
        <f>'将来負担比率（分子）の構造'!M$43</f>
        <v>7106</v>
      </c>
      <c r="O64" s="135"/>
      <c r="P64" s="135"/>
    </row>
    <row r="65" spans="1:16">
      <c r="A65" s="135" t="s">
        <v>26</v>
      </c>
      <c r="B65" s="135">
        <f>'将来負担比率（分子）の構造'!I$42</f>
        <v>1534</v>
      </c>
      <c r="C65" s="135"/>
      <c r="D65" s="135"/>
      <c r="E65" s="135">
        <f>'将来負担比率（分子）の構造'!J$42</f>
        <v>1154</v>
      </c>
      <c r="F65" s="135"/>
      <c r="G65" s="135"/>
      <c r="H65" s="135">
        <f>'将来負担比率（分子）の構造'!K$42</f>
        <v>783</v>
      </c>
      <c r="I65" s="135"/>
      <c r="J65" s="135"/>
      <c r="K65" s="135">
        <f>'将来負担比率（分子）の構造'!L$42</f>
        <v>649</v>
      </c>
      <c r="L65" s="135"/>
      <c r="M65" s="135"/>
      <c r="N65" s="135">
        <f>'将来負担比率（分子）の構造'!M$42</f>
        <v>778</v>
      </c>
      <c r="O65" s="135"/>
      <c r="P65" s="135"/>
    </row>
    <row r="66" spans="1:16">
      <c r="A66" s="135" t="s">
        <v>25</v>
      </c>
      <c r="B66" s="135">
        <f>'将来負担比率（分子）の構造'!I$41</f>
        <v>28172</v>
      </c>
      <c r="C66" s="135"/>
      <c r="D66" s="135"/>
      <c r="E66" s="135">
        <f>'将来負担比率（分子）の構造'!J$41</f>
        <v>28237</v>
      </c>
      <c r="F66" s="135"/>
      <c r="G66" s="135"/>
      <c r="H66" s="135">
        <f>'将来負担比率（分子）の構造'!K$41</f>
        <v>27503</v>
      </c>
      <c r="I66" s="135"/>
      <c r="J66" s="135"/>
      <c r="K66" s="135">
        <f>'将来負担比率（分子）の構造'!L$41</f>
        <v>27281</v>
      </c>
      <c r="L66" s="135"/>
      <c r="M66" s="135"/>
      <c r="N66" s="135">
        <f>'将来負担比率（分子）の構造'!M$41</f>
        <v>26754</v>
      </c>
      <c r="O66" s="135"/>
      <c r="P66" s="135"/>
    </row>
    <row r="67" spans="1:16">
      <c r="A67" s="135" t="s">
        <v>63</v>
      </c>
      <c r="B67" s="135" t="e">
        <f>NA()</f>
        <v>#N/A</v>
      </c>
      <c r="C67" s="135">
        <f>IF(ISNUMBER('将来負担比率（分子）の構造'!I$52), IF('将来負担比率（分子）の構造'!I$52 &lt; 0, 0, '将来負担比率（分子）の構造'!I$52), NA())</f>
        <v>14418</v>
      </c>
      <c r="D67" s="135" t="e">
        <f>NA()</f>
        <v>#N/A</v>
      </c>
      <c r="E67" s="135" t="e">
        <f>NA()</f>
        <v>#N/A</v>
      </c>
      <c r="F67" s="135">
        <f>IF(ISNUMBER('将来負担比率（分子）の構造'!J$52), IF('将来負担比率（分子）の構造'!J$52 &lt; 0, 0, '将来負担比率（分子）の構造'!J$52), NA())</f>
        <v>15444</v>
      </c>
      <c r="G67" s="135" t="e">
        <f>NA()</f>
        <v>#N/A</v>
      </c>
      <c r="H67" s="135" t="e">
        <f>NA()</f>
        <v>#N/A</v>
      </c>
      <c r="I67" s="135">
        <f>IF(ISNUMBER('将来負担比率（分子）の構造'!K$52), IF('将来負担比率（分子）の構造'!K$52 &lt; 0, 0, '将来負担比率（分子）の構造'!K$52), NA())</f>
        <v>15290</v>
      </c>
      <c r="J67" s="135" t="e">
        <f>NA()</f>
        <v>#N/A</v>
      </c>
      <c r="K67" s="135" t="e">
        <f>NA()</f>
        <v>#N/A</v>
      </c>
      <c r="L67" s="135">
        <f>IF(ISNUMBER('将来負担比率（分子）の構造'!L$52), IF('将来負担比率（分子）の構造'!L$52 &lt; 0, 0, '将来負担比率（分子）の構造'!L$52), NA())</f>
        <v>13472</v>
      </c>
      <c r="M67" s="135" t="e">
        <f>NA()</f>
        <v>#N/A</v>
      </c>
      <c r="N67" s="135" t="e">
        <f>NA()</f>
        <v>#N/A</v>
      </c>
      <c r="O67" s="135">
        <f>IF(ISNUMBER('将来負担比率（分子）の構造'!M$52), IF('将来負担比率（分子）の構造'!M$52 &lt; 0, 0, '将来負担比率（分子）の構造'!M$52), NA())</f>
        <v>13169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16246244</v>
      </c>
      <c r="S5" s="583"/>
      <c r="T5" s="583"/>
      <c r="U5" s="583"/>
      <c r="V5" s="583"/>
      <c r="W5" s="583"/>
      <c r="X5" s="583"/>
      <c r="Y5" s="584"/>
      <c r="Z5" s="585">
        <v>44.4</v>
      </c>
      <c r="AA5" s="585"/>
      <c r="AB5" s="585"/>
      <c r="AC5" s="585"/>
      <c r="AD5" s="586">
        <v>15741429</v>
      </c>
      <c r="AE5" s="586"/>
      <c r="AF5" s="586"/>
      <c r="AG5" s="586"/>
      <c r="AH5" s="586"/>
      <c r="AI5" s="586"/>
      <c r="AJ5" s="586"/>
      <c r="AK5" s="586"/>
      <c r="AL5" s="587">
        <v>87.1</v>
      </c>
      <c r="AM5" s="588"/>
      <c r="AN5" s="588"/>
      <c r="AO5" s="589"/>
      <c r="AP5" s="579" t="s">
        <v>209</v>
      </c>
      <c r="AQ5" s="580"/>
      <c r="AR5" s="580"/>
      <c r="AS5" s="580"/>
      <c r="AT5" s="580"/>
      <c r="AU5" s="580"/>
      <c r="AV5" s="580"/>
      <c r="AW5" s="580"/>
      <c r="AX5" s="580"/>
      <c r="AY5" s="580"/>
      <c r="AZ5" s="580"/>
      <c r="BA5" s="580"/>
      <c r="BB5" s="580"/>
      <c r="BC5" s="580"/>
      <c r="BD5" s="580"/>
      <c r="BE5" s="580"/>
      <c r="BF5" s="581"/>
      <c r="BG5" s="593">
        <v>15732616</v>
      </c>
      <c r="BH5" s="594"/>
      <c r="BI5" s="594"/>
      <c r="BJ5" s="594"/>
      <c r="BK5" s="594"/>
      <c r="BL5" s="594"/>
      <c r="BM5" s="594"/>
      <c r="BN5" s="595"/>
      <c r="BO5" s="596">
        <v>96.8</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258709</v>
      </c>
      <c r="S6" s="594"/>
      <c r="T6" s="594"/>
      <c r="U6" s="594"/>
      <c r="V6" s="594"/>
      <c r="W6" s="594"/>
      <c r="X6" s="594"/>
      <c r="Y6" s="595"/>
      <c r="Z6" s="596">
        <v>0.7</v>
      </c>
      <c r="AA6" s="596"/>
      <c r="AB6" s="596"/>
      <c r="AC6" s="596"/>
      <c r="AD6" s="597">
        <v>258709</v>
      </c>
      <c r="AE6" s="597"/>
      <c r="AF6" s="597"/>
      <c r="AG6" s="597"/>
      <c r="AH6" s="597"/>
      <c r="AI6" s="597"/>
      <c r="AJ6" s="597"/>
      <c r="AK6" s="597"/>
      <c r="AL6" s="598">
        <v>1.4</v>
      </c>
      <c r="AM6" s="599"/>
      <c r="AN6" s="599"/>
      <c r="AO6" s="600"/>
      <c r="AP6" s="590" t="s">
        <v>215</v>
      </c>
      <c r="AQ6" s="591"/>
      <c r="AR6" s="591"/>
      <c r="AS6" s="591"/>
      <c r="AT6" s="591"/>
      <c r="AU6" s="591"/>
      <c r="AV6" s="591"/>
      <c r="AW6" s="591"/>
      <c r="AX6" s="591"/>
      <c r="AY6" s="591"/>
      <c r="AZ6" s="591"/>
      <c r="BA6" s="591"/>
      <c r="BB6" s="591"/>
      <c r="BC6" s="591"/>
      <c r="BD6" s="591"/>
      <c r="BE6" s="591"/>
      <c r="BF6" s="592"/>
      <c r="BG6" s="593">
        <v>15732616</v>
      </c>
      <c r="BH6" s="594"/>
      <c r="BI6" s="594"/>
      <c r="BJ6" s="594"/>
      <c r="BK6" s="594"/>
      <c r="BL6" s="594"/>
      <c r="BM6" s="594"/>
      <c r="BN6" s="595"/>
      <c r="BO6" s="596">
        <v>96.8</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260336</v>
      </c>
      <c r="CS6" s="594"/>
      <c r="CT6" s="594"/>
      <c r="CU6" s="594"/>
      <c r="CV6" s="594"/>
      <c r="CW6" s="594"/>
      <c r="CX6" s="594"/>
      <c r="CY6" s="595"/>
      <c r="CZ6" s="596">
        <v>0.7</v>
      </c>
      <c r="DA6" s="596"/>
      <c r="DB6" s="596"/>
      <c r="DC6" s="596"/>
      <c r="DD6" s="602" t="s">
        <v>210</v>
      </c>
      <c r="DE6" s="594"/>
      <c r="DF6" s="594"/>
      <c r="DG6" s="594"/>
      <c r="DH6" s="594"/>
      <c r="DI6" s="594"/>
      <c r="DJ6" s="594"/>
      <c r="DK6" s="594"/>
      <c r="DL6" s="594"/>
      <c r="DM6" s="594"/>
      <c r="DN6" s="594"/>
      <c r="DO6" s="594"/>
      <c r="DP6" s="595"/>
      <c r="DQ6" s="602">
        <v>260336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30103</v>
      </c>
      <c r="S7" s="594"/>
      <c r="T7" s="594"/>
      <c r="U7" s="594"/>
      <c r="V7" s="594"/>
      <c r="W7" s="594"/>
      <c r="X7" s="594"/>
      <c r="Y7" s="595"/>
      <c r="Z7" s="596">
        <v>0.1</v>
      </c>
      <c r="AA7" s="596"/>
      <c r="AB7" s="596"/>
      <c r="AC7" s="596"/>
      <c r="AD7" s="597">
        <v>30103</v>
      </c>
      <c r="AE7" s="597"/>
      <c r="AF7" s="597"/>
      <c r="AG7" s="597"/>
      <c r="AH7" s="597"/>
      <c r="AI7" s="597"/>
      <c r="AJ7" s="597"/>
      <c r="AK7" s="597"/>
      <c r="AL7" s="598">
        <v>0.2</v>
      </c>
      <c r="AM7" s="599"/>
      <c r="AN7" s="599"/>
      <c r="AO7" s="600"/>
      <c r="AP7" s="590" t="s">
        <v>218</v>
      </c>
      <c r="AQ7" s="591"/>
      <c r="AR7" s="591"/>
      <c r="AS7" s="591"/>
      <c r="AT7" s="591"/>
      <c r="AU7" s="591"/>
      <c r="AV7" s="591"/>
      <c r="AW7" s="591"/>
      <c r="AX7" s="591"/>
      <c r="AY7" s="591"/>
      <c r="AZ7" s="591"/>
      <c r="BA7" s="591"/>
      <c r="BB7" s="591"/>
      <c r="BC7" s="591"/>
      <c r="BD7" s="591"/>
      <c r="BE7" s="591"/>
      <c r="BF7" s="592"/>
      <c r="BG7" s="593">
        <v>7548191</v>
      </c>
      <c r="BH7" s="594"/>
      <c r="BI7" s="594"/>
      <c r="BJ7" s="594"/>
      <c r="BK7" s="594"/>
      <c r="BL7" s="594"/>
      <c r="BM7" s="594"/>
      <c r="BN7" s="595"/>
      <c r="BO7" s="596">
        <v>46.5</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5242654</v>
      </c>
      <c r="CS7" s="594"/>
      <c r="CT7" s="594"/>
      <c r="CU7" s="594"/>
      <c r="CV7" s="594"/>
      <c r="CW7" s="594"/>
      <c r="CX7" s="594"/>
      <c r="CY7" s="595"/>
      <c r="CZ7" s="596">
        <v>14.9</v>
      </c>
      <c r="DA7" s="596"/>
      <c r="DB7" s="596"/>
      <c r="DC7" s="596"/>
      <c r="DD7" s="602">
        <v>1066624</v>
      </c>
      <c r="DE7" s="594"/>
      <c r="DF7" s="594"/>
      <c r="DG7" s="594"/>
      <c r="DH7" s="594"/>
      <c r="DI7" s="594"/>
      <c r="DJ7" s="594"/>
      <c r="DK7" s="594"/>
      <c r="DL7" s="594"/>
      <c r="DM7" s="594"/>
      <c r="DN7" s="594"/>
      <c r="DO7" s="594"/>
      <c r="DP7" s="595"/>
      <c r="DQ7" s="602">
        <v>2885783</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101772</v>
      </c>
      <c r="S8" s="594"/>
      <c r="T8" s="594"/>
      <c r="U8" s="594"/>
      <c r="V8" s="594"/>
      <c r="W8" s="594"/>
      <c r="X8" s="594"/>
      <c r="Y8" s="595"/>
      <c r="Z8" s="596">
        <v>0.3</v>
      </c>
      <c r="AA8" s="596"/>
      <c r="AB8" s="596"/>
      <c r="AC8" s="596"/>
      <c r="AD8" s="597">
        <v>101772</v>
      </c>
      <c r="AE8" s="597"/>
      <c r="AF8" s="597"/>
      <c r="AG8" s="597"/>
      <c r="AH8" s="597"/>
      <c r="AI8" s="597"/>
      <c r="AJ8" s="597"/>
      <c r="AK8" s="597"/>
      <c r="AL8" s="598">
        <v>0.6</v>
      </c>
      <c r="AM8" s="599"/>
      <c r="AN8" s="599"/>
      <c r="AO8" s="600"/>
      <c r="AP8" s="590" t="s">
        <v>221</v>
      </c>
      <c r="AQ8" s="591"/>
      <c r="AR8" s="591"/>
      <c r="AS8" s="591"/>
      <c r="AT8" s="591"/>
      <c r="AU8" s="591"/>
      <c r="AV8" s="591"/>
      <c r="AW8" s="591"/>
      <c r="AX8" s="591"/>
      <c r="AY8" s="591"/>
      <c r="AZ8" s="591"/>
      <c r="BA8" s="591"/>
      <c r="BB8" s="591"/>
      <c r="BC8" s="591"/>
      <c r="BD8" s="591"/>
      <c r="BE8" s="591"/>
      <c r="BF8" s="592"/>
      <c r="BG8" s="593">
        <v>165921</v>
      </c>
      <c r="BH8" s="594"/>
      <c r="BI8" s="594"/>
      <c r="BJ8" s="594"/>
      <c r="BK8" s="594"/>
      <c r="BL8" s="594"/>
      <c r="BM8" s="594"/>
      <c r="BN8" s="595"/>
      <c r="BO8" s="596">
        <v>1</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9063979</v>
      </c>
      <c r="CS8" s="594"/>
      <c r="CT8" s="594"/>
      <c r="CU8" s="594"/>
      <c r="CV8" s="594"/>
      <c r="CW8" s="594"/>
      <c r="CX8" s="594"/>
      <c r="CY8" s="595"/>
      <c r="CZ8" s="596">
        <v>25.8</v>
      </c>
      <c r="DA8" s="596"/>
      <c r="DB8" s="596"/>
      <c r="DC8" s="596"/>
      <c r="DD8" s="602">
        <v>115651</v>
      </c>
      <c r="DE8" s="594"/>
      <c r="DF8" s="594"/>
      <c r="DG8" s="594"/>
      <c r="DH8" s="594"/>
      <c r="DI8" s="594"/>
      <c r="DJ8" s="594"/>
      <c r="DK8" s="594"/>
      <c r="DL8" s="594"/>
      <c r="DM8" s="594"/>
      <c r="DN8" s="594"/>
      <c r="DO8" s="594"/>
      <c r="DP8" s="595"/>
      <c r="DQ8" s="602">
        <v>4487351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62830</v>
      </c>
      <c r="S9" s="594"/>
      <c r="T9" s="594"/>
      <c r="U9" s="594"/>
      <c r="V9" s="594"/>
      <c r="W9" s="594"/>
      <c r="X9" s="594"/>
      <c r="Y9" s="595"/>
      <c r="Z9" s="596">
        <v>0.2</v>
      </c>
      <c r="AA9" s="596"/>
      <c r="AB9" s="596"/>
      <c r="AC9" s="596"/>
      <c r="AD9" s="597">
        <v>62830</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5116363</v>
      </c>
      <c r="BH9" s="594"/>
      <c r="BI9" s="594"/>
      <c r="BJ9" s="594"/>
      <c r="BK9" s="594"/>
      <c r="BL9" s="594"/>
      <c r="BM9" s="594"/>
      <c r="BN9" s="595"/>
      <c r="BO9" s="596">
        <v>31.5</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4058548</v>
      </c>
      <c r="CS9" s="594"/>
      <c r="CT9" s="594"/>
      <c r="CU9" s="594"/>
      <c r="CV9" s="594"/>
      <c r="CW9" s="594"/>
      <c r="CX9" s="594"/>
      <c r="CY9" s="595"/>
      <c r="CZ9" s="596">
        <v>11.6</v>
      </c>
      <c r="DA9" s="596"/>
      <c r="DB9" s="596"/>
      <c r="DC9" s="596"/>
      <c r="DD9" s="602">
        <v>167634</v>
      </c>
      <c r="DE9" s="594"/>
      <c r="DF9" s="594"/>
      <c r="DG9" s="594"/>
      <c r="DH9" s="594"/>
      <c r="DI9" s="594"/>
      <c r="DJ9" s="594"/>
      <c r="DK9" s="594"/>
      <c r="DL9" s="594"/>
      <c r="DM9" s="594"/>
      <c r="DN9" s="594"/>
      <c r="DO9" s="594"/>
      <c r="DP9" s="595"/>
      <c r="DQ9" s="602">
        <v>3332053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1107552</v>
      </c>
      <c r="S10" s="594"/>
      <c r="T10" s="594"/>
      <c r="U10" s="594"/>
      <c r="V10" s="594"/>
      <c r="W10" s="594"/>
      <c r="X10" s="594"/>
      <c r="Y10" s="595"/>
      <c r="Z10" s="596">
        <v>3</v>
      </c>
      <c r="AA10" s="596"/>
      <c r="AB10" s="596"/>
      <c r="AC10" s="596"/>
      <c r="AD10" s="597">
        <v>1107552</v>
      </c>
      <c r="AE10" s="597"/>
      <c r="AF10" s="597"/>
      <c r="AG10" s="597"/>
      <c r="AH10" s="597"/>
      <c r="AI10" s="597"/>
      <c r="AJ10" s="597"/>
      <c r="AK10" s="597"/>
      <c r="AL10" s="598">
        <v>6.1</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294487</v>
      </c>
      <c r="BH10" s="594"/>
      <c r="BI10" s="594"/>
      <c r="BJ10" s="594"/>
      <c r="BK10" s="594"/>
      <c r="BL10" s="594"/>
      <c r="BM10" s="594"/>
      <c r="BN10" s="595"/>
      <c r="BO10" s="596">
        <v>1.8</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422786</v>
      </c>
      <c r="CS10" s="594"/>
      <c r="CT10" s="594"/>
      <c r="CU10" s="594"/>
      <c r="CV10" s="594"/>
      <c r="CW10" s="594"/>
      <c r="CX10" s="594"/>
      <c r="CY10" s="595"/>
      <c r="CZ10" s="596">
        <v>1.2</v>
      </c>
      <c r="DA10" s="596"/>
      <c r="DB10" s="596"/>
      <c r="DC10" s="596"/>
      <c r="DD10" s="602" t="s">
        <v>112</v>
      </c>
      <c r="DE10" s="594"/>
      <c r="DF10" s="594"/>
      <c r="DG10" s="594"/>
      <c r="DH10" s="594"/>
      <c r="DI10" s="594"/>
      <c r="DJ10" s="594"/>
      <c r="DK10" s="594"/>
      <c r="DL10" s="594"/>
      <c r="DM10" s="594"/>
      <c r="DN10" s="594"/>
      <c r="DO10" s="594"/>
      <c r="DP10" s="595"/>
      <c r="DQ10" s="602">
        <v>401076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158876</v>
      </c>
      <c r="S11" s="594"/>
      <c r="T11" s="594"/>
      <c r="U11" s="594"/>
      <c r="V11" s="594"/>
      <c r="W11" s="594"/>
      <c r="X11" s="594"/>
      <c r="Y11" s="595"/>
      <c r="Z11" s="596">
        <v>0.4</v>
      </c>
      <c r="AA11" s="596"/>
      <c r="AB11" s="596"/>
      <c r="AC11" s="596"/>
      <c r="AD11" s="597">
        <v>158876</v>
      </c>
      <c r="AE11" s="597"/>
      <c r="AF11" s="597"/>
      <c r="AG11" s="597"/>
      <c r="AH11" s="597"/>
      <c r="AI11" s="597"/>
      <c r="AJ11" s="597"/>
      <c r="AK11" s="597"/>
      <c r="AL11" s="598">
        <v>0.9</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1971420</v>
      </c>
      <c r="BH11" s="594"/>
      <c r="BI11" s="594"/>
      <c r="BJ11" s="594"/>
      <c r="BK11" s="594"/>
      <c r="BL11" s="594"/>
      <c r="BM11" s="594"/>
      <c r="BN11" s="595"/>
      <c r="BO11" s="596">
        <v>12.1</v>
      </c>
      <c r="BP11" s="596"/>
      <c r="BQ11" s="596"/>
      <c r="BR11" s="596"/>
      <c r="BS11" s="602" t="s">
        <v>112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706224</v>
      </c>
      <c r="CS11" s="594"/>
      <c r="CT11" s="594"/>
      <c r="CU11" s="594"/>
      <c r="CV11" s="594"/>
      <c r="CW11" s="594"/>
      <c r="CX11" s="594"/>
      <c r="CY11" s="595"/>
      <c r="CZ11" s="596">
        <v>2</v>
      </c>
      <c r="DA11" s="596"/>
      <c r="DB11" s="596"/>
      <c r="DC11" s="596"/>
      <c r="DD11" s="602">
        <v>447083</v>
      </c>
      <c r="DE11" s="594"/>
      <c r="DF11" s="594"/>
      <c r="DG11" s="594"/>
      <c r="DH11" s="594"/>
      <c r="DI11" s="594"/>
      <c r="DJ11" s="594"/>
      <c r="DK11" s="594"/>
      <c r="DL11" s="594"/>
      <c r="DM11" s="594"/>
      <c r="DN11" s="594"/>
      <c r="DO11" s="594"/>
      <c r="DP11" s="595"/>
      <c r="DQ11" s="602">
        <v>371700</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7200095</v>
      </c>
      <c r="BH12" s="594"/>
      <c r="BI12" s="594"/>
      <c r="BJ12" s="594"/>
      <c r="BK12" s="594"/>
      <c r="BL12" s="594"/>
      <c r="BM12" s="594"/>
      <c r="BN12" s="595"/>
      <c r="BO12" s="596">
        <v>44.3</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502911</v>
      </c>
      <c r="CS12" s="594"/>
      <c r="CT12" s="594"/>
      <c r="CU12" s="594"/>
      <c r="CV12" s="594"/>
      <c r="CW12" s="594"/>
      <c r="CX12" s="594"/>
      <c r="CY12" s="595"/>
      <c r="CZ12" s="596">
        <v>1.4</v>
      </c>
      <c r="DA12" s="596"/>
      <c r="DB12" s="596"/>
      <c r="DC12" s="596"/>
      <c r="DD12" s="602">
        <v>107249</v>
      </c>
      <c r="DE12" s="594"/>
      <c r="DF12" s="594"/>
      <c r="DG12" s="594"/>
      <c r="DH12" s="594"/>
      <c r="DI12" s="594"/>
      <c r="DJ12" s="594"/>
      <c r="DK12" s="594"/>
      <c r="DL12" s="594"/>
      <c r="DM12" s="594"/>
      <c r="DN12" s="594"/>
      <c r="DO12" s="594"/>
      <c r="DP12" s="595"/>
      <c r="DQ12" s="602">
        <v>316256</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40693</v>
      </c>
      <c r="S13" s="594"/>
      <c r="T13" s="594"/>
      <c r="U13" s="594"/>
      <c r="V13" s="594"/>
      <c r="W13" s="594"/>
      <c r="X13" s="594"/>
      <c r="Y13" s="595"/>
      <c r="Z13" s="596">
        <v>0.1</v>
      </c>
      <c r="AA13" s="596"/>
      <c r="AB13" s="596"/>
      <c r="AC13" s="596"/>
      <c r="AD13" s="597">
        <v>40693</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7184022</v>
      </c>
      <c r="BH13" s="594"/>
      <c r="BI13" s="594"/>
      <c r="BJ13" s="594"/>
      <c r="BK13" s="594"/>
      <c r="BL13" s="594"/>
      <c r="BM13" s="594"/>
      <c r="BN13" s="595"/>
      <c r="BO13" s="596">
        <v>44.2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5821417</v>
      </c>
      <c r="CS13" s="594"/>
      <c r="CT13" s="594"/>
      <c r="CU13" s="594"/>
      <c r="CV13" s="594"/>
      <c r="CW13" s="594"/>
      <c r="CX13" s="594"/>
      <c r="CY13" s="595"/>
      <c r="CZ13" s="596">
        <v>16.600000000000001</v>
      </c>
      <c r="DA13" s="596"/>
      <c r="DB13" s="596"/>
      <c r="DC13" s="596"/>
      <c r="DD13" s="602">
        <v>4254157</v>
      </c>
      <c r="DE13" s="594"/>
      <c r="DF13" s="594"/>
      <c r="DG13" s="594"/>
      <c r="DH13" s="594"/>
      <c r="DI13" s="594"/>
      <c r="DJ13" s="594"/>
      <c r="DK13" s="594"/>
      <c r="DL13" s="594"/>
      <c r="DM13" s="594"/>
      <c r="DN13" s="594"/>
      <c r="DO13" s="594"/>
      <c r="DP13" s="595"/>
      <c r="DQ13" s="602">
        <v>1867341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177815</v>
      </c>
      <c r="BH14" s="594"/>
      <c r="BI14" s="594"/>
      <c r="BJ14" s="594"/>
      <c r="BK14" s="594"/>
      <c r="BL14" s="594"/>
      <c r="BM14" s="594"/>
      <c r="BN14" s="595"/>
      <c r="BO14" s="596">
        <v>1.1000000000000001</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1326649</v>
      </c>
      <c r="CS14" s="594"/>
      <c r="CT14" s="594"/>
      <c r="CU14" s="594"/>
      <c r="CV14" s="594"/>
      <c r="CW14" s="594"/>
      <c r="CX14" s="594"/>
      <c r="CY14" s="595"/>
      <c r="CZ14" s="596">
        <v>3.8</v>
      </c>
      <c r="DA14" s="596"/>
      <c r="DB14" s="596"/>
      <c r="DC14" s="596"/>
      <c r="DD14" s="602">
        <v>78543</v>
      </c>
      <c r="DE14" s="594"/>
      <c r="DF14" s="594"/>
      <c r="DG14" s="594"/>
      <c r="DH14" s="594"/>
      <c r="DI14" s="594"/>
      <c r="DJ14" s="594"/>
      <c r="DK14" s="594"/>
      <c r="DL14" s="594"/>
      <c r="DM14" s="594"/>
      <c r="DN14" s="594"/>
      <c r="DO14" s="594"/>
      <c r="DP14" s="595"/>
      <c r="DQ14" s="602">
        <v>1156996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57794</v>
      </c>
      <c r="S15" s="594"/>
      <c r="T15" s="594"/>
      <c r="U15" s="594"/>
      <c r="V15" s="594"/>
      <c r="W15" s="594"/>
      <c r="X15" s="594"/>
      <c r="Y15" s="595"/>
      <c r="Z15" s="596">
        <v>0.2</v>
      </c>
      <c r="AA15" s="596"/>
      <c r="AB15" s="596"/>
      <c r="AC15" s="596"/>
      <c r="AD15" s="597">
        <v>57794</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804843</v>
      </c>
      <c r="BH15" s="594"/>
      <c r="BI15" s="594"/>
      <c r="BJ15" s="594"/>
      <c r="BK15" s="594"/>
      <c r="BL15" s="594"/>
      <c r="BM15" s="594"/>
      <c r="BN15" s="595"/>
      <c r="BO15" s="596">
        <v>5</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4440821</v>
      </c>
      <c r="CS15" s="594"/>
      <c r="CT15" s="594"/>
      <c r="CU15" s="594"/>
      <c r="CV15" s="594"/>
      <c r="CW15" s="594"/>
      <c r="CX15" s="594"/>
      <c r="CY15" s="595"/>
      <c r="CZ15" s="596">
        <v>12.6</v>
      </c>
      <c r="DA15" s="596"/>
      <c r="DB15" s="596"/>
      <c r="DC15" s="596"/>
      <c r="DD15" s="602">
        <v>1499507</v>
      </c>
      <c r="DE15" s="594"/>
      <c r="DF15" s="594"/>
      <c r="DG15" s="594"/>
      <c r="DH15" s="594"/>
      <c r="DI15" s="594"/>
      <c r="DJ15" s="594"/>
      <c r="DK15" s="594"/>
      <c r="DL15" s="594"/>
      <c r="DM15" s="594"/>
      <c r="DN15" s="594"/>
      <c r="DO15" s="594"/>
      <c r="DP15" s="595"/>
      <c r="DQ15" s="602">
        <v>2324899</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327830</v>
      </c>
      <c r="S16" s="594"/>
      <c r="T16" s="594"/>
      <c r="U16" s="594"/>
      <c r="V16" s="594"/>
      <c r="W16" s="594"/>
      <c r="X16" s="594"/>
      <c r="Y16" s="595"/>
      <c r="Z16" s="596">
        <v>0.9</v>
      </c>
      <c r="AA16" s="596"/>
      <c r="AB16" s="596"/>
      <c r="AC16" s="596"/>
      <c r="AD16" s="597">
        <v>148057</v>
      </c>
      <c r="AE16" s="597"/>
      <c r="AF16" s="597"/>
      <c r="AG16" s="597"/>
      <c r="AH16" s="597"/>
      <c r="AI16" s="597"/>
      <c r="AJ16" s="597"/>
      <c r="AK16" s="597"/>
      <c r="AL16" s="598">
        <v>0.8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104710</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30017</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148057</v>
      </c>
      <c r="S17" s="594"/>
      <c r="T17" s="594"/>
      <c r="U17" s="594"/>
      <c r="V17" s="594"/>
      <c r="W17" s="594"/>
      <c r="X17" s="594"/>
      <c r="Y17" s="595"/>
      <c r="Z17" s="596">
        <v>0.4</v>
      </c>
      <c r="AA17" s="596"/>
      <c r="AB17" s="596"/>
      <c r="AC17" s="596"/>
      <c r="AD17" s="597">
        <v>148057</v>
      </c>
      <c r="AE17" s="597"/>
      <c r="AF17" s="597"/>
      <c r="AG17" s="597"/>
      <c r="AH17" s="597"/>
      <c r="AI17" s="597"/>
      <c r="AJ17" s="597"/>
      <c r="AK17" s="597"/>
      <c r="AL17" s="598">
        <v>0.8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v>1672</v>
      </c>
      <c r="BH17" s="594"/>
      <c r="BI17" s="594"/>
      <c r="BJ17" s="594"/>
      <c r="BK17" s="594"/>
      <c r="BL17" s="594"/>
      <c r="BM17" s="594"/>
      <c r="BN17" s="595"/>
      <c r="BO17" s="596">
        <v>0</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3167043</v>
      </c>
      <c r="CS17" s="594"/>
      <c r="CT17" s="594"/>
      <c r="CU17" s="594"/>
      <c r="CV17" s="594"/>
      <c r="CW17" s="594"/>
      <c r="CX17" s="594"/>
      <c r="CY17" s="595"/>
      <c r="CZ17" s="596">
        <v>9</v>
      </c>
      <c r="DA17" s="596"/>
      <c r="DB17" s="596"/>
      <c r="DC17" s="596"/>
      <c r="DD17" s="602" t="s">
        <v>112</v>
      </c>
      <c r="DE17" s="594"/>
      <c r="DF17" s="594"/>
      <c r="DG17" s="594"/>
      <c r="DH17" s="594"/>
      <c r="DI17" s="594"/>
      <c r="DJ17" s="594"/>
      <c r="DK17" s="594"/>
      <c r="DL17" s="594"/>
      <c r="DM17" s="594"/>
      <c r="DN17" s="594"/>
      <c r="DO17" s="594"/>
      <c r="DP17" s="595"/>
      <c r="DQ17" s="602">
        <v>3097043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179771</v>
      </c>
      <c r="S18" s="594"/>
      <c r="T18" s="594"/>
      <c r="U18" s="594"/>
      <c r="V18" s="594"/>
      <c r="W18" s="594"/>
      <c r="X18" s="594"/>
      <c r="Y18" s="595"/>
      <c r="Z18" s="596">
        <v>0.5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513628</v>
      </c>
      <c r="BH19" s="594"/>
      <c r="BI19" s="594"/>
      <c r="BJ19" s="594"/>
      <c r="BK19" s="594"/>
      <c r="BL19" s="594"/>
      <c r="BM19" s="594"/>
      <c r="BN19" s="595"/>
      <c r="BO19" s="596">
        <v>3.2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18392403</v>
      </c>
      <c r="S20" s="594"/>
      <c r="T20" s="594"/>
      <c r="U20" s="594"/>
      <c r="V20" s="594"/>
      <c r="W20" s="594"/>
      <c r="X20" s="594"/>
      <c r="Y20" s="595"/>
      <c r="Z20" s="596">
        <v>50.3</v>
      </c>
      <c r="AA20" s="596"/>
      <c r="AB20" s="596"/>
      <c r="AC20" s="596"/>
      <c r="AD20" s="597">
        <v>17707815</v>
      </c>
      <c r="AE20" s="597"/>
      <c r="AF20" s="597"/>
      <c r="AG20" s="597"/>
      <c r="AH20" s="597"/>
      <c r="AI20" s="597"/>
      <c r="AJ20" s="597"/>
      <c r="AK20" s="597"/>
      <c r="AL20" s="598">
        <v>98</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513628</v>
      </c>
      <c r="BH20" s="594"/>
      <c r="BI20" s="594"/>
      <c r="BJ20" s="594"/>
      <c r="BK20" s="594"/>
      <c r="BL20" s="594"/>
      <c r="BM20" s="594"/>
      <c r="BN20" s="595"/>
      <c r="BO20" s="596">
        <v>3.2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35118078</v>
      </c>
      <c r="CS20" s="594"/>
      <c r="CT20" s="594"/>
      <c r="CU20" s="594"/>
      <c r="CV20" s="594"/>
      <c r="CW20" s="594"/>
      <c r="CX20" s="594"/>
      <c r="CY20" s="595"/>
      <c r="CZ20" s="596">
        <v>100</v>
      </c>
      <c r="DA20" s="596"/>
      <c r="DB20" s="596"/>
      <c r="DC20" s="596"/>
      <c r="DD20" s="602">
        <v>7736448</v>
      </c>
      <c r="DE20" s="594"/>
      <c r="DF20" s="594"/>
      <c r="DG20" s="594"/>
      <c r="DH20" s="594"/>
      <c r="DI20" s="594"/>
      <c r="DJ20" s="594"/>
      <c r="DK20" s="594"/>
      <c r="DL20" s="594"/>
      <c r="DM20" s="594"/>
      <c r="DN20" s="594"/>
      <c r="DO20" s="594"/>
      <c r="DP20" s="595"/>
      <c r="DQ20" s="602">
        <v>20530851</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16777</v>
      </c>
      <c r="S21" s="594"/>
      <c r="T21" s="594"/>
      <c r="U21" s="594"/>
      <c r="V21" s="594"/>
      <c r="W21" s="594"/>
      <c r="X21" s="594"/>
      <c r="Y21" s="595"/>
      <c r="Z21" s="596">
        <v>0</v>
      </c>
      <c r="AA21" s="596"/>
      <c r="AB21" s="596"/>
      <c r="AC21" s="596"/>
      <c r="AD21" s="597">
        <v>16777</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8813</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399419</v>
      </c>
      <c r="S22" s="594"/>
      <c r="T22" s="594"/>
      <c r="U22" s="594"/>
      <c r="V22" s="594"/>
      <c r="W22" s="594"/>
      <c r="X22" s="594"/>
      <c r="Y22" s="595"/>
      <c r="Z22" s="596">
        <v>1.1000000000000001</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711649</v>
      </c>
      <c r="S23" s="594"/>
      <c r="T23" s="594"/>
      <c r="U23" s="594"/>
      <c r="V23" s="594"/>
      <c r="W23" s="594"/>
      <c r="X23" s="594"/>
      <c r="Y23" s="595"/>
      <c r="Z23" s="596">
        <v>1.9</v>
      </c>
      <c r="AA23" s="596"/>
      <c r="AB23" s="596"/>
      <c r="AC23" s="596"/>
      <c r="AD23" s="597">
        <v>37369</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504815</v>
      </c>
      <c r="BH23" s="594"/>
      <c r="BI23" s="594"/>
      <c r="BJ23" s="594"/>
      <c r="BK23" s="594"/>
      <c r="BL23" s="594"/>
      <c r="BM23" s="594"/>
      <c r="BN23" s="595"/>
      <c r="BO23" s="596">
        <v>3.1</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87583</v>
      </c>
      <c r="S24" s="594"/>
      <c r="T24" s="594"/>
      <c r="U24" s="594"/>
      <c r="V24" s="594"/>
      <c r="W24" s="594"/>
      <c r="X24" s="594"/>
      <c r="Y24" s="595"/>
      <c r="Z24" s="596">
        <v>0.2</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13598862</v>
      </c>
      <c r="CS24" s="583"/>
      <c r="CT24" s="583"/>
      <c r="CU24" s="583"/>
      <c r="CV24" s="583"/>
      <c r="CW24" s="583"/>
      <c r="CX24" s="583"/>
      <c r="CY24" s="584"/>
      <c r="CZ24" s="620">
        <v>38.700000000000003</v>
      </c>
      <c r="DA24" s="621"/>
      <c r="DB24" s="621"/>
      <c r="DC24" s="622"/>
      <c r="DD24" s="619">
        <v>8975077</v>
      </c>
      <c r="DE24" s="583"/>
      <c r="DF24" s="583"/>
      <c r="DG24" s="583"/>
      <c r="DH24" s="583"/>
      <c r="DI24" s="583"/>
      <c r="DJ24" s="583"/>
      <c r="DK24" s="584"/>
      <c r="DL24" s="619">
        <v>8882176</v>
      </c>
      <c r="DM24" s="583"/>
      <c r="DN24" s="583"/>
      <c r="DO24" s="583"/>
      <c r="DP24" s="583"/>
      <c r="DQ24" s="583"/>
      <c r="DR24" s="583"/>
      <c r="DS24" s="583"/>
      <c r="DT24" s="583"/>
      <c r="DU24" s="583"/>
      <c r="DV24" s="584"/>
      <c r="DW24" s="587">
        <v>48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4714307</v>
      </c>
      <c r="S25" s="594"/>
      <c r="T25" s="594"/>
      <c r="U25" s="594"/>
      <c r="V25" s="594"/>
      <c r="W25" s="594"/>
      <c r="X25" s="594"/>
      <c r="Y25" s="595"/>
      <c r="Z25" s="596">
        <v>12.9</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4716397</v>
      </c>
      <c r="CS25" s="625"/>
      <c r="CT25" s="625"/>
      <c r="CU25" s="625"/>
      <c r="CV25" s="625"/>
      <c r="CW25" s="625"/>
      <c r="CX25" s="625"/>
      <c r="CY25" s="626"/>
      <c r="CZ25" s="627">
        <v>13.4</v>
      </c>
      <c r="DA25" s="628"/>
      <c r="DB25" s="628"/>
      <c r="DC25" s="629"/>
      <c r="DD25" s="602">
        <v>4134174</v>
      </c>
      <c r="DE25" s="625"/>
      <c r="DF25" s="625"/>
      <c r="DG25" s="625"/>
      <c r="DH25" s="625"/>
      <c r="DI25" s="625"/>
      <c r="DJ25" s="625"/>
      <c r="DK25" s="626"/>
      <c r="DL25" s="602">
        <v>4045962</v>
      </c>
      <c r="DM25" s="625"/>
      <c r="DN25" s="625"/>
      <c r="DO25" s="625"/>
      <c r="DP25" s="625"/>
      <c r="DQ25" s="625"/>
      <c r="DR25" s="625"/>
      <c r="DS25" s="625"/>
      <c r="DT25" s="625"/>
      <c r="DU25" s="625"/>
      <c r="DV25" s="626"/>
      <c r="DW25" s="598">
        <v>21.9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v>187959</v>
      </c>
      <c r="S26" s="594"/>
      <c r="T26" s="594"/>
      <c r="U26" s="594"/>
      <c r="V26" s="594"/>
      <c r="W26" s="594"/>
      <c r="X26" s="594"/>
      <c r="Y26" s="595"/>
      <c r="Z26" s="596">
        <v>0.5</v>
      </c>
      <c r="AA26" s="596"/>
      <c r="AB26" s="596"/>
      <c r="AC26" s="596"/>
      <c r="AD26" s="597">
        <v>187959</v>
      </c>
      <c r="AE26" s="597"/>
      <c r="AF26" s="597"/>
      <c r="AG26" s="597"/>
      <c r="AH26" s="597"/>
      <c r="AI26" s="597"/>
      <c r="AJ26" s="597"/>
      <c r="AK26" s="597"/>
      <c r="AL26" s="598">
        <v>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3194938</v>
      </c>
      <c r="CS26" s="594"/>
      <c r="CT26" s="594"/>
      <c r="CU26" s="594"/>
      <c r="CV26" s="594"/>
      <c r="CW26" s="594"/>
      <c r="CX26" s="594"/>
      <c r="CY26" s="595"/>
      <c r="CZ26" s="627">
        <v>9.1</v>
      </c>
      <c r="DA26" s="628"/>
      <c r="DB26" s="628"/>
      <c r="DC26" s="629"/>
      <c r="DD26" s="602">
        <v>2667568</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1555373</v>
      </c>
      <c r="S27" s="594"/>
      <c r="T27" s="594"/>
      <c r="U27" s="594"/>
      <c r="V27" s="594"/>
      <c r="W27" s="594"/>
      <c r="X27" s="594"/>
      <c r="Y27" s="595"/>
      <c r="Z27" s="596">
        <v>4.3</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16246244</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5715422</v>
      </c>
      <c r="CS27" s="625"/>
      <c r="CT27" s="625"/>
      <c r="CU27" s="625"/>
      <c r="CV27" s="625"/>
      <c r="CW27" s="625"/>
      <c r="CX27" s="625"/>
      <c r="CY27" s="626"/>
      <c r="CZ27" s="627">
        <v>16.3</v>
      </c>
      <c r="DA27" s="628"/>
      <c r="DB27" s="628"/>
      <c r="DC27" s="629"/>
      <c r="DD27" s="602">
        <v>1743860</v>
      </c>
      <c r="DE27" s="625"/>
      <c r="DF27" s="625"/>
      <c r="DG27" s="625"/>
      <c r="DH27" s="625"/>
      <c r="DI27" s="625"/>
      <c r="DJ27" s="625"/>
      <c r="DK27" s="626"/>
      <c r="DL27" s="602">
        <v>1739171</v>
      </c>
      <c r="DM27" s="625"/>
      <c r="DN27" s="625"/>
      <c r="DO27" s="625"/>
      <c r="DP27" s="625"/>
      <c r="DQ27" s="625"/>
      <c r="DR27" s="625"/>
      <c r="DS27" s="625"/>
      <c r="DT27" s="625"/>
      <c r="DU27" s="625"/>
      <c r="DV27" s="626"/>
      <c r="DW27" s="598">
        <v>9.4</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199054</v>
      </c>
      <c r="S28" s="594"/>
      <c r="T28" s="594"/>
      <c r="U28" s="594"/>
      <c r="V28" s="594"/>
      <c r="W28" s="594"/>
      <c r="X28" s="594"/>
      <c r="Y28" s="595"/>
      <c r="Z28" s="596">
        <v>0.5</v>
      </c>
      <c r="AA28" s="596"/>
      <c r="AB28" s="596"/>
      <c r="AC28" s="596"/>
      <c r="AD28" s="597">
        <v>88799</v>
      </c>
      <c r="AE28" s="597"/>
      <c r="AF28" s="597"/>
      <c r="AG28" s="597"/>
      <c r="AH28" s="597"/>
      <c r="AI28" s="597"/>
      <c r="AJ28" s="597"/>
      <c r="AK28" s="597"/>
      <c r="AL28" s="598">
        <v>0.5</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3167043</v>
      </c>
      <c r="CS28" s="594"/>
      <c r="CT28" s="594"/>
      <c r="CU28" s="594"/>
      <c r="CV28" s="594"/>
      <c r="CW28" s="594"/>
      <c r="CX28" s="594"/>
      <c r="CY28" s="595"/>
      <c r="CZ28" s="627">
        <v>9</v>
      </c>
      <c r="DA28" s="628"/>
      <c r="DB28" s="628"/>
      <c r="DC28" s="629"/>
      <c r="DD28" s="602">
        <v>3097043</v>
      </c>
      <c r="DE28" s="594"/>
      <c r="DF28" s="594"/>
      <c r="DG28" s="594"/>
      <c r="DH28" s="594"/>
      <c r="DI28" s="594"/>
      <c r="DJ28" s="594"/>
      <c r="DK28" s="595"/>
      <c r="DL28" s="602">
        <v>3097043</v>
      </c>
      <c r="DM28" s="594"/>
      <c r="DN28" s="594"/>
      <c r="DO28" s="594"/>
      <c r="DP28" s="594"/>
      <c r="DQ28" s="594"/>
      <c r="DR28" s="594"/>
      <c r="DS28" s="594"/>
      <c r="DT28" s="594"/>
      <c r="DU28" s="594"/>
      <c r="DV28" s="595"/>
      <c r="DW28" s="598">
        <v>16.7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680043</v>
      </c>
      <c r="S29" s="594"/>
      <c r="T29" s="594"/>
      <c r="U29" s="594"/>
      <c r="V29" s="594"/>
      <c r="W29" s="594"/>
      <c r="X29" s="594"/>
      <c r="Y29" s="595"/>
      <c r="Z29" s="596">
        <v>1.9</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3167040</v>
      </c>
      <c r="CS29" s="625"/>
      <c r="CT29" s="625"/>
      <c r="CU29" s="625"/>
      <c r="CV29" s="625"/>
      <c r="CW29" s="625"/>
      <c r="CX29" s="625"/>
      <c r="CY29" s="626"/>
      <c r="CZ29" s="627">
        <v>9</v>
      </c>
      <c r="DA29" s="628"/>
      <c r="DB29" s="628"/>
      <c r="DC29" s="629"/>
      <c r="DD29" s="602">
        <v>3097040</v>
      </c>
      <c r="DE29" s="625"/>
      <c r="DF29" s="625"/>
      <c r="DG29" s="625"/>
      <c r="DH29" s="625"/>
      <c r="DI29" s="625"/>
      <c r="DJ29" s="625"/>
      <c r="DK29" s="626"/>
      <c r="DL29" s="602">
        <v>3097040</v>
      </c>
      <c r="DM29" s="625"/>
      <c r="DN29" s="625"/>
      <c r="DO29" s="625"/>
      <c r="DP29" s="625"/>
      <c r="DQ29" s="625"/>
      <c r="DR29" s="625"/>
      <c r="DS29" s="625"/>
      <c r="DT29" s="625"/>
      <c r="DU29" s="625"/>
      <c r="DV29" s="626"/>
      <c r="DW29" s="598">
        <v>16.7</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4634356</v>
      </c>
      <c r="S30" s="594"/>
      <c r="T30" s="594"/>
      <c r="U30" s="594"/>
      <c r="V30" s="594"/>
      <c r="W30" s="594"/>
      <c r="X30" s="594"/>
      <c r="Y30" s="595"/>
      <c r="Z30" s="596">
        <v>12.7</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98.6</v>
      </c>
      <c r="BH30" s="652"/>
      <c r="BI30" s="652"/>
      <c r="BJ30" s="652"/>
      <c r="BK30" s="652"/>
      <c r="BL30" s="652"/>
      <c r="BM30" s="588">
        <v>94</v>
      </c>
      <c r="BN30" s="652"/>
      <c r="BO30" s="652"/>
      <c r="BP30" s="652"/>
      <c r="BQ30" s="653"/>
      <c r="BR30" s="651">
        <v>98.5</v>
      </c>
      <c r="BS30" s="652"/>
      <c r="BT30" s="652"/>
      <c r="BU30" s="652"/>
      <c r="BV30" s="652"/>
      <c r="BW30" s="652"/>
      <c r="BX30" s="588">
        <v>92.8</v>
      </c>
      <c r="BY30" s="652"/>
      <c r="BZ30" s="652"/>
      <c r="CA30" s="652"/>
      <c r="CB30" s="653"/>
      <c r="CD30" s="656"/>
      <c r="CE30" s="657"/>
      <c r="CF30" s="607" t="s">
        <v>293</v>
      </c>
      <c r="CG30" s="608"/>
      <c r="CH30" s="608"/>
      <c r="CI30" s="608"/>
      <c r="CJ30" s="608"/>
      <c r="CK30" s="608"/>
      <c r="CL30" s="608"/>
      <c r="CM30" s="608"/>
      <c r="CN30" s="608"/>
      <c r="CO30" s="608"/>
      <c r="CP30" s="608"/>
      <c r="CQ30" s="609"/>
      <c r="CR30" s="593">
        <v>2779720</v>
      </c>
      <c r="CS30" s="594"/>
      <c r="CT30" s="594"/>
      <c r="CU30" s="594"/>
      <c r="CV30" s="594"/>
      <c r="CW30" s="594"/>
      <c r="CX30" s="594"/>
      <c r="CY30" s="595"/>
      <c r="CZ30" s="627">
        <v>7.9</v>
      </c>
      <c r="DA30" s="628"/>
      <c r="DB30" s="628"/>
      <c r="DC30" s="629"/>
      <c r="DD30" s="602">
        <v>2709720</v>
      </c>
      <c r="DE30" s="594"/>
      <c r="DF30" s="594"/>
      <c r="DG30" s="594"/>
      <c r="DH30" s="594"/>
      <c r="DI30" s="594"/>
      <c r="DJ30" s="594"/>
      <c r="DK30" s="595"/>
      <c r="DL30" s="602">
        <v>2709720</v>
      </c>
      <c r="DM30" s="594"/>
      <c r="DN30" s="594"/>
      <c r="DO30" s="594"/>
      <c r="DP30" s="594"/>
      <c r="DQ30" s="594"/>
      <c r="DR30" s="594"/>
      <c r="DS30" s="594"/>
      <c r="DT30" s="594"/>
      <c r="DU30" s="594"/>
      <c r="DV30" s="595"/>
      <c r="DW30" s="598">
        <v>14.6</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1547800</v>
      </c>
      <c r="S31" s="594"/>
      <c r="T31" s="594"/>
      <c r="U31" s="594"/>
      <c r="V31" s="594"/>
      <c r="W31" s="594"/>
      <c r="X31" s="594"/>
      <c r="Y31" s="595"/>
      <c r="Z31" s="596">
        <v>4.2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94.1</v>
      </c>
      <c r="BN31" s="649"/>
      <c r="BO31" s="649"/>
      <c r="BP31" s="649"/>
      <c r="BQ31" s="650"/>
      <c r="BR31" s="648">
        <v>98.4</v>
      </c>
      <c r="BS31" s="625"/>
      <c r="BT31" s="625"/>
      <c r="BU31" s="625"/>
      <c r="BV31" s="625"/>
      <c r="BW31" s="625"/>
      <c r="BX31" s="599">
        <v>92.2</v>
      </c>
      <c r="BY31" s="649"/>
      <c r="BZ31" s="649"/>
      <c r="CA31" s="649"/>
      <c r="CB31" s="650"/>
      <c r="CD31" s="656"/>
      <c r="CE31" s="657"/>
      <c r="CF31" s="607" t="s">
        <v>297</v>
      </c>
      <c r="CG31" s="608"/>
      <c r="CH31" s="608"/>
      <c r="CI31" s="608"/>
      <c r="CJ31" s="608"/>
      <c r="CK31" s="608"/>
      <c r="CL31" s="608"/>
      <c r="CM31" s="608"/>
      <c r="CN31" s="608"/>
      <c r="CO31" s="608"/>
      <c r="CP31" s="608"/>
      <c r="CQ31" s="609"/>
      <c r="CR31" s="593">
        <v>387320</v>
      </c>
      <c r="CS31" s="625"/>
      <c r="CT31" s="625"/>
      <c r="CU31" s="625"/>
      <c r="CV31" s="625"/>
      <c r="CW31" s="625"/>
      <c r="CX31" s="625"/>
      <c r="CY31" s="626"/>
      <c r="CZ31" s="627">
        <v>1.1000000000000001</v>
      </c>
      <c r="DA31" s="628"/>
      <c r="DB31" s="628"/>
      <c r="DC31" s="629"/>
      <c r="DD31" s="602">
        <v>387320</v>
      </c>
      <c r="DE31" s="625"/>
      <c r="DF31" s="625"/>
      <c r="DG31" s="625"/>
      <c r="DH31" s="625"/>
      <c r="DI31" s="625"/>
      <c r="DJ31" s="625"/>
      <c r="DK31" s="626"/>
      <c r="DL31" s="602">
        <v>387320</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1199321</v>
      </c>
      <c r="S32" s="594"/>
      <c r="T32" s="594"/>
      <c r="U32" s="594"/>
      <c r="V32" s="594"/>
      <c r="W32" s="594"/>
      <c r="X32" s="594"/>
      <c r="Y32" s="595"/>
      <c r="Z32" s="596">
        <v>3.3</v>
      </c>
      <c r="AA32" s="596"/>
      <c r="AB32" s="596"/>
      <c r="AC32" s="596"/>
      <c r="AD32" s="597">
        <v>24242</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98.5</v>
      </c>
      <c r="BH32" s="661"/>
      <c r="BI32" s="661"/>
      <c r="BJ32" s="661"/>
      <c r="BK32" s="661"/>
      <c r="BL32" s="661"/>
      <c r="BM32" s="662">
        <v>93.5</v>
      </c>
      <c r="BN32" s="661"/>
      <c r="BO32" s="661"/>
      <c r="BP32" s="661"/>
      <c r="BQ32" s="663"/>
      <c r="BR32" s="660">
        <v>98.3</v>
      </c>
      <c r="BS32" s="661"/>
      <c r="BT32" s="661"/>
      <c r="BU32" s="661"/>
      <c r="BV32" s="661"/>
      <c r="BW32" s="661"/>
      <c r="BX32" s="662">
        <v>92.8</v>
      </c>
      <c r="BY32" s="661"/>
      <c r="BZ32" s="661"/>
      <c r="CA32" s="661"/>
      <c r="CB32" s="663"/>
      <c r="CD32" s="658"/>
      <c r="CE32" s="659"/>
      <c r="CF32" s="607" t="s">
        <v>300</v>
      </c>
      <c r="CG32" s="608"/>
      <c r="CH32" s="608"/>
      <c r="CI32" s="608"/>
      <c r="CJ32" s="608"/>
      <c r="CK32" s="608"/>
      <c r="CL32" s="608"/>
      <c r="CM32" s="608"/>
      <c r="CN32" s="608"/>
      <c r="CO32" s="608"/>
      <c r="CP32" s="608"/>
      <c r="CQ32" s="609"/>
      <c r="CR32" s="593">
        <v>3</v>
      </c>
      <c r="CS32" s="594"/>
      <c r="CT32" s="594"/>
      <c r="CU32" s="594"/>
      <c r="CV32" s="594"/>
      <c r="CW32" s="594"/>
      <c r="CX32" s="594"/>
      <c r="CY32" s="595"/>
      <c r="CZ32" s="627">
        <v>0</v>
      </c>
      <c r="DA32" s="628"/>
      <c r="DB32" s="628"/>
      <c r="DC32" s="629"/>
      <c r="DD32" s="602">
        <v>3</v>
      </c>
      <c r="DE32" s="594"/>
      <c r="DF32" s="594"/>
      <c r="DG32" s="594"/>
      <c r="DH32" s="594"/>
      <c r="DI32" s="594"/>
      <c r="DJ32" s="594"/>
      <c r="DK32" s="595"/>
      <c r="DL32" s="602">
        <v>3</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2253000</v>
      </c>
      <c r="S33" s="594"/>
      <c r="T33" s="594"/>
      <c r="U33" s="594"/>
      <c r="V33" s="594"/>
      <c r="W33" s="594"/>
      <c r="X33" s="594"/>
      <c r="Y33" s="595"/>
      <c r="Z33" s="596">
        <v>6.2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13678058</v>
      </c>
      <c r="CS33" s="625"/>
      <c r="CT33" s="625"/>
      <c r="CU33" s="625"/>
      <c r="CV33" s="625"/>
      <c r="CW33" s="625"/>
      <c r="CX33" s="625"/>
      <c r="CY33" s="626"/>
      <c r="CZ33" s="627">
        <v>38.9</v>
      </c>
      <c r="DA33" s="628"/>
      <c r="DB33" s="628"/>
      <c r="DC33" s="629"/>
      <c r="DD33" s="602">
        <v>10447551</v>
      </c>
      <c r="DE33" s="625"/>
      <c r="DF33" s="625"/>
      <c r="DG33" s="625"/>
      <c r="DH33" s="625"/>
      <c r="DI33" s="625"/>
      <c r="DJ33" s="625"/>
      <c r="DK33" s="626"/>
      <c r="DL33" s="602">
        <v>6801189</v>
      </c>
      <c r="DM33" s="625"/>
      <c r="DN33" s="625"/>
      <c r="DO33" s="625"/>
      <c r="DP33" s="625"/>
      <c r="DQ33" s="625"/>
      <c r="DR33" s="625"/>
      <c r="DS33" s="625"/>
      <c r="DT33" s="625"/>
      <c r="DU33" s="625"/>
      <c r="DV33" s="626"/>
      <c r="DW33" s="598">
        <v>36.799999999999997</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5103479</v>
      </c>
      <c r="CS34" s="594"/>
      <c r="CT34" s="594"/>
      <c r="CU34" s="594"/>
      <c r="CV34" s="594"/>
      <c r="CW34" s="594"/>
      <c r="CX34" s="594"/>
      <c r="CY34" s="595"/>
      <c r="CZ34" s="627">
        <v>14.5</v>
      </c>
      <c r="DA34" s="628"/>
      <c r="DB34" s="628"/>
      <c r="DC34" s="629"/>
      <c r="DD34" s="602">
        <v>3394416</v>
      </c>
      <c r="DE34" s="594"/>
      <c r="DF34" s="594"/>
      <c r="DG34" s="594"/>
      <c r="DH34" s="594"/>
      <c r="DI34" s="594"/>
      <c r="DJ34" s="594"/>
      <c r="DK34" s="595"/>
      <c r="DL34" s="602">
        <v>2474363</v>
      </c>
      <c r="DM34" s="594"/>
      <c r="DN34" s="594"/>
      <c r="DO34" s="594"/>
      <c r="DP34" s="594"/>
      <c r="DQ34" s="594"/>
      <c r="DR34" s="594"/>
      <c r="DS34" s="594"/>
      <c r="DT34" s="594"/>
      <c r="DU34" s="594"/>
      <c r="DV34" s="595"/>
      <c r="DW34" s="598">
        <v>13.4</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433900</v>
      </c>
      <c r="S35" s="594"/>
      <c r="T35" s="594"/>
      <c r="U35" s="594"/>
      <c r="V35" s="594"/>
      <c r="W35" s="594"/>
      <c r="X35" s="594"/>
      <c r="Y35" s="595"/>
      <c r="Z35" s="596">
        <v>1.2</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2195394</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567653</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128794</v>
      </c>
      <c r="CS35" s="625"/>
      <c r="CT35" s="625"/>
      <c r="CU35" s="625"/>
      <c r="CV35" s="625"/>
      <c r="CW35" s="625"/>
      <c r="CX35" s="625"/>
      <c r="CY35" s="626"/>
      <c r="CZ35" s="627">
        <v>0.4</v>
      </c>
      <c r="DA35" s="628"/>
      <c r="DB35" s="628"/>
      <c r="DC35" s="629"/>
      <c r="DD35" s="602">
        <v>100994</v>
      </c>
      <c r="DE35" s="625"/>
      <c r="DF35" s="625"/>
      <c r="DG35" s="625"/>
      <c r="DH35" s="625"/>
      <c r="DI35" s="625"/>
      <c r="DJ35" s="625"/>
      <c r="DK35" s="626"/>
      <c r="DL35" s="602">
        <v>100994</v>
      </c>
      <c r="DM35" s="625"/>
      <c r="DN35" s="625"/>
      <c r="DO35" s="625"/>
      <c r="DP35" s="625"/>
      <c r="DQ35" s="625"/>
      <c r="DR35" s="625"/>
      <c r="DS35" s="625"/>
      <c r="DT35" s="625"/>
      <c r="DU35" s="625"/>
      <c r="DV35" s="626"/>
      <c r="DW35" s="598">
        <v>0.5</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36579044</v>
      </c>
      <c r="S36" s="666"/>
      <c r="T36" s="666"/>
      <c r="U36" s="666"/>
      <c r="V36" s="666"/>
      <c r="W36" s="666"/>
      <c r="X36" s="666"/>
      <c r="Y36" s="667"/>
      <c r="Z36" s="668">
        <v>100</v>
      </c>
      <c r="AA36" s="668"/>
      <c r="AB36" s="668"/>
      <c r="AC36" s="668"/>
      <c r="AD36" s="669">
        <v>18062961</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810586</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406965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4682972</v>
      </c>
      <c r="CS36" s="594"/>
      <c r="CT36" s="594"/>
      <c r="CU36" s="594"/>
      <c r="CV36" s="594"/>
      <c r="CW36" s="594"/>
      <c r="CX36" s="594"/>
      <c r="CY36" s="595"/>
      <c r="CZ36" s="627">
        <v>13.3</v>
      </c>
      <c r="DA36" s="628"/>
      <c r="DB36" s="628"/>
      <c r="DC36" s="629"/>
      <c r="DD36" s="602">
        <v>3972083</v>
      </c>
      <c r="DE36" s="594"/>
      <c r="DF36" s="594"/>
      <c r="DG36" s="594"/>
      <c r="DH36" s="594"/>
      <c r="DI36" s="594"/>
      <c r="DJ36" s="594"/>
      <c r="DK36" s="595"/>
      <c r="DL36" s="602">
        <v>2587984</v>
      </c>
      <c r="DM36" s="594"/>
      <c r="DN36" s="594"/>
      <c r="DO36" s="594"/>
      <c r="DP36" s="594"/>
      <c r="DQ36" s="594"/>
      <c r="DR36" s="594"/>
      <c r="DS36" s="594"/>
      <c r="DT36" s="594"/>
      <c r="DU36" s="594"/>
      <c r="DV36" s="595"/>
      <c r="DW36" s="598">
        <v>14</v>
      </c>
      <c r="DX36" s="623"/>
      <c r="DY36" s="623"/>
      <c r="DZ36" s="623"/>
      <c r="EA36" s="623"/>
      <c r="EB36" s="623"/>
      <c r="EC36" s="624"/>
    </row>
    <row r="37" spans="2:133" ht="11.25" customHeight="1">
      <c r="AQ37" s="672" t="s">
        <v>315</v>
      </c>
      <c r="AR37" s="673"/>
      <c r="AS37" s="673"/>
      <c r="AT37" s="673"/>
      <c r="AU37" s="673"/>
      <c r="AV37" s="673"/>
      <c r="AW37" s="673"/>
      <c r="AX37" s="673"/>
      <c r="AY37" s="674"/>
      <c r="AZ37" s="593">
        <v>10251</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11914</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2530508</v>
      </c>
      <c r="CS37" s="625"/>
      <c r="CT37" s="625"/>
      <c r="CU37" s="625"/>
      <c r="CV37" s="625"/>
      <c r="CW37" s="625"/>
      <c r="CX37" s="625"/>
      <c r="CY37" s="626"/>
      <c r="CZ37" s="627">
        <v>7.2</v>
      </c>
      <c r="DA37" s="628"/>
      <c r="DB37" s="628"/>
      <c r="DC37" s="629"/>
      <c r="DD37" s="602">
        <v>2530508</v>
      </c>
      <c r="DE37" s="625"/>
      <c r="DF37" s="625"/>
      <c r="DG37" s="625"/>
      <c r="DH37" s="625"/>
      <c r="DI37" s="625"/>
      <c r="DJ37" s="625"/>
      <c r="DK37" s="626"/>
      <c r="DL37" s="602">
        <v>2006482</v>
      </c>
      <c r="DM37" s="625"/>
      <c r="DN37" s="625"/>
      <c r="DO37" s="625"/>
      <c r="DP37" s="625"/>
      <c r="DQ37" s="625"/>
      <c r="DR37" s="625"/>
      <c r="DS37" s="625"/>
      <c r="DT37" s="625"/>
      <c r="DU37" s="625"/>
      <c r="DV37" s="626"/>
      <c r="DW37" s="598">
        <v>10.8</v>
      </c>
      <c r="DX37" s="623"/>
      <c r="DY37" s="623"/>
      <c r="DZ37" s="623"/>
      <c r="EA37" s="623"/>
      <c r="EB37" s="623"/>
      <c r="EC37" s="624"/>
    </row>
    <row r="38" spans="2:133" ht="11.25" customHeight="1">
      <c r="AQ38" s="672" t="s">
        <v>318</v>
      </c>
      <c r="AR38" s="673"/>
      <c r="AS38" s="673"/>
      <c r="AT38" s="673"/>
      <c r="AU38" s="673"/>
      <c r="AV38" s="673"/>
      <c r="AW38" s="673"/>
      <c r="AX38" s="673"/>
      <c r="AY38" s="674"/>
      <c r="AZ38" s="593">
        <v>6223</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20128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2185143</v>
      </c>
      <c r="CS38" s="594"/>
      <c r="CT38" s="594"/>
      <c r="CU38" s="594"/>
      <c r="CV38" s="594"/>
      <c r="CW38" s="594"/>
      <c r="CX38" s="594"/>
      <c r="CY38" s="595"/>
      <c r="CZ38" s="627">
        <v>6.2</v>
      </c>
      <c r="DA38" s="628"/>
      <c r="DB38" s="628"/>
      <c r="DC38" s="629"/>
      <c r="DD38" s="602">
        <v>1882108</v>
      </c>
      <c r="DE38" s="594"/>
      <c r="DF38" s="594"/>
      <c r="DG38" s="594"/>
      <c r="DH38" s="594"/>
      <c r="DI38" s="594"/>
      <c r="DJ38" s="594"/>
      <c r="DK38" s="595"/>
      <c r="DL38" s="602">
        <v>1637848</v>
      </c>
      <c r="DM38" s="594"/>
      <c r="DN38" s="594"/>
      <c r="DO38" s="594"/>
      <c r="DP38" s="594"/>
      <c r="DQ38" s="594"/>
      <c r="DR38" s="594"/>
      <c r="DS38" s="594"/>
      <c r="DT38" s="594"/>
      <c r="DU38" s="594"/>
      <c r="DV38" s="595"/>
      <c r="DW38" s="598">
        <v>8.9</v>
      </c>
      <c r="DX38" s="623"/>
      <c r="DY38" s="623"/>
      <c r="DZ38" s="623"/>
      <c r="EA38" s="623"/>
      <c r="EB38" s="623"/>
      <c r="EC38" s="624"/>
    </row>
    <row r="39" spans="2:133" ht="11.25" customHeight="1">
      <c r="AQ39" s="672" t="s">
        <v>321</v>
      </c>
      <c r="AR39" s="673"/>
      <c r="AS39" s="673"/>
      <c r="AT39" s="673"/>
      <c r="AU39" s="673"/>
      <c r="AV39" s="673"/>
      <c r="AW39" s="673"/>
      <c r="AX39" s="673"/>
      <c r="AY39" s="674"/>
      <c r="AZ39" s="593" t="s">
        <v>112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108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1141726</v>
      </c>
      <c r="CS39" s="625"/>
      <c r="CT39" s="625"/>
      <c r="CU39" s="625"/>
      <c r="CV39" s="625"/>
      <c r="CW39" s="625"/>
      <c r="CX39" s="625"/>
      <c r="CY39" s="626"/>
      <c r="CZ39" s="627">
        <v>3.3</v>
      </c>
      <c r="DA39" s="628"/>
      <c r="DB39" s="628"/>
      <c r="DC39" s="629"/>
      <c r="DD39" s="602">
        <v>662006</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521594</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69</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435944</v>
      </c>
      <c r="CS40" s="594"/>
      <c r="CT40" s="594"/>
      <c r="CU40" s="594"/>
      <c r="CV40" s="594"/>
      <c r="CW40" s="594"/>
      <c r="CX40" s="594"/>
      <c r="CY40" s="595"/>
      <c r="CZ40" s="627">
        <v>1.2</v>
      </c>
      <c r="DA40" s="628"/>
      <c r="DB40" s="628"/>
      <c r="DC40" s="629"/>
      <c r="DD40" s="602">
        <v>435944</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846740</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246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7841158</v>
      </c>
      <c r="CS42" s="594"/>
      <c r="CT42" s="594"/>
      <c r="CU42" s="594"/>
      <c r="CV42" s="594"/>
      <c r="CW42" s="594"/>
      <c r="CX42" s="594"/>
      <c r="CY42" s="595"/>
      <c r="CZ42" s="627">
        <v>22.3</v>
      </c>
      <c r="DA42" s="676"/>
      <c r="DB42" s="676"/>
      <c r="DC42" s="677"/>
      <c r="DD42" s="602">
        <v>1108223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189667</v>
      </c>
      <c r="CS43" s="625"/>
      <c r="CT43" s="625"/>
      <c r="CU43" s="625"/>
      <c r="CV43" s="625"/>
      <c r="CW43" s="625"/>
      <c r="CX43" s="625"/>
      <c r="CY43" s="626"/>
      <c r="CZ43" s="627">
        <v>0.5</v>
      </c>
      <c r="DA43" s="628"/>
      <c r="DB43" s="628"/>
      <c r="DC43" s="629"/>
      <c r="DD43" s="602">
        <v>142788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7736448</v>
      </c>
      <c r="CS44" s="594"/>
      <c r="CT44" s="594"/>
      <c r="CU44" s="594"/>
      <c r="CV44" s="594"/>
      <c r="CW44" s="594"/>
      <c r="CX44" s="594"/>
      <c r="CY44" s="595"/>
      <c r="CZ44" s="627">
        <v>22</v>
      </c>
      <c r="DA44" s="676"/>
      <c r="DB44" s="676"/>
      <c r="DC44" s="677"/>
      <c r="DD44" s="602">
        <v>1078206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2341827</v>
      </c>
      <c r="CS45" s="625"/>
      <c r="CT45" s="625"/>
      <c r="CU45" s="625"/>
      <c r="CV45" s="625"/>
      <c r="CW45" s="625"/>
      <c r="CX45" s="625"/>
      <c r="CY45" s="626"/>
      <c r="CZ45" s="627">
        <v>6.7</v>
      </c>
      <c r="DA45" s="628"/>
      <c r="DB45" s="628"/>
      <c r="DC45" s="629"/>
      <c r="DD45" s="602">
        <v>177938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5341991</v>
      </c>
      <c r="CS46" s="594"/>
      <c r="CT46" s="594"/>
      <c r="CU46" s="594"/>
      <c r="CV46" s="594"/>
      <c r="CW46" s="594"/>
      <c r="CX46" s="594"/>
      <c r="CY46" s="595"/>
      <c r="CZ46" s="627">
        <v>15.2</v>
      </c>
      <c r="DA46" s="676"/>
      <c r="DB46" s="676"/>
      <c r="DC46" s="677"/>
      <c r="DD46" s="602">
        <v>898338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104710</v>
      </c>
      <c r="CS47" s="625"/>
      <c r="CT47" s="625"/>
      <c r="CU47" s="625"/>
      <c r="CV47" s="625"/>
      <c r="CW47" s="625"/>
      <c r="CX47" s="625"/>
      <c r="CY47" s="626"/>
      <c r="CZ47" s="627">
        <v>0.3</v>
      </c>
      <c r="DA47" s="628"/>
      <c r="DB47" s="628"/>
      <c r="DC47" s="629"/>
      <c r="DD47" s="602">
        <v>30017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35118078</v>
      </c>
      <c r="CS49" s="661"/>
      <c r="CT49" s="661"/>
      <c r="CU49" s="661"/>
      <c r="CV49" s="661"/>
      <c r="CW49" s="661"/>
      <c r="CX49" s="661"/>
      <c r="CY49" s="688"/>
      <c r="CZ49" s="689">
        <v>100</v>
      </c>
      <c r="DA49" s="690"/>
      <c r="DB49" s="690"/>
      <c r="DC49" s="691"/>
      <c r="DD49" s="692">
        <v>20530851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O1" zoomScale="70" zoomScaleNormal="25" zoomScaleSheetLayoutView="70" workbookViewId="0">
      <selection activeCell="CM11" sqref="CM11:CQ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36396</v>
      </c>
      <c r="R7" s="723"/>
      <c r="S7" s="723"/>
      <c r="T7" s="723"/>
      <c r="U7" s="723"/>
      <c r="V7" s="723">
        <v>34953</v>
      </c>
      <c r="W7" s="723"/>
      <c r="X7" s="723"/>
      <c r="Y7" s="723"/>
      <c r="Z7" s="723"/>
      <c r="AA7" s="723">
        <v>1443</v>
      </c>
      <c r="AB7" s="723"/>
      <c r="AC7" s="723"/>
      <c r="AD7" s="723"/>
      <c r="AE7" s="724"/>
      <c r="AF7" s="725">
        <v>1263</v>
      </c>
      <c r="AG7" s="726"/>
      <c r="AH7" s="726"/>
      <c r="AI7" s="726"/>
      <c r="AJ7" s="727"/>
      <c r="AK7" s="762">
        <v>4634</v>
      </c>
      <c r="AL7" s="763"/>
      <c r="AM7" s="763"/>
      <c r="AN7" s="763"/>
      <c r="AO7" s="763"/>
      <c r="AP7" s="763">
        <v>26754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548</v>
      </c>
      <c r="BS7" s="766" t="s">
        <v>544</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2</v>
      </c>
      <c r="CS7" s="760"/>
      <c r="CT7" s="760"/>
      <c r="CU7" s="760"/>
      <c r="CV7" s="761"/>
      <c r="CW7" s="759">
        <v>2</v>
      </c>
      <c r="CX7" s="760"/>
      <c r="CY7" s="760"/>
      <c r="CZ7" s="760"/>
      <c r="DA7" s="761"/>
      <c r="DB7" s="759" t="s">
        <v>539</v>
      </c>
      <c r="DC7" s="760"/>
      <c r="DD7" s="760"/>
      <c r="DE7" s="760"/>
      <c r="DF7" s="761"/>
      <c r="DG7" s="759">
        <v>213</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471</v>
      </c>
      <c r="R8" s="747"/>
      <c r="S8" s="747"/>
      <c r="T8" s="747"/>
      <c r="U8" s="747"/>
      <c r="V8" s="747">
        <v>453</v>
      </c>
      <c r="W8" s="747"/>
      <c r="X8" s="747"/>
      <c r="Y8" s="747"/>
      <c r="Z8" s="747"/>
      <c r="AA8" s="747">
        <v>18</v>
      </c>
      <c r="AB8" s="747"/>
      <c r="AC8" s="747"/>
      <c r="AD8" s="747"/>
      <c r="AE8" s="748"/>
      <c r="AF8" s="749">
        <v>18</v>
      </c>
      <c r="AG8" s="750"/>
      <c r="AH8" s="750"/>
      <c r="AI8" s="750"/>
      <c r="AJ8" s="751"/>
      <c r="AK8" s="752">
        <v>244</v>
      </c>
      <c r="AL8" s="753"/>
      <c r="AM8" s="753"/>
      <c r="AN8" s="753"/>
      <c r="AO8" s="753"/>
      <c r="AP8" s="753" t="s">
        <v>537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548</v>
      </c>
      <c r="BS8" s="756" t="s">
        <v>545</v>
      </c>
      <c r="BT8" s="757"/>
      <c r="BU8" s="757"/>
      <c r="BV8" s="757"/>
      <c r="BW8" s="757"/>
      <c r="BX8" s="757"/>
      <c r="BY8" s="757"/>
      <c r="BZ8" s="757"/>
      <c r="CA8" s="757"/>
      <c r="CB8" s="757"/>
      <c r="CC8" s="757"/>
      <c r="CD8" s="757"/>
      <c r="CE8" s="757"/>
      <c r="CF8" s="757"/>
      <c r="CG8" s="758"/>
      <c r="CH8" s="769">
        <v>2</v>
      </c>
      <c r="CI8" s="770"/>
      <c r="CJ8" s="770"/>
      <c r="CK8" s="770"/>
      <c r="CL8" s="771"/>
      <c r="CM8" s="769">
        <v>92</v>
      </c>
      <c r="CN8" s="770"/>
      <c r="CO8" s="770"/>
      <c r="CP8" s="770"/>
      <c r="CQ8" s="771"/>
      <c r="CR8" s="769">
        <v>40</v>
      </c>
      <c r="CS8" s="770"/>
      <c r="CT8" s="770"/>
      <c r="CU8" s="770"/>
      <c r="CV8" s="771"/>
      <c r="CW8" s="769" t="s">
        <v>538</v>
      </c>
      <c r="CX8" s="770"/>
      <c r="CY8" s="770"/>
      <c r="CZ8" s="770"/>
      <c r="DA8" s="771"/>
      <c r="DB8" s="769" t="s">
        <v>539</v>
      </c>
      <c r="DC8" s="770"/>
      <c r="DD8" s="770"/>
      <c r="DE8" s="770"/>
      <c r="DF8" s="771"/>
      <c r="DG8" s="769" t="s">
        <v>538</v>
      </c>
      <c r="DH8" s="770"/>
      <c r="DI8" s="770"/>
      <c r="DJ8" s="770"/>
      <c r="DK8" s="771"/>
      <c r="DL8" s="769" t="s">
        <v>538</v>
      </c>
      <c r="DM8" s="770"/>
      <c r="DN8" s="770"/>
      <c r="DO8" s="770"/>
      <c r="DP8" s="771"/>
      <c r="DQ8" s="769" t="s">
        <v>539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548</v>
      </c>
      <c r="BS9" s="756" t="s">
        <v>546</v>
      </c>
      <c r="BT9" s="757"/>
      <c r="BU9" s="757"/>
      <c r="BV9" s="757"/>
      <c r="BW9" s="757"/>
      <c r="BX9" s="757"/>
      <c r="BY9" s="757"/>
      <c r="BZ9" s="757"/>
      <c r="CA9" s="757"/>
      <c r="CB9" s="757"/>
      <c r="CC9" s="757"/>
      <c r="CD9" s="757"/>
      <c r="CE9" s="757"/>
      <c r="CF9" s="757"/>
      <c r="CG9" s="758"/>
      <c r="CH9" s="769">
        <v>2</v>
      </c>
      <c r="CI9" s="770"/>
      <c r="CJ9" s="770"/>
      <c r="CK9" s="770"/>
      <c r="CL9" s="771"/>
      <c r="CM9" s="769">
        <v>481</v>
      </c>
      <c r="CN9" s="770"/>
      <c r="CO9" s="770"/>
      <c r="CP9" s="770"/>
      <c r="CQ9" s="771"/>
      <c r="CR9" s="769">
        <v>200</v>
      </c>
      <c r="CS9" s="770"/>
      <c r="CT9" s="770"/>
      <c r="CU9" s="770"/>
      <c r="CV9" s="771"/>
      <c r="CW9" s="769">
        <v>3</v>
      </c>
      <c r="CX9" s="770"/>
      <c r="CY9" s="770"/>
      <c r="CZ9" s="770"/>
      <c r="DA9" s="771"/>
      <c r="DB9" s="769" t="s">
        <v>539</v>
      </c>
      <c r="DC9" s="770"/>
      <c r="DD9" s="770"/>
      <c r="DE9" s="770"/>
      <c r="DF9" s="771"/>
      <c r="DG9" s="769" t="s">
        <v>538</v>
      </c>
      <c r="DH9" s="770"/>
      <c r="DI9" s="770"/>
      <c r="DJ9" s="770"/>
      <c r="DK9" s="771"/>
      <c r="DL9" s="769" t="s">
        <v>539</v>
      </c>
      <c r="DM9" s="770"/>
      <c r="DN9" s="770"/>
      <c r="DO9" s="770"/>
      <c r="DP9" s="771"/>
      <c r="DQ9" s="769" t="s">
        <v>539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548</v>
      </c>
      <c r="BS10" s="756" t="s">
        <v>547</v>
      </c>
      <c r="BT10" s="757"/>
      <c r="BU10" s="757"/>
      <c r="BV10" s="757"/>
      <c r="BW10" s="757"/>
      <c r="BX10" s="757"/>
      <c r="BY10" s="757"/>
      <c r="BZ10" s="757"/>
      <c r="CA10" s="757"/>
      <c r="CB10" s="757"/>
      <c r="CC10" s="757"/>
      <c r="CD10" s="757"/>
      <c r="CE10" s="757"/>
      <c r="CF10" s="757"/>
      <c r="CG10" s="758"/>
      <c r="CH10" s="769">
        <v>3</v>
      </c>
      <c r="CI10" s="770"/>
      <c r="CJ10" s="770"/>
      <c r="CK10" s="770"/>
      <c r="CL10" s="771"/>
      <c r="CM10" s="769">
        <v>174</v>
      </c>
      <c r="CN10" s="770"/>
      <c r="CO10" s="770"/>
      <c r="CP10" s="770"/>
      <c r="CQ10" s="771"/>
      <c r="CR10" s="769">
        <v>37</v>
      </c>
      <c r="CS10" s="770"/>
      <c r="CT10" s="770"/>
      <c r="CU10" s="770"/>
      <c r="CV10" s="771"/>
      <c r="CW10" s="769">
        <v>6</v>
      </c>
      <c r="CX10" s="770"/>
      <c r="CY10" s="770"/>
      <c r="CZ10" s="770"/>
      <c r="DA10" s="771"/>
      <c r="DB10" s="769" t="s">
        <v>539</v>
      </c>
      <c r="DC10" s="770"/>
      <c r="DD10" s="770"/>
      <c r="DE10" s="770"/>
      <c r="DF10" s="771"/>
      <c r="DG10" s="769" t="s">
        <v>539</v>
      </c>
      <c r="DH10" s="770"/>
      <c r="DI10" s="770"/>
      <c r="DJ10" s="770"/>
      <c r="DK10" s="771"/>
      <c r="DL10" s="769" t="s">
        <v>539</v>
      </c>
      <c r="DM10" s="770"/>
      <c r="DN10" s="770"/>
      <c r="DO10" s="770"/>
      <c r="DP10" s="771"/>
      <c r="DQ10" s="769" t="s">
        <v>539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36579</v>
      </c>
      <c r="R23" s="782"/>
      <c r="S23" s="782"/>
      <c r="T23" s="782"/>
      <c r="U23" s="782"/>
      <c r="V23" s="782">
        <v>35118</v>
      </c>
      <c r="W23" s="782"/>
      <c r="X23" s="782"/>
      <c r="Y23" s="782"/>
      <c r="Z23" s="782"/>
      <c r="AA23" s="782">
        <v>1461</v>
      </c>
      <c r="AB23" s="782"/>
      <c r="AC23" s="782"/>
      <c r="AD23" s="782"/>
      <c r="AE23" s="783"/>
      <c r="AF23" s="784">
        <v>1281</v>
      </c>
      <c r="AG23" s="782"/>
      <c r="AH23" s="782"/>
      <c r="AI23" s="782"/>
      <c r="AJ23" s="785"/>
      <c r="AK23" s="786"/>
      <c r="AL23" s="787"/>
      <c r="AM23" s="787"/>
      <c r="AN23" s="787"/>
      <c r="AO23" s="787"/>
      <c r="AP23" s="782">
        <v>26754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8360</v>
      </c>
      <c r="R28" s="811"/>
      <c r="S28" s="811"/>
      <c r="T28" s="811"/>
      <c r="U28" s="811"/>
      <c r="V28" s="811">
        <v>7792</v>
      </c>
      <c r="W28" s="811"/>
      <c r="X28" s="811"/>
      <c r="Y28" s="811"/>
      <c r="Z28" s="811"/>
      <c r="AA28" s="811">
        <v>568</v>
      </c>
      <c r="AB28" s="811"/>
      <c r="AC28" s="811"/>
      <c r="AD28" s="811"/>
      <c r="AE28" s="812"/>
      <c r="AF28" s="813">
        <v>568</v>
      </c>
      <c r="AG28" s="811"/>
      <c r="AH28" s="811"/>
      <c r="AI28" s="811"/>
      <c r="AJ28" s="814"/>
      <c r="AK28" s="815">
        <v>522</v>
      </c>
      <c r="AL28" s="806"/>
      <c r="AM28" s="806"/>
      <c r="AN28" s="806"/>
      <c r="AO28" s="806"/>
      <c r="AP28" s="806" t="s">
        <v>538</v>
      </c>
      <c r="AQ28" s="806"/>
      <c r="AR28" s="806"/>
      <c r="AS28" s="806"/>
      <c r="AT28" s="806"/>
      <c r="AU28" s="806" t="s">
        <v>539</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5075</v>
      </c>
      <c r="R29" s="747"/>
      <c r="S29" s="747"/>
      <c r="T29" s="747"/>
      <c r="U29" s="747"/>
      <c r="V29" s="747">
        <v>4844</v>
      </c>
      <c r="W29" s="747"/>
      <c r="X29" s="747"/>
      <c r="Y29" s="747"/>
      <c r="Z29" s="747"/>
      <c r="AA29" s="747">
        <v>231</v>
      </c>
      <c r="AB29" s="747"/>
      <c r="AC29" s="747"/>
      <c r="AD29" s="747"/>
      <c r="AE29" s="748"/>
      <c r="AF29" s="749">
        <v>231</v>
      </c>
      <c r="AG29" s="750"/>
      <c r="AH29" s="750"/>
      <c r="AI29" s="750"/>
      <c r="AJ29" s="751"/>
      <c r="AK29" s="818">
        <v>813</v>
      </c>
      <c r="AL29" s="819"/>
      <c r="AM29" s="819"/>
      <c r="AN29" s="819"/>
      <c r="AO29" s="819"/>
      <c r="AP29" s="819" t="s">
        <v>538</v>
      </c>
      <c r="AQ29" s="819"/>
      <c r="AR29" s="819"/>
      <c r="AS29" s="819"/>
      <c r="AT29" s="819"/>
      <c r="AU29" s="819" t="s">
        <v>538</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777</v>
      </c>
      <c r="R30" s="747"/>
      <c r="S30" s="747"/>
      <c r="T30" s="747"/>
      <c r="U30" s="747"/>
      <c r="V30" s="747">
        <v>773</v>
      </c>
      <c r="W30" s="747"/>
      <c r="X30" s="747"/>
      <c r="Y30" s="747"/>
      <c r="Z30" s="747"/>
      <c r="AA30" s="747">
        <v>4</v>
      </c>
      <c r="AB30" s="747"/>
      <c r="AC30" s="747"/>
      <c r="AD30" s="747"/>
      <c r="AE30" s="748"/>
      <c r="AF30" s="749">
        <v>3</v>
      </c>
      <c r="AG30" s="750"/>
      <c r="AH30" s="750"/>
      <c r="AI30" s="750"/>
      <c r="AJ30" s="751"/>
      <c r="AK30" s="818">
        <v>85</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1542</v>
      </c>
      <c r="R31" s="747"/>
      <c r="S31" s="747"/>
      <c r="T31" s="747"/>
      <c r="U31" s="747"/>
      <c r="V31" s="747">
        <v>1239</v>
      </c>
      <c r="W31" s="747"/>
      <c r="X31" s="747"/>
      <c r="Y31" s="747"/>
      <c r="Z31" s="747"/>
      <c r="AA31" s="747">
        <v>303</v>
      </c>
      <c r="AB31" s="747"/>
      <c r="AC31" s="747"/>
      <c r="AD31" s="747"/>
      <c r="AE31" s="748"/>
      <c r="AF31" s="749">
        <v>3664</v>
      </c>
      <c r="AG31" s="750"/>
      <c r="AH31" s="750"/>
      <c r="AI31" s="750"/>
      <c r="AJ31" s="751"/>
      <c r="AK31" s="818">
        <v>40</v>
      </c>
      <c r="AL31" s="819"/>
      <c r="AM31" s="819"/>
      <c r="AN31" s="819"/>
      <c r="AO31" s="819"/>
      <c r="AP31" s="819">
        <v>1338</v>
      </c>
      <c r="AQ31" s="819"/>
      <c r="AR31" s="819"/>
      <c r="AS31" s="819"/>
      <c r="AT31" s="819"/>
      <c r="AU31" s="819">
        <v>86</v>
      </c>
      <c r="AV31" s="819"/>
      <c r="AW31" s="819"/>
      <c r="AX31" s="819"/>
      <c r="AY31" s="819"/>
      <c r="AZ31" s="820" t="s">
        <v>539</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62</v>
      </c>
      <c r="R32" s="747"/>
      <c r="S32" s="747"/>
      <c r="T32" s="747"/>
      <c r="U32" s="747"/>
      <c r="V32" s="747">
        <v>40</v>
      </c>
      <c r="W32" s="747"/>
      <c r="X32" s="747"/>
      <c r="Y32" s="747"/>
      <c r="Z32" s="747"/>
      <c r="AA32" s="747">
        <v>22</v>
      </c>
      <c r="AB32" s="747"/>
      <c r="AC32" s="747"/>
      <c r="AD32" s="747"/>
      <c r="AE32" s="748"/>
      <c r="AF32" s="749">
        <v>400</v>
      </c>
      <c r="AG32" s="750"/>
      <c r="AH32" s="750"/>
      <c r="AI32" s="750"/>
      <c r="AJ32" s="751"/>
      <c r="AK32" s="818" t="s">
        <v>539</v>
      </c>
      <c r="AL32" s="819"/>
      <c r="AM32" s="819"/>
      <c r="AN32" s="819"/>
      <c r="AO32" s="819"/>
      <c r="AP32" s="819" t="s">
        <v>539</v>
      </c>
      <c r="AQ32" s="819"/>
      <c r="AR32" s="819"/>
      <c r="AS32" s="819"/>
      <c r="AT32" s="819"/>
      <c r="AU32" s="819" t="s">
        <v>538</v>
      </c>
      <c r="AV32" s="819"/>
      <c r="AW32" s="819"/>
      <c r="AX32" s="819"/>
      <c r="AY32" s="819"/>
      <c r="AZ32" s="820" t="s">
        <v>539</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63</v>
      </c>
      <c r="R33" s="747"/>
      <c r="S33" s="747"/>
      <c r="T33" s="747"/>
      <c r="U33" s="747"/>
      <c r="V33" s="747">
        <v>58</v>
      </c>
      <c r="W33" s="747"/>
      <c r="X33" s="747"/>
      <c r="Y33" s="747"/>
      <c r="Z33" s="747"/>
      <c r="AA33" s="747">
        <v>5</v>
      </c>
      <c r="AB33" s="747"/>
      <c r="AC33" s="747"/>
      <c r="AD33" s="747"/>
      <c r="AE33" s="748"/>
      <c r="AF33" s="749">
        <v>5</v>
      </c>
      <c r="AG33" s="750"/>
      <c r="AH33" s="750"/>
      <c r="AI33" s="750"/>
      <c r="AJ33" s="751"/>
      <c r="AK33" s="818">
        <v>30</v>
      </c>
      <c r="AL33" s="819"/>
      <c r="AM33" s="819"/>
      <c r="AN33" s="819"/>
      <c r="AO33" s="819"/>
      <c r="AP33" s="819" t="s">
        <v>538</v>
      </c>
      <c r="AQ33" s="819"/>
      <c r="AR33" s="819"/>
      <c r="AS33" s="819"/>
      <c r="AT33" s="819"/>
      <c r="AU33" s="819" t="s">
        <v>539</v>
      </c>
      <c r="AV33" s="819"/>
      <c r="AW33" s="819"/>
      <c r="AX33" s="819"/>
      <c r="AY33" s="819"/>
      <c r="AZ33" s="820" t="s">
        <v>539</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22</v>
      </c>
      <c r="R34" s="747"/>
      <c r="S34" s="747"/>
      <c r="T34" s="747"/>
      <c r="U34" s="747"/>
      <c r="V34" s="747">
        <v>19</v>
      </c>
      <c r="W34" s="747"/>
      <c r="X34" s="747"/>
      <c r="Y34" s="747"/>
      <c r="Z34" s="747"/>
      <c r="AA34" s="747">
        <v>3</v>
      </c>
      <c r="AB34" s="747"/>
      <c r="AC34" s="747"/>
      <c r="AD34" s="747"/>
      <c r="AE34" s="748"/>
      <c r="AF34" s="749">
        <v>2</v>
      </c>
      <c r="AG34" s="750"/>
      <c r="AH34" s="750"/>
      <c r="AI34" s="750"/>
      <c r="AJ34" s="751"/>
      <c r="AK34" s="818">
        <v>13</v>
      </c>
      <c r="AL34" s="819"/>
      <c r="AM34" s="819"/>
      <c r="AN34" s="819"/>
      <c r="AO34" s="819"/>
      <c r="AP34" s="819">
        <v>7</v>
      </c>
      <c r="AQ34" s="819"/>
      <c r="AR34" s="819"/>
      <c r="AS34" s="819"/>
      <c r="AT34" s="819"/>
      <c r="AU34" s="819">
        <v>2</v>
      </c>
      <c r="AV34" s="819"/>
      <c r="AW34" s="819"/>
      <c r="AX34" s="819"/>
      <c r="AY34" s="819"/>
      <c r="AZ34" s="820" t="s">
        <v>538</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1609</v>
      </c>
      <c r="R35" s="747"/>
      <c r="S35" s="747"/>
      <c r="T35" s="747"/>
      <c r="U35" s="747"/>
      <c r="V35" s="747">
        <v>1582</v>
      </c>
      <c r="W35" s="747"/>
      <c r="X35" s="747"/>
      <c r="Y35" s="747"/>
      <c r="Z35" s="747"/>
      <c r="AA35" s="747">
        <v>27</v>
      </c>
      <c r="AB35" s="747"/>
      <c r="AC35" s="747"/>
      <c r="AD35" s="747"/>
      <c r="AE35" s="748"/>
      <c r="AF35" s="749">
        <v>27</v>
      </c>
      <c r="AG35" s="750"/>
      <c r="AH35" s="750"/>
      <c r="AI35" s="750"/>
      <c r="AJ35" s="751"/>
      <c r="AK35" s="818">
        <v>728</v>
      </c>
      <c r="AL35" s="819"/>
      <c r="AM35" s="819"/>
      <c r="AN35" s="819"/>
      <c r="AO35" s="819"/>
      <c r="AP35" s="819">
        <v>10165</v>
      </c>
      <c r="AQ35" s="819"/>
      <c r="AR35" s="819"/>
      <c r="AS35" s="819"/>
      <c r="AT35" s="819"/>
      <c r="AU35" s="819">
        <v>6831</v>
      </c>
      <c r="AV35" s="819"/>
      <c r="AW35" s="819"/>
      <c r="AX35" s="819"/>
      <c r="AY35" s="819"/>
      <c r="AZ35" s="820" t="s">
        <v>538</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390</v>
      </c>
      <c r="C36" s="744"/>
      <c r="D36" s="744"/>
      <c r="E36" s="744"/>
      <c r="F36" s="744"/>
      <c r="G36" s="744"/>
      <c r="H36" s="744"/>
      <c r="I36" s="744"/>
      <c r="J36" s="744"/>
      <c r="K36" s="744"/>
      <c r="L36" s="744"/>
      <c r="M36" s="744"/>
      <c r="N36" s="744"/>
      <c r="O36" s="744"/>
      <c r="P36" s="745"/>
      <c r="Q36" s="746">
        <v>48</v>
      </c>
      <c r="R36" s="747"/>
      <c r="S36" s="747"/>
      <c r="T36" s="747"/>
      <c r="U36" s="747"/>
      <c r="V36" s="747">
        <v>46</v>
      </c>
      <c r="W36" s="747"/>
      <c r="X36" s="747"/>
      <c r="Y36" s="747"/>
      <c r="Z36" s="747"/>
      <c r="AA36" s="747">
        <v>2</v>
      </c>
      <c r="AB36" s="747"/>
      <c r="AC36" s="747"/>
      <c r="AD36" s="747"/>
      <c r="AE36" s="748"/>
      <c r="AF36" s="749">
        <v>2</v>
      </c>
      <c r="AG36" s="750"/>
      <c r="AH36" s="750"/>
      <c r="AI36" s="750"/>
      <c r="AJ36" s="751"/>
      <c r="AK36" s="818">
        <v>33</v>
      </c>
      <c r="AL36" s="819"/>
      <c r="AM36" s="819"/>
      <c r="AN36" s="819"/>
      <c r="AO36" s="819"/>
      <c r="AP36" s="819">
        <v>234</v>
      </c>
      <c r="AQ36" s="819"/>
      <c r="AR36" s="819"/>
      <c r="AS36" s="819"/>
      <c r="AT36" s="819"/>
      <c r="AU36" s="819">
        <v>187</v>
      </c>
      <c r="AV36" s="819"/>
      <c r="AW36" s="819"/>
      <c r="AX36" s="819"/>
      <c r="AY36" s="819"/>
      <c r="AZ36" s="820" t="s">
        <v>539</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391</v>
      </c>
      <c r="C37" s="744"/>
      <c r="D37" s="744"/>
      <c r="E37" s="744"/>
      <c r="F37" s="744"/>
      <c r="G37" s="744"/>
      <c r="H37" s="744"/>
      <c r="I37" s="744"/>
      <c r="J37" s="744"/>
      <c r="K37" s="744"/>
      <c r="L37" s="744"/>
      <c r="M37" s="744"/>
      <c r="N37" s="744"/>
      <c r="O37" s="744"/>
      <c r="P37" s="745"/>
      <c r="Q37" s="746">
        <v>78</v>
      </c>
      <c r="R37" s="747"/>
      <c r="S37" s="747"/>
      <c r="T37" s="747"/>
      <c r="U37" s="747"/>
      <c r="V37" s="747">
        <v>76</v>
      </c>
      <c r="W37" s="747"/>
      <c r="X37" s="747"/>
      <c r="Y37" s="747"/>
      <c r="Z37" s="747"/>
      <c r="AA37" s="747">
        <v>2</v>
      </c>
      <c r="AB37" s="747"/>
      <c r="AC37" s="747"/>
      <c r="AD37" s="747"/>
      <c r="AE37" s="748"/>
      <c r="AF37" s="749">
        <v>2</v>
      </c>
      <c r="AG37" s="750"/>
      <c r="AH37" s="750"/>
      <c r="AI37" s="750"/>
      <c r="AJ37" s="751"/>
      <c r="AK37" s="818">
        <v>70</v>
      </c>
      <c r="AL37" s="819"/>
      <c r="AM37" s="819"/>
      <c r="AN37" s="819"/>
      <c r="AO37" s="819"/>
      <c r="AP37" s="819" t="s">
        <v>538</v>
      </c>
      <c r="AQ37" s="819"/>
      <c r="AR37" s="819"/>
      <c r="AS37" s="819"/>
      <c r="AT37" s="819"/>
      <c r="AU37" s="819" t="s">
        <v>539</v>
      </c>
      <c r="AV37" s="819"/>
      <c r="AW37" s="819"/>
      <c r="AX37" s="819"/>
      <c r="AY37" s="819"/>
      <c r="AZ37" s="820" t="s">
        <v>539</v>
      </c>
      <c r="BA37" s="820"/>
      <c r="BB37" s="820"/>
      <c r="BC37" s="820"/>
      <c r="BD37" s="820"/>
      <c r="BE37" s="816" t="s">
        <v>387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4904</v>
      </c>
      <c r="AG63" s="830"/>
      <c r="AH63" s="830"/>
      <c r="AI63" s="830"/>
      <c r="AJ63" s="831"/>
      <c r="AK63" s="832"/>
      <c r="AL63" s="827"/>
      <c r="AM63" s="827"/>
      <c r="AN63" s="827"/>
      <c r="AO63" s="827"/>
      <c r="AP63" s="830">
        <v>11744</v>
      </c>
      <c r="AQ63" s="830"/>
      <c r="AR63" s="830"/>
      <c r="AS63" s="830"/>
      <c r="AT63" s="830"/>
      <c r="AU63" s="830">
        <v>7106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396</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6823</v>
      </c>
      <c r="R68" s="854"/>
      <c r="S68" s="854"/>
      <c r="T68" s="854"/>
      <c r="U68" s="854"/>
      <c r="V68" s="854">
        <v>6420</v>
      </c>
      <c r="W68" s="854"/>
      <c r="X68" s="854"/>
      <c r="Y68" s="854"/>
      <c r="Z68" s="854"/>
      <c r="AA68" s="854">
        <v>403</v>
      </c>
      <c r="AB68" s="854"/>
      <c r="AC68" s="854"/>
      <c r="AD68" s="854"/>
      <c r="AE68" s="854"/>
      <c r="AF68" s="854">
        <v>403</v>
      </c>
      <c r="AG68" s="854"/>
      <c r="AH68" s="854"/>
      <c r="AI68" s="854"/>
      <c r="AJ68" s="854"/>
      <c r="AK68" s="854">
        <v>1857</v>
      </c>
      <c r="AL68" s="854"/>
      <c r="AM68" s="854"/>
      <c r="AN68" s="854"/>
      <c r="AO68" s="854"/>
      <c r="AP68" s="854">
        <v>1258</v>
      </c>
      <c r="AQ68" s="854"/>
      <c r="AR68" s="854"/>
      <c r="AS68" s="854"/>
      <c r="AT68" s="854"/>
      <c r="AU68" s="854">
        <v>897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106</v>
      </c>
      <c r="R69" s="819"/>
      <c r="S69" s="819"/>
      <c r="T69" s="819"/>
      <c r="U69" s="819"/>
      <c r="V69" s="819">
        <v>50</v>
      </c>
      <c r="W69" s="819"/>
      <c r="X69" s="819"/>
      <c r="Y69" s="819"/>
      <c r="Z69" s="819"/>
      <c r="AA69" s="819">
        <v>56</v>
      </c>
      <c r="AB69" s="819"/>
      <c r="AC69" s="819"/>
      <c r="AD69" s="819"/>
      <c r="AE69" s="819"/>
      <c r="AF69" s="819">
        <v>56</v>
      </c>
      <c r="AG69" s="819"/>
      <c r="AH69" s="819"/>
      <c r="AI69" s="819"/>
      <c r="AJ69" s="819"/>
      <c r="AK69" s="819" t="s">
        <v>538</v>
      </c>
      <c r="AL69" s="819"/>
      <c r="AM69" s="819"/>
      <c r="AN69" s="819"/>
      <c r="AO69" s="819"/>
      <c r="AP69" s="819" t="s">
        <v>538</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2135</v>
      </c>
      <c r="R70" s="819"/>
      <c r="S70" s="819"/>
      <c r="T70" s="819"/>
      <c r="U70" s="819"/>
      <c r="V70" s="819">
        <v>2132</v>
      </c>
      <c r="W70" s="819"/>
      <c r="X70" s="819"/>
      <c r="Y70" s="819"/>
      <c r="Z70" s="819"/>
      <c r="AA70" s="819">
        <v>4</v>
      </c>
      <c r="AB70" s="819"/>
      <c r="AC70" s="819"/>
      <c r="AD70" s="819"/>
      <c r="AE70" s="819"/>
      <c r="AF70" s="819">
        <v>4</v>
      </c>
      <c r="AG70" s="819"/>
      <c r="AH70" s="819"/>
      <c r="AI70" s="819"/>
      <c r="AJ70" s="819"/>
      <c r="AK70" s="819" t="s">
        <v>538</v>
      </c>
      <c r="AL70" s="819"/>
      <c r="AM70" s="819"/>
      <c r="AN70" s="819"/>
      <c r="AO70" s="819"/>
      <c r="AP70" s="819" t="s">
        <v>538</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305</v>
      </c>
      <c r="R71" s="819"/>
      <c r="S71" s="819"/>
      <c r="T71" s="819"/>
      <c r="U71" s="819"/>
      <c r="V71" s="819">
        <v>296</v>
      </c>
      <c r="W71" s="819"/>
      <c r="X71" s="819"/>
      <c r="Y71" s="819"/>
      <c r="Z71" s="819"/>
      <c r="AA71" s="819">
        <v>9</v>
      </c>
      <c r="AB71" s="819"/>
      <c r="AC71" s="819"/>
      <c r="AD71" s="819"/>
      <c r="AE71" s="819"/>
      <c r="AF71" s="819">
        <v>9</v>
      </c>
      <c r="AG71" s="819"/>
      <c r="AH71" s="819"/>
      <c r="AI71" s="819"/>
      <c r="AJ71" s="819"/>
      <c r="AK71" s="819">
        <v>4</v>
      </c>
      <c r="AL71" s="819"/>
      <c r="AM71" s="819"/>
      <c r="AN71" s="819"/>
      <c r="AO71" s="819"/>
      <c r="AP71" s="819" t="s">
        <v>538</v>
      </c>
      <c r="AQ71" s="819"/>
      <c r="AR71" s="819"/>
      <c r="AS71" s="819"/>
      <c r="AT71" s="819"/>
      <c r="AU71" s="819" t="s">
        <v>538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472</v>
      </c>
      <c r="AG88" s="830"/>
      <c r="AH88" s="830"/>
      <c r="AI88" s="830"/>
      <c r="AJ88" s="830"/>
      <c r="AK88" s="827"/>
      <c r="AL88" s="827"/>
      <c r="AM88" s="827"/>
      <c r="AN88" s="827"/>
      <c r="AO88" s="827"/>
      <c r="AP88" s="830">
        <v>1258</v>
      </c>
      <c r="AQ88" s="830"/>
      <c r="AR88" s="830"/>
      <c r="AS88" s="830"/>
      <c r="AT88" s="830"/>
      <c r="AU88" s="830">
        <v>897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279</v>
      </c>
      <c r="CS102" s="838"/>
      <c r="CT102" s="838"/>
      <c r="CU102" s="838"/>
      <c r="CV102" s="881"/>
      <c r="CW102" s="880">
        <v>11</v>
      </c>
      <c r="CX102" s="838"/>
      <c r="CY102" s="838"/>
      <c r="CZ102" s="838"/>
      <c r="DA102" s="881"/>
      <c r="DB102" s="880" t="s">
        <v>539</v>
      </c>
      <c r="DC102" s="838"/>
      <c r="DD102" s="838"/>
      <c r="DE102" s="838"/>
      <c r="DF102" s="881"/>
      <c r="DG102" s="880">
        <v>213</v>
      </c>
      <c r="DH102" s="838"/>
      <c r="DI102" s="838"/>
      <c r="DJ102" s="838"/>
      <c r="DK102" s="881"/>
      <c r="DL102" s="880" t="s">
        <v>539</v>
      </c>
      <c r="DM102" s="838"/>
      <c r="DN102" s="838"/>
      <c r="DO102" s="838"/>
      <c r="DP102" s="881"/>
      <c r="DQ102" s="880" t="s">
        <v>539</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287</v>
      </c>
      <c r="AG109" s="883"/>
      <c r="AH109" s="883"/>
      <c r="AI109" s="883"/>
      <c r="AJ109" s="884"/>
      <c r="AK109" s="882" t="s">
        <v>286</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287</v>
      </c>
      <c r="BW109" s="883"/>
      <c r="BX109" s="883"/>
      <c r="BY109" s="883"/>
      <c r="BZ109" s="884"/>
      <c r="CA109" s="882" t="s">
        <v>286</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287</v>
      </c>
      <c r="DM109" s="883"/>
      <c r="DN109" s="883"/>
      <c r="DO109" s="883"/>
      <c r="DP109" s="884"/>
      <c r="DQ109" s="882" t="s">
        <v>286</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3283859</v>
      </c>
      <c r="AB110" s="890"/>
      <c r="AC110" s="890"/>
      <c r="AD110" s="890"/>
      <c r="AE110" s="891"/>
      <c r="AF110" s="892">
        <v>3337902</v>
      </c>
      <c r="AG110" s="890"/>
      <c r="AH110" s="890"/>
      <c r="AI110" s="890"/>
      <c r="AJ110" s="891"/>
      <c r="AK110" s="892">
        <v>3167040</v>
      </c>
      <c r="AL110" s="890"/>
      <c r="AM110" s="890"/>
      <c r="AN110" s="890"/>
      <c r="AO110" s="891"/>
      <c r="AP110" s="893">
        <v>20.5</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27503134</v>
      </c>
      <c r="BR110" s="927"/>
      <c r="BS110" s="927"/>
      <c r="BT110" s="927"/>
      <c r="BU110" s="927"/>
      <c r="BV110" s="927">
        <v>27280730</v>
      </c>
      <c r="BW110" s="927"/>
      <c r="BX110" s="927"/>
      <c r="BY110" s="927"/>
      <c r="BZ110" s="927"/>
      <c r="CA110" s="927">
        <v>26754010</v>
      </c>
      <c r="CB110" s="927"/>
      <c r="CC110" s="927"/>
      <c r="CD110" s="927"/>
      <c r="CE110" s="927"/>
      <c r="CF110" s="941">
        <v>173.5</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670847</v>
      </c>
      <c r="DH110" s="927"/>
      <c r="DI110" s="927"/>
      <c r="DJ110" s="927"/>
      <c r="DK110" s="927"/>
      <c r="DL110" s="927">
        <v>602618</v>
      </c>
      <c r="DM110" s="927"/>
      <c r="DN110" s="927"/>
      <c r="DO110" s="927"/>
      <c r="DP110" s="927"/>
      <c r="DQ110" s="927">
        <v>534338</v>
      </c>
      <c r="DR110" s="927"/>
      <c r="DS110" s="927"/>
      <c r="DT110" s="927"/>
      <c r="DU110" s="927"/>
      <c r="DV110" s="928">
        <v>3.5</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782713</v>
      </c>
      <c r="BR111" s="920"/>
      <c r="BS111" s="920"/>
      <c r="BT111" s="920"/>
      <c r="BU111" s="920"/>
      <c r="BV111" s="920">
        <v>649355</v>
      </c>
      <c r="BW111" s="920"/>
      <c r="BX111" s="920"/>
      <c r="BY111" s="920"/>
      <c r="BZ111" s="920"/>
      <c r="CA111" s="920">
        <v>777926</v>
      </c>
      <c r="CB111" s="920"/>
      <c r="CC111" s="920"/>
      <c r="CD111" s="920"/>
      <c r="CE111" s="920"/>
      <c r="CF111" s="914">
        <v>5</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8116938</v>
      </c>
      <c r="BR112" s="920"/>
      <c r="BS112" s="920"/>
      <c r="BT112" s="920"/>
      <c r="BU112" s="920"/>
      <c r="BV112" s="920">
        <v>7579887</v>
      </c>
      <c r="BW112" s="920"/>
      <c r="BX112" s="920"/>
      <c r="BY112" s="920"/>
      <c r="BZ112" s="920"/>
      <c r="CA112" s="920">
        <v>7106109</v>
      </c>
      <c r="CB112" s="920"/>
      <c r="CC112" s="920"/>
      <c r="CD112" s="920"/>
      <c r="CE112" s="920"/>
      <c r="CF112" s="914">
        <v>46.1</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614458</v>
      </c>
      <c r="AB113" s="934"/>
      <c r="AC113" s="934"/>
      <c r="AD113" s="934"/>
      <c r="AE113" s="935"/>
      <c r="AF113" s="936">
        <v>572376</v>
      </c>
      <c r="AG113" s="934"/>
      <c r="AH113" s="934"/>
      <c r="AI113" s="934"/>
      <c r="AJ113" s="935"/>
      <c r="AK113" s="936">
        <v>592756</v>
      </c>
      <c r="AL113" s="934"/>
      <c r="AM113" s="934"/>
      <c r="AN113" s="934"/>
      <c r="AO113" s="935"/>
      <c r="AP113" s="937">
        <v>3.8</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1034932</v>
      </c>
      <c r="BR113" s="920"/>
      <c r="BS113" s="920"/>
      <c r="BT113" s="920"/>
      <c r="BU113" s="920"/>
      <c r="BV113" s="920">
        <v>724066</v>
      </c>
      <c r="BW113" s="920"/>
      <c r="BX113" s="920"/>
      <c r="BY113" s="920"/>
      <c r="BZ113" s="920"/>
      <c r="CA113" s="920">
        <v>897226</v>
      </c>
      <c r="CB113" s="920"/>
      <c r="CC113" s="920"/>
      <c r="CD113" s="920"/>
      <c r="CE113" s="920"/>
      <c r="CF113" s="914">
        <v>5.8</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380605</v>
      </c>
      <c r="AB114" s="959"/>
      <c r="AC114" s="959"/>
      <c r="AD114" s="959"/>
      <c r="AE114" s="960"/>
      <c r="AF114" s="961">
        <v>349125</v>
      </c>
      <c r="AG114" s="959"/>
      <c r="AH114" s="959"/>
      <c r="AI114" s="959"/>
      <c r="AJ114" s="960"/>
      <c r="AK114" s="961">
        <v>149553</v>
      </c>
      <c r="AL114" s="959"/>
      <c r="AM114" s="959"/>
      <c r="AN114" s="959"/>
      <c r="AO114" s="960"/>
      <c r="AP114" s="962">
        <v>1</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4829097</v>
      </c>
      <c r="BR114" s="920"/>
      <c r="BS114" s="920"/>
      <c r="BT114" s="920"/>
      <c r="BU114" s="920"/>
      <c r="BV114" s="920">
        <v>4581339</v>
      </c>
      <c r="BW114" s="920"/>
      <c r="BX114" s="920"/>
      <c r="BY114" s="920"/>
      <c r="BZ114" s="920"/>
      <c r="CA114" s="920">
        <v>4291125</v>
      </c>
      <c r="CB114" s="920"/>
      <c r="CC114" s="920"/>
      <c r="CD114" s="920"/>
      <c r="CE114" s="920"/>
      <c r="CF114" s="914">
        <v>27.8</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68179</v>
      </c>
      <c r="AB115" s="934"/>
      <c r="AC115" s="934"/>
      <c r="AD115" s="934"/>
      <c r="AE115" s="935"/>
      <c r="AF115" s="936">
        <v>68229</v>
      </c>
      <c r="AG115" s="934"/>
      <c r="AH115" s="934"/>
      <c r="AI115" s="934"/>
      <c r="AJ115" s="935"/>
      <c r="AK115" s="936">
        <v>68229</v>
      </c>
      <c r="AL115" s="934"/>
      <c r="AM115" s="934"/>
      <c r="AN115" s="934"/>
      <c r="AO115" s="935"/>
      <c r="AP115" s="937">
        <v>0.4</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111866</v>
      </c>
      <c r="DH115" s="959"/>
      <c r="DI115" s="959"/>
      <c r="DJ115" s="959"/>
      <c r="DK115" s="960"/>
      <c r="DL115" s="961">
        <v>46737</v>
      </c>
      <c r="DM115" s="959"/>
      <c r="DN115" s="959"/>
      <c r="DO115" s="959"/>
      <c r="DP115" s="960"/>
      <c r="DQ115" s="961">
        <v>243588</v>
      </c>
      <c r="DR115" s="959"/>
      <c r="DS115" s="959"/>
      <c r="DT115" s="959"/>
      <c r="DU115" s="960"/>
      <c r="DV115" s="962">
        <v>1.6</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101</v>
      </c>
      <c r="AB116" s="959"/>
      <c r="AC116" s="959"/>
      <c r="AD116" s="959"/>
      <c r="AE116" s="960"/>
      <c r="AF116" s="961">
        <v>19</v>
      </c>
      <c r="AG116" s="959"/>
      <c r="AH116" s="959"/>
      <c r="AI116" s="959"/>
      <c r="AJ116" s="960"/>
      <c r="AK116" s="961">
        <v>3</v>
      </c>
      <c r="AL116" s="959"/>
      <c r="AM116" s="959"/>
      <c r="AN116" s="959"/>
      <c r="AO116" s="960"/>
      <c r="AP116" s="962">
        <v>0</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4347202</v>
      </c>
      <c r="AB117" s="966"/>
      <c r="AC117" s="966"/>
      <c r="AD117" s="966"/>
      <c r="AE117" s="967"/>
      <c r="AF117" s="965">
        <v>4327651</v>
      </c>
      <c r="AG117" s="966"/>
      <c r="AH117" s="966"/>
      <c r="AI117" s="966"/>
      <c r="AJ117" s="967"/>
      <c r="AK117" s="965">
        <v>3977581</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287</v>
      </c>
      <c r="AG118" s="883"/>
      <c r="AH118" s="883"/>
      <c r="AI118" s="883"/>
      <c r="AJ118" s="884"/>
      <c r="AK118" s="882" t="s">
        <v>286</v>
      </c>
      <c r="AL118" s="883"/>
      <c r="AM118" s="883"/>
      <c r="AN118" s="883"/>
      <c r="AO118" s="884"/>
      <c r="AP118" s="990" t="s">
        <v>407</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42266814</v>
      </c>
      <c r="BR118" s="986"/>
      <c r="BS118" s="986"/>
      <c r="BT118" s="986"/>
      <c r="BU118" s="986"/>
      <c r="BV118" s="986">
        <v>40815377</v>
      </c>
      <c r="BW118" s="986"/>
      <c r="BX118" s="986"/>
      <c r="BY118" s="986"/>
      <c r="BZ118" s="986"/>
      <c r="CA118" s="986">
        <v>39826396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68179</v>
      </c>
      <c r="AB119" s="890"/>
      <c r="AC119" s="890"/>
      <c r="AD119" s="890"/>
      <c r="AE119" s="891"/>
      <c r="AF119" s="892">
        <v>68229</v>
      </c>
      <c r="AG119" s="890"/>
      <c r="AH119" s="890"/>
      <c r="AI119" s="890"/>
      <c r="AJ119" s="891"/>
      <c r="AK119" s="892">
        <v>68229</v>
      </c>
      <c r="AL119" s="890"/>
      <c r="AM119" s="890"/>
      <c r="AN119" s="890"/>
      <c r="AO119" s="891"/>
      <c r="AP119" s="893">
        <v>0.4</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1693032</v>
      </c>
      <c r="BR119" s="927"/>
      <c r="BS119" s="927"/>
      <c r="BT119" s="927"/>
      <c r="BU119" s="927"/>
      <c r="BV119" s="927">
        <v>3510185</v>
      </c>
      <c r="BW119" s="927"/>
      <c r="BX119" s="927"/>
      <c r="BY119" s="927"/>
      <c r="BZ119" s="927"/>
      <c r="CA119" s="927">
        <v>3391125</v>
      </c>
      <c r="CB119" s="927"/>
      <c r="CC119" s="927"/>
      <c r="CD119" s="927"/>
      <c r="CE119" s="927"/>
      <c r="CF119" s="941">
        <v>22</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5045603</v>
      </c>
      <c r="BR120" s="920"/>
      <c r="BS120" s="920"/>
      <c r="BT120" s="920"/>
      <c r="BU120" s="920"/>
      <c r="BV120" s="920">
        <v>4523657</v>
      </c>
      <c r="BW120" s="920"/>
      <c r="BX120" s="920"/>
      <c r="BY120" s="920"/>
      <c r="BZ120" s="920"/>
      <c r="CA120" s="920">
        <v>4679837</v>
      </c>
      <c r="CB120" s="920"/>
      <c r="CC120" s="920"/>
      <c r="CD120" s="920"/>
      <c r="CE120" s="920"/>
      <c r="CF120" s="914">
        <v>30.3</v>
      </c>
      <c r="CG120" s="915"/>
      <c r="CH120" s="915"/>
      <c r="CI120" s="915"/>
      <c r="CJ120" s="915"/>
      <c r="CK120" s="1013" t="s">
        <v>441</v>
      </c>
      <c r="CL120" s="1014"/>
      <c r="CM120" s="1014"/>
      <c r="CN120" s="1014"/>
      <c r="CO120" s="1015"/>
      <c r="CP120" s="1021" t="s">
        <v>389</v>
      </c>
      <c r="CQ120" s="1022"/>
      <c r="CR120" s="1022"/>
      <c r="CS120" s="1022"/>
      <c r="CT120" s="1022"/>
      <c r="CU120" s="1022"/>
      <c r="CV120" s="1022"/>
      <c r="CW120" s="1022"/>
      <c r="CX120" s="1022"/>
      <c r="CY120" s="1022"/>
      <c r="CZ120" s="1022"/>
      <c r="DA120" s="1022"/>
      <c r="DB120" s="1022"/>
      <c r="DC120" s="1022"/>
      <c r="DD120" s="1022"/>
      <c r="DE120" s="1022"/>
      <c r="DF120" s="1023"/>
      <c r="DG120" s="926">
        <v>7808382</v>
      </c>
      <c r="DH120" s="927"/>
      <c r="DI120" s="927"/>
      <c r="DJ120" s="927"/>
      <c r="DK120" s="927"/>
      <c r="DL120" s="927">
        <v>7277400</v>
      </c>
      <c r="DM120" s="927"/>
      <c r="DN120" s="927"/>
      <c r="DO120" s="927"/>
      <c r="DP120" s="927"/>
      <c r="DQ120" s="927">
        <v>6830952</v>
      </c>
      <c r="DR120" s="927"/>
      <c r="DS120" s="927"/>
      <c r="DT120" s="927"/>
      <c r="DU120" s="927"/>
      <c r="DV120" s="928">
        <v>44.3</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20237767</v>
      </c>
      <c r="BR121" s="986"/>
      <c r="BS121" s="986"/>
      <c r="BT121" s="986"/>
      <c r="BU121" s="986"/>
      <c r="BV121" s="986">
        <v>19309683</v>
      </c>
      <c r="BW121" s="986"/>
      <c r="BX121" s="986"/>
      <c r="BY121" s="986"/>
      <c r="BZ121" s="986"/>
      <c r="CA121" s="986">
        <v>18586114</v>
      </c>
      <c r="CB121" s="986"/>
      <c r="CC121" s="986"/>
      <c r="CD121" s="986"/>
      <c r="CE121" s="986"/>
      <c r="CF121" s="1024">
        <v>120.5</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197796</v>
      </c>
      <c r="DH121" s="920"/>
      <c r="DI121" s="920"/>
      <c r="DJ121" s="920"/>
      <c r="DK121" s="920"/>
      <c r="DL121" s="920">
        <v>197786</v>
      </c>
      <c r="DM121" s="920"/>
      <c r="DN121" s="920"/>
      <c r="DO121" s="920"/>
      <c r="DP121" s="920"/>
      <c r="DQ121" s="920">
        <v>187279</v>
      </c>
      <c r="DR121" s="920"/>
      <c r="DS121" s="920"/>
      <c r="DT121" s="920"/>
      <c r="DU121" s="920"/>
      <c r="DV121" s="921">
        <v>1.2</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26976402</v>
      </c>
      <c r="BR122" s="1035"/>
      <c r="BS122" s="1035"/>
      <c r="BT122" s="1035"/>
      <c r="BU122" s="1035"/>
      <c r="BV122" s="1035">
        <v>27343525</v>
      </c>
      <c r="BW122" s="1035"/>
      <c r="BX122" s="1035"/>
      <c r="BY122" s="1035"/>
      <c r="BZ122" s="1035"/>
      <c r="CA122" s="1035">
        <v>26657076</v>
      </c>
      <c r="CB122" s="1035"/>
      <c r="CC122" s="1035"/>
      <c r="CD122" s="1035"/>
      <c r="CE122" s="1035"/>
      <c r="CF122" s="987"/>
      <c r="CG122" s="988"/>
      <c r="CH122" s="988"/>
      <c r="CI122" s="988"/>
      <c r="CJ122" s="989"/>
      <c r="CK122" s="1016"/>
      <c r="CL122" s="1017"/>
      <c r="CM122" s="1017"/>
      <c r="CN122" s="1017"/>
      <c r="CO122" s="1018"/>
      <c r="CP122" s="1007" t="s">
        <v>383</v>
      </c>
      <c r="CQ122" s="1008"/>
      <c r="CR122" s="1008"/>
      <c r="CS122" s="1008"/>
      <c r="CT122" s="1008"/>
      <c r="CU122" s="1008"/>
      <c r="CV122" s="1008"/>
      <c r="CW122" s="1008"/>
      <c r="CX122" s="1008"/>
      <c r="CY122" s="1008"/>
      <c r="CZ122" s="1008"/>
      <c r="DA122" s="1008"/>
      <c r="DB122" s="1008"/>
      <c r="DC122" s="1008"/>
      <c r="DD122" s="1008"/>
      <c r="DE122" s="1008"/>
      <c r="DF122" s="1009"/>
      <c r="DG122" s="919">
        <v>101814</v>
      </c>
      <c r="DH122" s="920"/>
      <c r="DI122" s="920"/>
      <c r="DJ122" s="920"/>
      <c r="DK122" s="920"/>
      <c r="DL122" s="920">
        <v>100847</v>
      </c>
      <c r="DM122" s="920"/>
      <c r="DN122" s="920"/>
      <c r="DO122" s="920"/>
      <c r="DP122" s="920"/>
      <c r="DQ122" s="920">
        <v>85641</v>
      </c>
      <c r="DR122" s="920"/>
      <c r="DS122" s="920"/>
      <c r="DT122" s="920"/>
      <c r="DU122" s="920"/>
      <c r="DV122" s="921">
        <v>0.6</v>
      </c>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98.4</v>
      </c>
      <c r="BR123" s="1027"/>
      <c r="BS123" s="1027"/>
      <c r="BT123" s="1027"/>
      <c r="BU123" s="1027"/>
      <c r="BV123" s="1027">
        <v>85.7</v>
      </c>
      <c r="BW123" s="1027"/>
      <c r="BX123" s="1027"/>
      <c r="BY123" s="1027"/>
      <c r="BZ123" s="1027"/>
      <c r="CA123" s="1027">
        <v>85.4</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8946</v>
      </c>
      <c r="DH123" s="959"/>
      <c r="DI123" s="959"/>
      <c r="DJ123" s="959"/>
      <c r="DK123" s="960"/>
      <c r="DL123" s="961">
        <v>3854</v>
      </c>
      <c r="DM123" s="959"/>
      <c r="DN123" s="959"/>
      <c r="DO123" s="959"/>
      <c r="DP123" s="960"/>
      <c r="DQ123" s="961">
        <v>2237</v>
      </c>
      <c r="DR123" s="959"/>
      <c r="DS123" s="959"/>
      <c r="DT123" s="959"/>
      <c r="DU123" s="960"/>
      <c r="DV123" s="962">
        <v>0</v>
      </c>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455</v>
      </c>
      <c r="AY127" s="887"/>
      <c r="AZ127" s="887"/>
      <c r="BA127" s="887"/>
      <c r="BB127" s="887"/>
      <c r="BC127" s="887"/>
      <c r="BD127" s="887"/>
      <c r="BE127" s="888"/>
      <c r="BF127" s="1041" t="s">
        <v>112</v>
      </c>
      <c r="BG127" s="1042"/>
      <c r="BH127" s="1042"/>
      <c r="BI127" s="1042"/>
      <c r="BJ127" s="1042"/>
      <c r="BK127" s="1042"/>
      <c r="BL127" s="1051"/>
      <c r="BM127" s="1041">
        <v>12.63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434622</v>
      </c>
      <c r="AB128" s="1090"/>
      <c r="AC128" s="1090"/>
      <c r="AD128" s="1090"/>
      <c r="AE128" s="1091"/>
      <c r="AF128" s="1092">
        <v>465408</v>
      </c>
      <c r="AG128" s="1090"/>
      <c r="AH128" s="1090"/>
      <c r="AI128" s="1090"/>
      <c r="AJ128" s="1091"/>
      <c r="AK128" s="1092">
        <v>462732</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112</v>
      </c>
      <c r="BG128" s="1067"/>
      <c r="BH128" s="1067"/>
      <c r="BI128" s="1067"/>
      <c r="BJ128" s="1067"/>
      <c r="BK128" s="1067"/>
      <c r="BL128" s="1068"/>
      <c r="BM128" s="1066">
        <v>17.63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17490276</v>
      </c>
      <c r="AB129" s="959"/>
      <c r="AC129" s="959"/>
      <c r="AD129" s="959"/>
      <c r="AE129" s="960"/>
      <c r="AF129" s="961">
        <v>17703760</v>
      </c>
      <c r="AG129" s="959"/>
      <c r="AH129" s="959"/>
      <c r="AI129" s="959"/>
      <c r="AJ129" s="960"/>
      <c r="AK129" s="961">
        <v>17351119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11.5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1956402</v>
      </c>
      <c r="AB130" s="959"/>
      <c r="AC130" s="959"/>
      <c r="AD130" s="959"/>
      <c r="AE130" s="960"/>
      <c r="AF130" s="961">
        <v>1990886</v>
      </c>
      <c r="AG130" s="959"/>
      <c r="AH130" s="959"/>
      <c r="AI130" s="959"/>
      <c r="AJ130" s="960"/>
      <c r="AK130" s="961">
        <v>1931067</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85.4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15533874</v>
      </c>
      <c r="AB131" s="998"/>
      <c r="AC131" s="998"/>
      <c r="AD131" s="998"/>
      <c r="AE131" s="999"/>
      <c r="AF131" s="1000">
        <v>15712874</v>
      </c>
      <c r="AG131" s="998"/>
      <c r="AH131" s="998"/>
      <c r="AI131" s="998"/>
      <c r="AJ131" s="999"/>
      <c r="AK131" s="1000">
        <v>15420052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12.592982279999999</v>
      </c>
      <c r="AB132" s="1104"/>
      <c r="AC132" s="1104"/>
      <c r="AD132" s="1104"/>
      <c r="AE132" s="1105"/>
      <c r="AF132" s="1106">
        <v>11.90970538</v>
      </c>
      <c r="AG132" s="1104"/>
      <c r="AH132" s="1104"/>
      <c r="AI132" s="1104"/>
      <c r="AJ132" s="1105"/>
      <c r="AK132" s="1106">
        <v>10.270925160000001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12.5</v>
      </c>
      <c r="AB133" s="1111"/>
      <c r="AC133" s="1111"/>
      <c r="AD133" s="1111"/>
      <c r="AE133" s="1112"/>
      <c r="AF133" s="1110">
        <v>12.4</v>
      </c>
      <c r="AG133" s="1111"/>
      <c r="AH133" s="1111"/>
      <c r="AI133" s="1111"/>
      <c r="AJ133" s="1112"/>
      <c r="AK133" s="1110">
        <v>11.5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4716397</v>
      </c>
      <c r="L9" s="264">
        <v>52856</v>
      </c>
      <c r="M9" s="265">
        <v>65114</v>
      </c>
      <c r="N9" s="266">
        <v>-18.8</v>
      </c>
    </row>
    <row r="10" spans="1:16">
      <c r="A10" s="248"/>
      <c r="B10" s="244"/>
      <c r="C10" s="244"/>
      <c r="D10" s="244"/>
      <c r="E10" s="244"/>
      <c r="F10" s="244"/>
      <c r="G10" s="1119" t="s">
        <v>477</v>
      </c>
      <c r="H10" s="1120"/>
      <c r="I10" s="1120"/>
      <c r="J10" s="1121"/>
      <c r="K10" s="267">
        <v>932476</v>
      </c>
      <c r="L10" s="268">
        <v>10450</v>
      </c>
      <c r="M10" s="269">
        <v>4538</v>
      </c>
      <c r="N10" s="270">
        <v>130.30000000000001</v>
      </c>
    </row>
    <row r="11" spans="1:16" ht="13.5" customHeight="1">
      <c r="A11" s="248"/>
      <c r="B11" s="244"/>
      <c r="C11" s="244"/>
      <c r="D11" s="244"/>
      <c r="E11" s="244"/>
      <c r="F11" s="244"/>
      <c r="G11" s="1119" t="s">
        <v>478</v>
      </c>
      <c r="H11" s="1120"/>
      <c r="I11" s="1120"/>
      <c r="J11" s="1121"/>
      <c r="K11" s="267">
        <v>1259073</v>
      </c>
      <c r="L11" s="268">
        <v>14110</v>
      </c>
      <c r="M11" s="269">
        <v>5513</v>
      </c>
      <c r="N11" s="270">
        <v>155.9</v>
      </c>
    </row>
    <row r="12" spans="1:16" ht="13.5" customHeight="1">
      <c r="A12" s="248"/>
      <c r="B12" s="244"/>
      <c r="C12" s="244"/>
      <c r="D12" s="244"/>
      <c r="E12" s="244"/>
      <c r="F12" s="244"/>
      <c r="G12" s="1119" t="s">
        <v>479</v>
      </c>
      <c r="H12" s="1120"/>
      <c r="I12" s="1120"/>
      <c r="J12" s="1121"/>
      <c r="K12" s="267">
        <v>6506</v>
      </c>
      <c r="L12" s="268">
        <v>73</v>
      </c>
      <c r="M12" s="269">
        <v>953</v>
      </c>
      <c r="N12" s="270">
        <v>-92.3</v>
      </c>
    </row>
    <row r="13" spans="1:16" ht="13.5" customHeight="1">
      <c r="A13" s="248"/>
      <c r="B13" s="244"/>
      <c r="C13" s="244"/>
      <c r="D13" s="244"/>
      <c r="E13" s="244"/>
      <c r="F13" s="244"/>
      <c r="G13" s="1119" t="s">
        <v>480</v>
      </c>
      <c r="H13" s="1120"/>
      <c r="I13" s="1120"/>
      <c r="J13" s="1121"/>
      <c r="K13" s="267" t="s">
        <v>481</v>
      </c>
      <c r="L13" s="268" t="s">
        <v>481</v>
      </c>
      <c r="M13" s="269">
        <v>2</v>
      </c>
      <c r="N13" s="270" t="s">
        <v>481</v>
      </c>
    </row>
    <row r="14" spans="1:16" ht="13.5" customHeight="1">
      <c r="A14" s="248"/>
      <c r="B14" s="244"/>
      <c r="C14" s="244"/>
      <c r="D14" s="244"/>
      <c r="E14" s="244"/>
      <c r="F14" s="244"/>
      <c r="G14" s="1119" t="s">
        <v>482</v>
      </c>
      <c r="H14" s="1120"/>
      <c r="I14" s="1120"/>
      <c r="J14" s="1121"/>
      <c r="K14" s="267">
        <v>174658</v>
      </c>
      <c r="L14" s="268">
        <v>1957</v>
      </c>
      <c r="M14" s="269">
        <v>2887</v>
      </c>
      <c r="N14" s="270">
        <v>-32.200000000000003</v>
      </c>
    </row>
    <row r="15" spans="1:16" ht="13.5" customHeight="1">
      <c r="A15" s="248"/>
      <c r="B15" s="244"/>
      <c r="C15" s="244"/>
      <c r="D15" s="244"/>
      <c r="E15" s="244"/>
      <c r="F15" s="244"/>
      <c r="G15" s="1119" t="s">
        <v>483</v>
      </c>
      <c r="H15" s="1120"/>
      <c r="I15" s="1120"/>
      <c r="J15" s="1121"/>
      <c r="K15" s="267">
        <v>189667</v>
      </c>
      <c r="L15" s="268">
        <v>2126</v>
      </c>
      <c r="M15" s="269">
        <v>1642</v>
      </c>
      <c r="N15" s="270">
        <v>29.5</v>
      </c>
    </row>
    <row r="16" spans="1:16">
      <c r="A16" s="248"/>
      <c r="B16" s="244"/>
      <c r="C16" s="244"/>
      <c r="D16" s="244"/>
      <c r="E16" s="244"/>
      <c r="F16" s="244"/>
      <c r="G16" s="1122" t="s">
        <v>484</v>
      </c>
      <c r="H16" s="1123"/>
      <c r="I16" s="1123"/>
      <c r="J16" s="1124"/>
      <c r="K16" s="268">
        <v>-480445</v>
      </c>
      <c r="L16" s="268">
        <v>-5384</v>
      </c>
      <c r="M16" s="269">
        <v>-6965</v>
      </c>
      <c r="N16" s="270">
        <v>-22.7</v>
      </c>
    </row>
    <row r="17" spans="1:16">
      <c r="A17" s="248"/>
      <c r="B17" s="244"/>
      <c r="C17" s="244"/>
      <c r="D17" s="244"/>
      <c r="E17" s="244"/>
      <c r="F17" s="244"/>
      <c r="G17" s="1122" t="s">
        <v>171</v>
      </c>
      <c r="H17" s="1123"/>
      <c r="I17" s="1123"/>
      <c r="J17" s="1124"/>
      <c r="K17" s="268">
        <v>6798332</v>
      </c>
      <c r="L17" s="268">
        <v>76188</v>
      </c>
      <c r="M17" s="269">
        <v>73685</v>
      </c>
      <c r="N17" s="270">
        <v>3.4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6.68</v>
      </c>
      <c r="L21" s="281">
        <v>7.13</v>
      </c>
      <c r="M21" s="282">
        <v>-0.45</v>
      </c>
      <c r="N21" s="249"/>
      <c r="O21" s="283"/>
      <c r="P21" s="279"/>
    </row>
    <row r="22" spans="1:16" s="284" customFormat="1">
      <c r="A22" s="279"/>
      <c r="B22" s="249"/>
      <c r="C22" s="249"/>
      <c r="D22" s="249"/>
      <c r="E22" s="249"/>
      <c r="F22" s="249"/>
      <c r="G22" s="1114" t="s">
        <v>490</v>
      </c>
      <c r="H22" s="1115"/>
      <c r="I22" s="1115"/>
      <c r="J22" s="1116"/>
      <c r="K22" s="285">
        <v>102.1</v>
      </c>
      <c r="L22" s="286">
        <v>98.1</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3167040</v>
      </c>
      <c r="L32" s="294">
        <v>35493</v>
      </c>
      <c r="M32" s="295">
        <v>43359</v>
      </c>
      <c r="N32" s="296">
        <v>-18.100000000000001</v>
      </c>
    </row>
    <row r="33" spans="1:16" ht="13.5" customHeight="1">
      <c r="A33" s="248"/>
      <c r="B33" s="244"/>
      <c r="C33" s="244"/>
      <c r="D33" s="244"/>
      <c r="E33" s="244"/>
      <c r="F33" s="244"/>
      <c r="G33" s="1130" t="s">
        <v>494</v>
      </c>
      <c r="H33" s="1131"/>
      <c r="I33" s="1131"/>
      <c r="J33" s="1132"/>
      <c r="K33" s="294" t="s">
        <v>481</v>
      </c>
      <c r="L33" s="294" t="s">
        <v>481</v>
      </c>
      <c r="M33" s="295">
        <v>0</v>
      </c>
      <c r="N33" s="296" t="s">
        <v>481</v>
      </c>
    </row>
    <row r="34" spans="1:16" ht="27" customHeight="1">
      <c r="A34" s="248"/>
      <c r="B34" s="244"/>
      <c r="C34" s="244"/>
      <c r="D34" s="244"/>
      <c r="E34" s="244"/>
      <c r="F34" s="244"/>
      <c r="G34" s="1130" t="s">
        <v>495</v>
      </c>
      <c r="H34" s="1131"/>
      <c r="I34" s="1131"/>
      <c r="J34" s="1132"/>
      <c r="K34" s="294" t="s">
        <v>481</v>
      </c>
      <c r="L34" s="294" t="s">
        <v>481</v>
      </c>
      <c r="M34" s="295">
        <v>39</v>
      </c>
      <c r="N34" s="296" t="s">
        <v>481</v>
      </c>
    </row>
    <row r="35" spans="1:16" ht="27" customHeight="1">
      <c r="A35" s="248"/>
      <c r="B35" s="244"/>
      <c r="C35" s="244"/>
      <c r="D35" s="244"/>
      <c r="E35" s="244"/>
      <c r="F35" s="244"/>
      <c r="G35" s="1130" t="s">
        <v>496</v>
      </c>
      <c r="H35" s="1131"/>
      <c r="I35" s="1131"/>
      <c r="J35" s="1132"/>
      <c r="K35" s="294">
        <v>592756</v>
      </c>
      <c r="L35" s="294">
        <v>6643</v>
      </c>
      <c r="M35" s="295">
        <v>11806</v>
      </c>
      <c r="N35" s="296">
        <v>-43.7</v>
      </c>
    </row>
    <row r="36" spans="1:16" ht="27" customHeight="1">
      <c r="A36" s="248"/>
      <c r="B36" s="244"/>
      <c r="C36" s="244"/>
      <c r="D36" s="244"/>
      <c r="E36" s="244"/>
      <c r="F36" s="244"/>
      <c r="G36" s="1130" t="s">
        <v>497</v>
      </c>
      <c r="H36" s="1131"/>
      <c r="I36" s="1131"/>
      <c r="J36" s="1132"/>
      <c r="K36" s="294">
        <v>149553</v>
      </c>
      <c r="L36" s="294">
        <v>1676</v>
      </c>
      <c r="M36" s="295">
        <v>1910</v>
      </c>
      <c r="N36" s="296">
        <v>-12.3</v>
      </c>
    </row>
    <row r="37" spans="1:16" ht="13.5" customHeight="1">
      <c r="A37" s="248"/>
      <c r="B37" s="244"/>
      <c r="C37" s="244"/>
      <c r="D37" s="244"/>
      <c r="E37" s="244"/>
      <c r="F37" s="244"/>
      <c r="G37" s="1130" t="s">
        <v>498</v>
      </c>
      <c r="H37" s="1131"/>
      <c r="I37" s="1131"/>
      <c r="J37" s="1132"/>
      <c r="K37" s="294">
        <v>68229</v>
      </c>
      <c r="L37" s="294">
        <v>765</v>
      </c>
      <c r="M37" s="295">
        <v>1129</v>
      </c>
      <c r="N37" s="296">
        <v>-32.200000000000003</v>
      </c>
    </row>
    <row r="38" spans="1:16" ht="27" customHeight="1">
      <c r="A38" s="248"/>
      <c r="B38" s="244"/>
      <c r="C38" s="244"/>
      <c r="D38" s="244"/>
      <c r="E38" s="244"/>
      <c r="F38" s="244"/>
      <c r="G38" s="1133" t="s">
        <v>499</v>
      </c>
      <c r="H38" s="1134"/>
      <c r="I38" s="1134"/>
      <c r="J38" s="1135"/>
      <c r="K38" s="297">
        <v>3</v>
      </c>
      <c r="L38" s="297">
        <v>0</v>
      </c>
      <c r="M38" s="298">
        <v>5</v>
      </c>
      <c r="N38" s="299">
        <v>-100</v>
      </c>
      <c r="O38" s="293"/>
    </row>
    <row r="39" spans="1:16">
      <c r="A39" s="248"/>
      <c r="B39" s="244"/>
      <c r="C39" s="244"/>
      <c r="D39" s="244"/>
      <c r="E39" s="244"/>
      <c r="F39" s="244"/>
      <c r="G39" s="1133" t="s">
        <v>500</v>
      </c>
      <c r="H39" s="1134"/>
      <c r="I39" s="1134"/>
      <c r="J39" s="1135"/>
      <c r="K39" s="300">
        <v>-462732</v>
      </c>
      <c r="L39" s="300">
        <v>-5186</v>
      </c>
      <c r="M39" s="301">
        <v>-5126</v>
      </c>
      <c r="N39" s="302">
        <v>1.2</v>
      </c>
      <c r="O39" s="293"/>
    </row>
    <row r="40" spans="1:16" ht="27" customHeight="1">
      <c r="A40" s="248"/>
      <c r="B40" s="244"/>
      <c r="C40" s="244"/>
      <c r="D40" s="244"/>
      <c r="E40" s="244"/>
      <c r="F40" s="244"/>
      <c r="G40" s="1130" t="s">
        <v>501</v>
      </c>
      <c r="H40" s="1131"/>
      <c r="I40" s="1131"/>
      <c r="J40" s="1132"/>
      <c r="K40" s="300">
        <v>-1931067</v>
      </c>
      <c r="L40" s="300">
        <v>-21641</v>
      </c>
      <c r="M40" s="301">
        <v>-37205</v>
      </c>
      <c r="N40" s="302">
        <v>-41.8</v>
      </c>
      <c r="O40" s="293"/>
    </row>
    <row r="41" spans="1:16">
      <c r="A41" s="248"/>
      <c r="B41" s="244"/>
      <c r="C41" s="244"/>
      <c r="D41" s="244"/>
      <c r="E41" s="244"/>
      <c r="F41" s="244"/>
      <c r="G41" s="1136" t="s">
        <v>281</v>
      </c>
      <c r="H41" s="1137"/>
      <c r="I41" s="1137"/>
      <c r="J41" s="1138"/>
      <c r="K41" s="294">
        <v>1583782</v>
      </c>
      <c r="L41" s="300">
        <v>17749</v>
      </c>
      <c r="M41" s="301">
        <v>15917</v>
      </c>
      <c r="N41" s="302">
        <v>11.5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9233866</v>
      </c>
      <c r="J51" s="320">
        <v>105466</v>
      </c>
      <c r="K51" s="321">
        <v>40.799999999999997</v>
      </c>
      <c r="L51" s="322">
        <v>40203</v>
      </c>
      <c r="M51" s="323">
        <v>4.3</v>
      </c>
      <c r="N51" s="324">
        <v>36.5</v>
      </c>
    </row>
    <row r="52" spans="1:14">
      <c r="A52" s="248"/>
      <c r="B52" s="244"/>
      <c r="C52" s="244"/>
      <c r="D52" s="244"/>
      <c r="E52" s="244"/>
      <c r="F52" s="244"/>
      <c r="G52" s="325"/>
      <c r="H52" s="326" t="s">
        <v>512</v>
      </c>
      <c r="I52" s="327">
        <v>5264975</v>
      </c>
      <c r="J52" s="328">
        <v>60135</v>
      </c>
      <c r="K52" s="329">
        <v>24.9</v>
      </c>
      <c r="L52" s="330">
        <v>23352</v>
      </c>
      <c r="M52" s="331">
        <v>-3.6</v>
      </c>
      <c r="N52" s="332">
        <v>28.5</v>
      </c>
    </row>
    <row r="53" spans="1:14">
      <c r="A53" s="248"/>
      <c r="B53" s="244"/>
      <c r="C53" s="244"/>
      <c r="D53" s="244"/>
      <c r="E53" s="244"/>
      <c r="F53" s="244"/>
      <c r="G53" s="310" t="s">
        <v>513</v>
      </c>
      <c r="H53" s="311"/>
      <c r="I53" s="319">
        <v>9836169</v>
      </c>
      <c r="J53" s="320">
        <v>111827</v>
      </c>
      <c r="K53" s="321">
        <v>6</v>
      </c>
      <c r="L53" s="322">
        <v>47569</v>
      </c>
      <c r="M53" s="323">
        <v>18.3</v>
      </c>
      <c r="N53" s="324">
        <v>-12.3</v>
      </c>
    </row>
    <row r="54" spans="1:14">
      <c r="A54" s="248"/>
      <c r="B54" s="244"/>
      <c r="C54" s="244"/>
      <c r="D54" s="244"/>
      <c r="E54" s="244"/>
      <c r="F54" s="244"/>
      <c r="G54" s="325"/>
      <c r="H54" s="326" t="s">
        <v>512</v>
      </c>
      <c r="I54" s="327">
        <v>6484148</v>
      </c>
      <c r="J54" s="328">
        <v>73718</v>
      </c>
      <c r="K54" s="329">
        <v>22.6</v>
      </c>
      <c r="L54" s="330">
        <v>26255</v>
      </c>
      <c r="M54" s="331">
        <v>12.4</v>
      </c>
      <c r="N54" s="332">
        <v>10.199999999999999</v>
      </c>
    </row>
    <row r="55" spans="1:14">
      <c r="A55" s="248"/>
      <c r="B55" s="244"/>
      <c r="C55" s="244"/>
      <c r="D55" s="244"/>
      <c r="E55" s="244"/>
      <c r="F55" s="244"/>
      <c r="G55" s="310" t="s">
        <v>514</v>
      </c>
      <c r="H55" s="311"/>
      <c r="I55" s="319">
        <v>7582934</v>
      </c>
      <c r="J55" s="320">
        <v>84898</v>
      </c>
      <c r="K55" s="321">
        <v>-24.1</v>
      </c>
      <c r="L55" s="322">
        <v>50880</v>
      </c>
      <c r="M55" s="323">
        <v>7</v>
      </c>
      <c r="N55" s="324">
        <v>-31.1</v>
      </c>
    </row>
    <row r="56" spans="1:14">
      <c r="A56" s="248"/>
      <c r="B56" s="244"/>
      <c r="C56" s="244"/>
      <c r="D56" s="244"/>
      <c r="E56" s="244"/>
      <c r="F56" s="244"/>
      <c r="G56" s="325"/>
      <c r="H56" s="326" t="s">
        <v>512</v>
      </c>
      <c r="I56" s="327">
        <v>4482523</v>
      </c>
      <c r="J56" s="328">
        <v>50186</v>
      </c>
      <c r="K56" s="329">
        <v>-31.9</v>
      </c>
      <c r="L56" s="330">
        <v>26879</v>
      </c>
      <c r="M56" s="331">
        <v>2.4</v>
      </c>
      <c r="N56" s="332">
        <v>-34.299999999999997</v>
      </c>
    </row>
    <row r="57" spans="1:14">
      <c r="A57" s="248"/>
      <c r="B57" s="244"/>
      <c r="C57" s="244"/>
      <c r="D57" s="244"/>
      <c r="E57" s="244"/>
      <c r="F57" s="244"/>
      <c r="G57" s="310" t="s">
        <v>515</v>
      </c>
      <c r="H57" s="311"/>
      <c r="I57" s="319">
        <v>6668020</v>
      </c>
      <c r="J57" s="320">
        <v>74453</v>
      </c>
      <c r="K57" s="321">
        <v>-12.3</v>
      </c>
      <c r="L57" s="322">
        <v>63956</v>
      </c>
      <c r="M57" s="323">
        <v>25.7</v>
      </c>
      <c r="N57" s="324">
        <v>-38</v>
      </c>
    </row>
    <row r="58" spans="1:14">
      <c r="A58" s="248"/>
      <c r="B58" s="244"/>
      <c r="C58" s="244"/>
      <c r="D58" s="244"/>
      <c r="E58" s="244"/>
      <c r="F58" s="244"/>
      <c r="G58" s="325"/>
      <c r="H58" s="326" t="s">
        <v>512</v>
      </c>
      <c r="I58" s="327">
        <v>4063500</v>
      </c>
      <c r="J58" s="328">
        <v>45372</v>
      </c>
      <c r="K58" s="329">
        <v>-9.6</v>
      </c>
      <c r="L58" s="330">
        <v>29239</v>
      </c>
      <c r="M58" s="331">
        <v>8.8000000000000007</v>
      </c>
      <c r="N58" s="332">
        <v>-18.399999999999999</v>
      </c>
    </row>
    <row r="59" spans="1:14">
      <c r="A59" s="248"/>
      <c r="B59" s="244"/>
      <c r="C59" s="244"/>
      <c r="D59" s="244"/>
      <c r="E59" s="244"/>
      <c r="F59" s="244"/>
      <c r="G59" s="310" t="s">
        <v>516</v>
      </c>
      <c r="H59" s="311"/>
      <c r="I59" s="319">
        <v>7736448</v>
      </c>
      <c r="J59" s="320">
        <v>86701</v>
      </c>
      <c r="K59" s="321">
        <v>16.5</v>
      </c>
      <c r="L59" s="322">
        <v>66255</v>
      </c>
      <c r="M59" s="323">
        <v>3.6</v>
      </c>
      <c r="N59" s="324">
        <v>12.9</v>
      </c>
    </row>
    <row r="60" spans="1:14">
      <c r="A60" s="248"/>
      <c r="B60" s="244"/>
      <c r="C60" s="244"/>
      <c r="D60" s="244"/>
      <c r="E60" s="244"/>
      <c r="F60" s="244"/>
      <c r="G60" s="325"/>
      <c r="H60" s="326" t="s">
        <v>512</v>
      </c>
      <c r="I60" s="333">
        <v>5341991</v>
      </c>
      <c r="J60" s="328">
        <v>59867</v>
      </c>
      <c r="K60" s="329">
        <v>31.9</v>
      </c>
      <c r="L60" s="330">
        <v>31822</v>
      </c>
      <c r="M60" s="331">
        <v>8.8000000000000007</v>
      </c>
      <c r="N60" s="332">
        <v>23.1</v>
      </c>
    </row>
    <row r="61" spans="1:14">
      <c r="A61" s="248"/>
      <c r="B61" s="244"/>
      <c r="C61" s="244"/>
      <c r="D61" s="244"/>
      <c r="E61" s="244"/>
      <c r="F61" s="244"/>
      <c r="G61" s="310" t="s">
        <v>517</v>
      </c>
      <c r="H61" s="334"/>
      <c r="I61" s="335">
        <v>8211487</v>
      </c>
      <c r="J61" s="336">
        <v>92669</v>
      </c>
      <c r="K61" s="337">
        <v>5.4</v>
      </c>
      <c r="L61" s="338">
        <v>53773</v>
      </c>
      <c r="M61" s="339">
        <v>11.8</v>
      </c>
      <c r="N61" s="324">
        <v>-6.4</v>
      </c>
    </row>
    <row r="62" spans="1:14">
      <c r="A62" s="248"/>
      <c r="B62" s="244"/>
      <c r="C62" s="244"/>
      <c r="D62" s="244"/>
      <c r="E62" s="244"/>
      <c r="F62" s="244"/>
      <c r="G62" s="325"/>
      <c r="H62" s="326" t="s">
        <v>512</v>
      </c>
      <c r="I62" s="327">
        <v>5127427</v>
      </c>
      <c r="J62" s="328">
        <v>57856</v>
      </c>
      <c r="K62" s="329">
        <v>7.6</v>
      </c>
      <c r="L62" s="330">
        <v>27509</v>
      </c>
      <c r="M62" s="331">
        <v>5.8</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11.03</v>
      </c>
      <c r="G47" s="12">
        <v>5.65</v>
      </c>
      <c r="H47" s="12">
        <v>1.96</v>
      </c>
      <c r="I47" s="12">
        <v>6.01</v>
      </c>
      <c r="J47" s="13">
        <v>8.59</v>
      </c>
    </row>
    <row r="48" spans="2:10" ht="57.75" customHeight="1">
      <c r="B48" s="14"/>
      <c r="C48" s="1141" t="s">
        <v>4</v>
      </c>
      <c r="D48" s="1141"/>
      <c r="E48" s="1142"/>
      <c r="F48" s="15">
        <v>4.43</v>
      </c>
      <c r="G48" s="16">
        <v>3.71</v>
      </c>
      <c r="H48" s="16">
        <v>6.54</v>
      </c>
      <c r="I48" s="16">
        <v>7.21</v>
      </c>
      <c r="J48" s="17">
        <v>7.38</v>
      </c>
    </row>
    <row r="49" spans="2:10" ht="57.75" customHeight="1" thickBot="1">
      <c r="B49" s="18"/>
      <c r="C49" s="1143" t="s">
        <v>5</v>
      </c>
      <c r="D49" s="1143"/>
      <c r="E49" s="1144"/>
      <c r="F49" s="19" t="s">
        <v>524</v>
      </c>
      <c r="G49" s="20" t="s">
        <v>525</v>
      </c>
      <c r="H49" s="20" t="s">
        <v>526</v>
      </c>
      <c r="I49" s="20">
        <v>4.82</v>
      </c>
      <c r="J49" s="21">
        <v>2.48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527</v>
      </c>
      <c r="D34" s="1151"/>
      <c r="E34" s="1152"/>
      <c r="F34" s="32">
        <v>18.98</v>
      </c>
      <c r="G34" s="33">
        <v>19.95</v>
      </c>
      <c r="H34" s="33">
        <v>21.09</v>
      </c>
      <c r="I34" s="33">
        <v>20.91</v>
      </c>
      <c r="J34" s="34">
        <v>21.11</v>
      </c>
      <c r="K34" s="22"/>
      <c r="L34" s="22"/>
      <c r="M34" s="22"/>
      <c r="N34" s="22"/>
      <c r="O34" s="22"/>
      <c r="P34" s="22"/>
    </row>
    <row r="35" spans="1:16" ht="39" customHeight="1">
      <c r="A35" s="22"/>
      <c r="B35" s="35"/>
      <c r="C35" s="1145" t="s">
        <v>528</v>
      </c>
      <c r="D35" s="1146"/>
      <c r="E35" s="1147"/>
      <c r="F35" s="36">
        <v>4.2300000000000004</v>
      </c>
      <c r="G35" s="37">
        <v>3.53</v>
      </c>
      <c r="H35" s="37">
        <v>6.4</v>
      </c>
      <c r="I35" s="37">
        <v>7.16</v>
      </c>
      <c r="J35" s="38">
        <v>7.27</v>
      </c>
      <c r="K35" s="22"/>
      <c r="L35" s="22"/>
      <c r="M35" s="22"/>
      <c r="N35" s="22"/>
      <c r="O35" s="22"/>
      <c r="P35" s="22"/>
    </row>
    <row r="36" spans="1:16" ht="39" customHeight="1">
      <c r="A36" s="22"/>
      <c r="B36" s="35"/>
      <c r="C36" s="1145" t="s">
        <v>529</v>
      </c>
      <c r="D36" s="1146"/>
      <c r="E36" s="1147"/>
      <c r="F36" s="36">
        <v>3.31</v>
      </c>
      <c r="G36" s="37">
        <v>2.8</v>
      </c>
      <c r="H36" s="37">
        <v>1.69</v>
      </c>
      <c r="I36" s="37">
        <v>2.79</v>
      </c>
      <c r="J36" s="38">
        <v>3.27</v>
      </c>
      <c r="K36" s="22"/>
      <c r="L36" s="22"/>
      <c r="M36" s="22"/>
      <c r="N36" s="22"/>
      <c r="O36" s="22"/>
      <c r="P36" s="22"/>
    </row>
    <row r="37" spans="1:16" ht="39" customHeight="1">
      <c r="A37" s="22"/>
      <c r="B37" s="35"/>
      <c r="C37" s="1145" t="s">
        <v>530</v>
      </c>
      <c r="D37" s="1146"/>
      <c r="E37" s="1147"/>
      <c r="F37" s="36">
        <v>1.98</v>
      </c>
      <c r="G37" s="37">
        <v>2.09</v>
      </c>
      <c r="H37" s="37">
        <v>2.21</v>
      </c>
      <c r="I37" s="37">
        <v>2.23</v>
      </c>
      <c r="J37" s="38">
        <v>2.2999999999999998</v>
      </c>
      <c r="K37" s="22"/>
      <c r="L37" s="22"/>
      <c r="M37" s="22"/>
      <c r="N37" s="22"/>
      <c r="O37" s="22"/>
      <c r="P37" s="22"/>
    </row>
    <row r="38" spans="1:16" ht="39" customHeight="1">
      <c r="A38" s="22"/>
      <c r="B38" s="35"/>
      <c r="C38" s="1145" t="s">
        <v>531</v>
      </c>
      <c r="D38" s="1146"/>
      <c r="E38" s="1147"/>
      <c r="F38" s="36">
        <v>0.55000000000000004</v>
      </c>
      <c r="G38" s="37">
        <v>0.69</v>
      </c>
      <c r="H38" s="37">
        <v>0.91</v>
      </c>
      <c r="I38" s="37">
        <v>1.1200000000000001</v>
      </c>
      <c r="J38" s="38">
        <v>1.32</v>
      </c>
      <c r="K38" s="22"/>
      <c r="L38" s="22"/>
      <c r="M38" s="22"/>
      <c r="N38" s="22"/>
      <c r="O38" s="22"/>
      <c r="P38" s="22"/>
    </row>
    <row r="39" spans="1:16" ht="39" customHeight="1">
      <c r="A39" s="22"/>
      <c r="B39" s="35"/>
      <c r="C39" s="1145" t="s">
        <v>532</v>
      </c>
      <c r="D39" s="1146"/>
      <c r="E39" s="1147"/>
      <c r="F39" s="36">
        <v>0.28000000000000003</v>
      </c>
      <c r="G39" s="37">
        <v>0.19</v>
      </c>
      <c r="H39" s="37">
        <v>0.02</v>
      </c>
      <c r="I39" s="37">
        <v>0.13</v>
      </c>
      <c r="J39" s="38">
        <v>0.15</v>
      </c>
      <c r="K39" s="22"/>
      <c r="L39" s="22"/>
      <c r="M39" s="22"/>
      <c r="N39" s="22"/>
      <c r="O39" s="22"/>
      <c r="P39" s="22"/>
    </row>
    <row r="40" spans="1:16" ht="39" customHeight="1">
      <c r="A40" s="22"/>
      <c r="B40" s="35"/>
      <c r="C40" s="1145" t="s">
        <v>533</v>
      </c>
      <c r="D40" s="1146"/>
      <c r="E40" s="1147"/>
      <c r="F40" s="36">
        <v>0.19</v>
      </c>
      <c r="G40" s="37">
        <v>0.18</v>
      </c>
      <c r="H40" s="37">
        <v>0.13</v>
      </c>
      <c r="I40" s="37">
        <v>0.04</v>
      </c>
      <c r="J40" s="38">
        <v>0.1</v>
      </c>
      <c r="K40" s="22"/>
      <c r="L40" s="22"/>
      <c r="M40" s="22"/>
      <c r="N40" s="22"/>
      <c r="O40" s="22"/>
      <c r="P40" s="22"/>
    </row>
    <row r="41" spans="1:16" ht="39" customHeight="1">
      <c r="A41" s="22"/>
      <c r="B41" s="35"/>
      <c r="C41" s="1145" t="s">
        <v>534</v>
      </c>
      <c r="D41" s="1146"/>
      <c r="E41" s="1147"/>
      <c r="F41" s="36">
        <v>0.01</v>
      </c>
      <c r="G41" s="37">
        <v>7.0000000000000007E-2</v>
      </c>
      <c r="H41" s="37">
        <v>0.05</v>
      </c>
      <c r="I41" s="37">
        <v>0.02</v>
      </c>
      <c r="J41" s="38">
        <v>0.02</v>
      </c>
      <c r="K41" s="22"/>
      <c r="L41" s="22"/>
      <c r="M41" s="22"/>
      <c r="N41" s="22"/>
      <c r="O41" s="22"/>
      <c r="P41" s="22"/>
    </row>
    <row r="42" spans="1:16" ht="39" customHeight="1">
      <c r="A42" s="22"/>
      <c r="B42" s="39"/>
      <c r="C42" s="1145" t="s">
        <v>535</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536</v>
      </c>
      <c r="D43" s="1149"/>
      <c r="E43" s="1150"/>
      <c r="F43" s="41">
        <v>0.04</v>
      </c>
      <c r="G43" s="42">
        <v>0.2</v>
      </c>
      <c r="H43" s="42">
        <v>0.24</v>
      </c>
      <c r="I43" s="42">
        <v>0.04</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3006</v>
      </c>
      <c r="L45" s="60">
        <v>3084</v>
      </c>
      <c r="M45" s="60">
        <v>3284</v>
      </c>
      <c r="N45" s="60">
        <v>3338</v>
      </c>
      <c r="O45" s="61">
        <v>3167</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635</v>
      </c>
      <c r="L48" s="64">
        <v>661</v>
      </c>
      <c r="M48" s="64">
        <v>614</v>
      </c>
      <c r="N48" s="64">
        <v>572</v>
      </c>
      <c r="O48" s="65">
        <v>593</v>
      </c>
      <c r="P48" s="48"/>
      <c r="Q48" s="48"/>
      <c r="R48" s="48"/>
      <c r="S48" s="48"/>
      <c r="T48" s="48"/>
      <c r="U48" s="48"/>
    </row>
    <row r="49" spans="1:21" ht="30.75" customHeight="1">
      <c r="A49" s="48"/>
      <c r="B49" s="1163"/>
      <c r="C49" s="1164"/>
      <c r="D49" s="62"/>
      <c r="E49" s="1155" t="s">
        <v>16</v>
      </c>
      <c r="F49" s="1155"/>
      <c r="G49" s="1155"/>
      <c r="H49" s="1155"/>
      <c r="I49" s="1155"/>
      <c r="J49" s="1156"/>
      <c r="K49" s="63">
        <v>589</v>
      </c>
      <c r="L49" s="64">
        <v>607</v>
      </c>
      <c r="M49" s="64">
        <v>381</v>
      </c>
      <c r="N49" s="64">
        <v>349</v>
      </c>
      <c r="O49" s="65">
        <v>150</v>
      </c>
      <c r="P49" s="48"/>
      <c r="Q49" s="48"/>
      <c r="R49" s="48"/>
      <c r="S49" s="48"/>
      <c r="T49" s="48"/>
      <c r="U49" s="48"/>
    </row>
    <row r="50" spans="1:21" ht="30.75" customHeight="1">
      <c r="A50" s="48"/>
      <c r="B50" s="1163"/>
      <c r="C50" s="1164"/>
      <c r="D50" s="62"/>
      <c r="E50" s="1155" t="s">
        <v>17</v>
      </c>
      <c r="F50" s="1155"/>
      <c r="G50" s="1155"/>
      <c r="H50" s="1155"/>
      <c r="I50" s="1155"/>
      <c r="J50" s="1156"/>
      <c r="K50" s="63">
        <v>17</v>
      </c>
      <c r="L50" s="64">
        <v>68</v>
      </c>
      <c r="M50" s="64">
        <v>68</v>
      </c>
      <c r="N50" s="64">
        <v>68</v>
      </c>
      <c r="O50" s="65">
        <v>68</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2404</v>
      </c>
      <c r="L52" s="64">
        <v>2437</v>
      </c>
      <c r="M52" s="64">
        <v>2392</v>
      </c>
      <c r="N52" s="64">
        <v>2456</v>
      </c>
      <c r="O52" s="65">
        <v>2394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1843</v>
      </c>
      <c r="L53" s="69">
        <v>1983</v>
      </c>
      <c r="M53" s="69">
        <v>1955</v>
      </c>
      <c r="N53" s="69">
        <v>1871</v>
      </c>
      <c r="O53" s="70">
        <v>1584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西山　寿乃</cp:lastModifiedBy>
  <cp:lastPrinted>2016-04-27T23:54:29Z</cp:lastPrinted>
  <dcterms:created xsi:type="dcterms:W3CDTF">2016-02-15T01:31:54Z</dcterms:created>
  <dcterms:modified xsi:type="dcterms:W3CDTF">2016-04-27T23:54:34Z</dcterms:modified>
</cp:coreProperties>
</file>