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alcChain>
</file>

<file path=xl/sharedStrings.xml><?xml version="1.0" encoding="utf-8"?>
<sst xmlns="http://schemas.openxmlformats.org/spreadsheetml/2006/main" count="1002" uniqueCount="554">
  <si>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</si>
  <si>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</si>
  <si>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</si>
  <si>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</si>
  <si>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</si>
  <si>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</si>
  <si>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</si>
  <si>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</si>
  <si>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</si>
  <si>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</si>
  <si>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</si>
  <si>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</si>
  <si>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</si>
  <si>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</si>
  <si>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</si>
  <si>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</si>
  <si>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</si>
  <si>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</si>
  <si>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</si>
  <si>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</si>
  <si>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</si>
  <si>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</si>
  <si>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</si>
  <si>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</si>
  <si>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</si>
  <si>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</si>
  <si>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</si>
  <si>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</si>
  <si>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</si>
  <si>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</si>
  <si>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</si>
  <si>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</si>
  <si>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</si>
  <si>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</si>
  <si>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</si>
  <si>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</si>
  <si>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</si>
  <si>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</si>
  <si>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</si>
  <si>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</si>
  <si>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</si>
  <si>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</si>
  <si>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</si>
  <si>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</si>
  <si>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</si>
  <si>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</si>
  <si>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</si>
  <si>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</si>
  <si>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</si>
  <si>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</si>
  <si>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</si>
  <si>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</si>
  <si>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</si>
  <si>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</si>
  <si>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</si>
  <si>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</si>
  <si>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</si>
  <si>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</si>
  <si>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</si>
  <si>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</si>
  <si>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</si>
  <si>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</si>
  <si>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</si>
  <si>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</si>
  <si>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</si>
  <si>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</si>
  <si>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</si>
  <si>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</si>
  <si>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</si>
  <si>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</si>
  <si>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</si>
  <si>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</si>
  <si>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</si>
  <si>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</si>
  <si>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</si>
  <si>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</si>
  <si>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</si>
  <si>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</si>
  <si>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</si>
  <si>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</si>
  <si>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</si>
  <si>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</si>
  <si>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牧之原市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</si>
  <si>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</si>
  <si>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</si>
  <si>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</si>
  <si>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</si>
  <si>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</si>
  <si>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</si>
  <si>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</si>
  <si>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</si>
  <si>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</si>
  <si>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</si>
  <si>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</si>
  <si>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</si>
  <si>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</si>
  <si>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</si>
  <si>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</si>
  <si>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</si>
  <si>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</si>
  <si>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</si>
  <si>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</si>
  <si>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</si>
  <si>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</si>
  <si>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</si>
  <si>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</si>
  <si>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</si>
  <si>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</si>
  <si>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</si>
  <si>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</si>
  <si>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</si>
  <si>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</si>
  <si>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</si>
  <si>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</si>
  <si>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</si>
  <si>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</si>
  <si>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</si>
  <si>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</si>
  <si>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</si>
  <si>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</si>
  <si>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</si>
  <si>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</si>
  <si>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</si>
  <si>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</si>
  <si>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</si>
  <si>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</si>
  <si>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</si>
  <si>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</si>
  <si>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</si>
  <si>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</si>
  <si>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</si>
  <si>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</si>
  <si>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</si>
  <si>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</si>
  <si>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</si>
  <si>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</si>
  <si>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</si>
  <si>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</si>
  <si>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</si>
  <si>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</si>
  <si>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</si>
  <si>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</si>
  <si>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</si>
  <si>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</si>
  <si>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</si>
  <si>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</si>
  <si>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</si>
  <si>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</si>
  <si>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</si>
  <si>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</si>
  <si>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</si>
  <si>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</si>
  <si>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</si>
  <si>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</si>
  <si>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</si>
  <si>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</si>
  <si>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</si>
  <si>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</si>
  <si>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</si>
  <si>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</si>
  <si>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</si>
  <si>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</si>
  <si>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</si>
  <si>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</si>
  <si>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</si>
  <si>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</si>
  <si>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</si>
  <si>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</si>
  <si>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</si>
  <si>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</si>
  <si>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</si>
  <si>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</si>
  <si>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</si>
  <si>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</si>
  <si>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</si>
  <si>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</si>
  <si>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</si>
  <si>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</si>
  <si>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</si>
  <si>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</si>
  <si>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</si>
  <si>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</si>
  <si>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</si>
  <si>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</si>
  <si>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</si>
  <si>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</si>
  <si>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</si>
  <si>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</si>
  <si>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</si>
  <si>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</si>
  <si>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</si>
  <si>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</si>
  <si>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</si>
  <si>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</si>
  <si>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</si>
  <si>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</si>
  <si>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静岡県牧之原市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</si>
  <si>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</si>
  <si>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</si>
  <si>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</si>
  <si>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</si>
  <si>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</si>
  <si>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</si>
  <si>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</si>
  <si>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</si>
  <si>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</si>
  <si>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</si>
  <si>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</si>
  <si>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</si>
  <si>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</si>
  <si>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</si>
  <si>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</si>
  <si>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</si>
  <si>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</si>
  <si>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</si>
  <si>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</si>
  <si>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</si>
  <si>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</si>
  <si>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</si>
  <si>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</si>
  <si>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</si>
  <si>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</si>
  <si>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</si>
  <si>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</si>
  <si>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</si>
  <si>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</si>
  <si>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</si>
  <si>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</si>
  <si>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</si>
  <si>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</si>
  <si>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</si>
  <si>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</si>
  <si>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</si>
  <si>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</si>
  <si>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</si>
  <si>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</si>
  <si>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</si>
  <si>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</si>
  <si>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</si>
  <si>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</si>
  <si>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</si>
  <si>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</si>
  <si>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</si>
  <si>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</si>
  <si>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</si>
  <si>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</si>
  <si>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</si>
  <si>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</si>
  <si>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</si>
  <si>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</si>
  <si>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</si>
  <si>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</si>
  <si>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</si>
  <si>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</si>
  <si>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</si>
  <si>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</si>
  <si>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</si>
  <si>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</si>
  <si>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</si>
  <si>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</si>
  <si>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</si>
  <si>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</si>
  <si>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</si>
  <si>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</si>
  <si>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</si>
  <si>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</si>
  <si>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</si>
  <si>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</si>
  <si>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</si>
  <si>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</si>
  <si>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</si>
  <si>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</si>
  <si>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</si>
  <si>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</si>
  <si>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</si>
  <si>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</si>
  <si>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</si>
  <si>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</si>
  <si>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</si>
  <si>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</si>
  <si>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</si>
  <si>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</si>
  <si>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</si>
  <si>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</si>
  <si>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</si>
  <si>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</si>
  <si>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</si>
  <si>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</si>
  <si>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</si>
  <si>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</si>
  <si>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</si>
  <si>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</si>
  <si>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</si>
  <si>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</si>
  <si>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</si>
  <si>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</si>
  <si>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</si>
  <si>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</si>
  <si>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</si>
  <si>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</si>
  <si>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</si>
  <si>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</si>
  <si>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</si>
  <si>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</si>
  <si>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</si>
  <si>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</si>
  <si>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</si>
  <si>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</si>
  <si>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</si>
  <si>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</si>
  <si>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</si>
  <si>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</si>
  <si>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</si>
  <si>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</si>
  <si>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</si>
  <si>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</si>
  <si>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</si>
  <si>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</si>
  <si>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</si>
  <si>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</si>
  <si>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</si>
  <si>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</si>
  <si>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</si>
  <si>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</si>
  <si>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</si>
  <si>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</si>
  <si>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</si>
  <si>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</si>
  <si>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</si>
  <si>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</si>
  <si>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</si>
  <si>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</si>
  <si>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</si>
  <si>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</si>
  <si>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</si>
  <si>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</si>
  <si>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</si>
  <si>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</si>
  <si>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</si>
  <si>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</si>
  <si>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</si>
  <si>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</si>
  <si>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</si>
  <si>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</si>
  <si>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</si>
  <si>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</si>
  <si>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</si>
  <si>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静岡県牧之原市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</si>
  <si>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</si>
  <si>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</si>
  <si>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</si>
  <si>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</si>
  <si>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</si>
  <si>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</si>
  <si>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</si>
  <si>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</si>
  <si>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</si>
  <si>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</si>
  <si>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</si>
  <si>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</si>
  <si>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</si>
  <si>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</si>
  <si>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</si>
  <si>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</si>
  <si>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</si>
  <si>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</si>
  <si>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</si>
  <si>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</si>
  <si>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</si>
  <si>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</si>
  <si>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</si>
  <si>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</si>
  <si>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</si>
  <si>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</si>
  <si>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</si>
  <si>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</si>
  <si>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</si>
  <si>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</si>
  <si>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</si>
  <si>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</si>
  <si>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</si>
  <si>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</si>
  <si>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</si>
  <si>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</si>
  <si>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</si>
  <si>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</si>
  <si>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</si>
  <si>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</si>
  <si>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</si>
  <si>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</si>
  <si>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</si>
  <si>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</si>
  <si>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</si>
  <si>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</si>
  <si>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</si>
  <si>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</si>
  <si>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</si>
  <si>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</si>
  <si>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</si>
  <si>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</si>
  <si>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</si>
  <si>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</si>
  <si>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</si>
  <si>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</si>
  <si>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</si>
  <si>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</si>
  <si>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</si>
  <si>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</si>
  <si>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</si>
  <si>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</si>
  <si>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</si>
  <si>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</si>
  <si>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</si>
  <si>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</si>
  <si>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</si>
  <si>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</si>
  <si>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</si>
  <si>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</si>
  <si>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</si>
  <si>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</si>
  <si>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</si>
  <si>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</si>
  <si>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</si>
  <si>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</si>
  <si>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</si>
  <si>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</si>
  <si>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</si>
  <si>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</si>
  <si>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</si>
  <si>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</si>
  <si>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</si>
  <si>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</si>
  <si>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</si>
  <si>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</si>
  <si>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</si>
  <si>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</si>
  <si>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</si>
  <si>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</si>
  <si>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</si>
  <si>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</si>
  <si>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</si>
  <si>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</si>
  <si>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</si>
  <si>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</si>
  <si>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</si>
  <si>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</si>
  <si>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</si>
  <si>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</si>
  <si>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</si>
  <si>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</si>
  <si>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</si>
  <si>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</si>
  <si>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</si>
  <si>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</si>
  <si>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</si>
  <si>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</si>
  <si>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</si>
  <si>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</si>
  <si>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</si>
  <si>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</si>
  <si>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</si>
  <si>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</si>
  <si>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</si>
  <si>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</si>
  <si>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</si>
  <si>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</si>
  <si>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</si>
  <si>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</si>
  <si>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</si>
  <si>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</si>
  <si>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</si>
  <si>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</si>
  <si>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</si>
  <si>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</si>
  <si>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</si>
  <si>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</si>
  <si>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</si>
  <si>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</si>
  <si>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</si>
  <si>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</si>
  <si>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</si>
  <si>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</si>
  <si>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</si>
  <si>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</si>
  <si>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</si>
  <si>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</si>
  <si>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</si>
  <si>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</si>
  <si>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</si>
  <si>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</si>
  <si>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</si>
  <si>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</si>
  <si>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</si>
  <si>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</si>
  <si>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</si>
  <si>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</si>
  <si>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</si>
  <si>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</si>
  <si>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</si>
  <si>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</si>
  <si>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</si>
  <si>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</si>
  <si>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</si>
  <si>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</si>
  <si>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</si>
  <si>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</si>
  <si>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</si>
  <si>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</si>
  <si>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</si>
  <si>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</si>
  <si>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</si>
  <si>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</si>
  <si>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</si>
  <si>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</si>
  <si>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</si>
  <si>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</si>
  <si>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</si>
  <si>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</si>
  <si>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</si>
  <si>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</si>
  <si>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</si>
  <si>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1.30</t>
  </si>
  <si>
    <t>▲ 0.24</t>
  </si>
  <si>
    <t>一般会計</t>
  </si>
  <si>
    <t>水道事業会計</t>
  </si>
  <si>
    <t>国民健康保険特別会計</t>
  </si>
  <si>
    <t>介護保険特別会計</t>
  </si>
  <si>
    <t>後期高齢者医療特別会計</t>
  </si>
  <si>
    <t>農業集落排水事業特別会計</t>
  </si>
  <si>
    <t>土地取得特別会計</t>
  </si>
  <si>
    <t>その他会計（赤字）</t>
  </si>
  <si>
    <t>その他会計（黒字）</t>
  </si>
  <si>
    <t>牧之原市菊川市学校組合</t>
  </si>
  <si>
    <t>相寿園管理組合</t>
  </si>
  <si>
    <t>東遠広域施設組合</t>
  </si>
  <si>
    <t>静岡県市町総合事務組合</t>
  </si>
  <si>
    <t>牧之原市御前崎市広域施設組合</t>
  </si>
  <si>
    <t>駿遠学園管理組合</t>
  </si>
  <si>
    <t>御前崎市牧之原市学校組合</t>
  </si>
  <si>
    <t>吉田町牧之原市広域施設組合</t>
  </si>
  <si>
    <t>榛原総合病院組合（普通会計分）</t>
  </si>
  <si>
    <t>静岡県後期高齢者医療広域連合</t>
  </si>
  <si>
    <t>静岡地方税滞納整理機構</t>
  </si>
  <si>
    <t>静岡県後期高齢者医療広域連合（事業会計分）</t>
  </si>
  <si>
    <t>大井上水道企業団</t>
  </si>
  <si>
    <t>榛原総合病院組合（事業会計分）</t>
  </si>
  <si>
    <t>東遠工業用水道企業団</t>
  </si>
  <si>
    <t>静岡県大井川広域水道企業団</t>
  </si>
  <si>
    <t>山﨑こども教育振興財団</t>
    <rPh sb="0" eb="2">
      <t>ヤマザキ</t>
    </rPh>
    <rPh sb="5" eb="7">
      <t>キョウイク</t>
    </rPh>
    <rPh sb="7" eb="9">
      <t>シンコウ</t>
    </rPh>
    <rPh sb="9" eb="11">
      <t>ザイダン</t>
    </rPh>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</si>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</sst>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53604</c:v>
                </c:pt>
                <c:pt idx="1">
                  <c:v>53291</c:v>
                </c:pt>
                <c:pt idx="2">
                  <c:v>62740</c:v>
                </c:pt>
                <c:pt idx="3">
                  <c:v>46568</c:v>
                </c:pt>
                <c:pt idx="4">
                  <c:v>69539</c:v>
                </c:pt>
              </c:numCache>
            </c:numRef>
          </c:val>
          <c:smooth val="0"/>
        </c:ser>
        <c:dLbls>
          <c:showLegendKey val="0"/>
          <c:showVal val="0"/>
          <c:showCatName val="0"/>
          <c:showSerName val="0"/>
          <c:showPercent val="0"/>
          <c:showBubbleSize val="0"/>
        </c:dLbls>
        <c:marker val="1"/>
        <c:smooth val="0"/>
        <c:axId val="125597952"/>
        <c:axId val="125620608"/>
      </c:lineChart>
      <c:catAx>
        <c:axId val="125597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620608"/>
        <c:crosses val="autoZero"/>
        <c:auto val="1"/>
        <c:lblAlgn val="ctr"/>
        <c:lblOffset val="100"/>
        <c:tickLblSkip val="1"/>
        <c:tickMarkSkip val="1"/>
        <c:noMultiLvlLbl val="0"/>
      </c:catAx>
      <c:valAx>
        <c:axId val="1256206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9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8.67</c:v>
                </c:pt>
                <c:pt idx="1">
                  <c:v>6.79</c:v>
                </c:pt>
                <c:pt idx="2">
                  <c:v>9.19</c:v>
                </c:pt>
                <c:pt idx="3">
                  <c:v>8.49</c:v>
                </c:pt>
                <c:pt idx="4">
                  <c:v>7.03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18.690000000000001</c:v>
                </c:pt>
                <c:pt idx="1">
                  <c:v>19.64</c:v>
                </c:pt>
                <c:pt idx="2">
                  <c:v>16.75</c:v>
                </c:pt>
                <c:pt idx="3">
                  <c:v>20.46</c:v>
                </c:pt>
                <c:pt idx="4">
                  <c:v>24.72</c:v>
                </c:pt>
              </c:numCache>
            </c:numRef>
          </c:val>
        </c:ser>
        <c:dLbls>
          <c:showLegendKey val="0"/>
          <c:showVal val="0"/>
          <c:showCatName val="0"/>
          <c:showSerName val="0"/>
          <c:showPercent val="0"/>
          <c:showBubbleSize val="0"/>
        </c:dLbls>
        <c:gapWidth val="250"/>
        <c:overlap val="100"/>
        <c:axId val="125706624"/>
        <c:axId val="12570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8.65</c:v>
                </c:pt>
                <c:pt idx="1">
                  <c:v>-1.3</c:v>
                </c:pt>
                <c:pt idx="2">
                  <c:v>-0.24</c:v>
                </c:pt>
                <c:pt idx="3">
                  <c:v>3.35</c:v>
                </c:pt>
                <c:pt idx="4">
                  <c:v>2.59</c:v>
                </c:pt>
              </c:numCache>
            </c:numRef>
          </c:val>
          <c:smooth val="0"/>
        </c:ser>
        <c:dLbls>
          <c:showLegendKey val="0"/>
          <c:showVal val="0"/>
          <c:showCatName val="0"/>
          <c:showSerName val="0"/>
          <c:showPercent val="0"/>
          <c:showBubbleSize val="0"/>
        </c:dLbls>
        <c:marker val="1"/>
        <c:smooth val="0"/>
        <c:axId val="125706624"/>
        <c:axId val="125708544"/>
      </c:lineChart>
      <c:catAx>
        <c:axId val="1257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708544"/>
        <c:crosses val="autoZero"/>
        <c:auto val="1"/>
        <c:lblAlgn val="ctr"/>
        <c:lblOffset val="100"/>
        <c:tickLblSkip val="1"/>
        <c:tickMarkSkip val="1"/>
        <c:noMultiLvlLbl val="0"/>
      </c:catAx>
      <c:valAx>
        <c:axId val="12570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0.05</c:v>
                </c:pt>
                <c:pt idx="4">
                  <c:v>#N/A</c:v>
                </c:pt>
                <c:pt idx="5">
                  <c:v>7.0000000000000007E-2</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0.61</c:v>
                </c:pt>
                <c:pt idx="2">
                  <c:v>#N/A</c:v>
                </c:pt>
                <c:pt idx="3">
                  <c:v>0.33</c:v>
                </c:pt>
                <c:pt idx="4">
                  <c:v>#N/A</c:v>
                </c:pt>
                <c:pt idx="5">
                  <c:v>0.53</c:v>
                </c:pt>
                <c:pt idx="6">
                  <c:v>#N/A</c:v>
                </c:pt>
                <c:pt idx="7">
                  <c:v>0.38</c:v>
                </c:pt>
                <c:pt idx="8">
                  <c:v>#N/A</c:v>
                </c:pt>
                <c:pt idx="9">
                  <c:v>1.04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2.58</c:v>
                </c:pt>
                <c:pt idx="2">
                  <c:v>#N/A</c:v>
                </c:pt>
                <c:pt idx="3">
                  <c:v>3.47</c:v>
                </c:pt>
                <c:pt idx="4">
                  <c:v>#N/A</c:v>
                </c:pt>
                <c:pt idx="5">
                  <c:v>4.05</c:v>
                </c:pt>
                <c:pt idx="6">
                  <c:v>#N/A</c:v>
                </c:pt>
                <c:pt idx="7">
                  <c:v>3.51</c:v>
                </c:pt>
                <c:pt idx="8">
                  <c:v>#N/A</c:v>
                </c:pt>
                <c:pt idx="9">
                  <c:v>3.37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3.86</c:v>
                </c:pt>
                <c:pt idx="2">
                  <c:v>#N/A</c:v>
                </c:pt>
                <c:pt idx="3">
                  <c:v>3.16</c:v>
                </c:pt>
                <c:pt idx="4">
                  <c:v>#N/A</c:v>
                </c:pt>
                <c:pt idx="5">
                  <c:v>3.94</c:v>
                </c:pt>
                <c:pt idx="6">
                  <c:v>#N/A</c:v>
                </c:pt>
                <c:pt idx="7">
                  <c:v>4.51</c:v>
                </c:pt>
                <c:pt idx="8">
                  <c:v>#N/A</c:v>
                </c:pt>
                <c:pt idx="9">
                  <c:v>5.18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8.66</c:v>
                </c:pt>
                <c:pt idx="2">
                  <c:v>#N/A</c:v>
                </c:pt>
                <c:pt idx="3">
                  <c:v>6.78</c:v>
                </c:pt>
                <c:pt idx="4">
                  <c:v>#N/A</c:v>
                </c:pt>
                <c:pt idx="5">
                  <c:v>9.19</c:v>
                </c:pt>
                <c:pt idx="6">
                  <c:v>#N/A</c:v>
                </c:pt>
                <c:pt idx="7">
                  <c:v>8.49</c:v>
                </c:pt>
                <c:pt idx="8">
                  <c:v>#N/A</c:v>
                </c:pt>
                <c:pt idx="9">
                  <c:v>7.03</c:v>
                </c:pt>
              </c:numCache>
            </c:numRef>
          </c:val>
        </c:ser>
        <c:dLbls>
          <c:showLegendKey val="0"/>
          <c:showVal val="0"/>
          <c:showCatName val="0"/>
          <c:showSerName val="0"/>
          <c:showPercent val="0"/>
          <c:showBubbleSize val="0"/>
        </c:dLbls>
        <c:gapWidth val="150"/>
        <c:overlap val="100"/>
        <c:axId val="130386176"/>
        <c:axId val="130400256"/>
      </c:barChart>
      <c:catAx>
        <c:axId val="13038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400256"/>
        <c:crosses val="autoZero"/>
        <c:auto val="1"/>
        <c:lblAlgn val="ctr"/>
        <c:lblOffset val="100"/>
        <c:tickLblSkip val="1"/>
        <c:tickMarkSkip val="1"/>
        <c:noMultiLvlLbl val="0"/>
      </c:catAx>
      <c:valAx>
        <c:axId val="13040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8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1481</c:v>
                </c:pt>
                <c:pt idx="5">
                  <c:v>1566</c:v>
                </c:pt>
                <c:pt idx="8">
                  <c:v>1650</c:v>
                </c:pt>
                <c:pt idx="11">
                  <c:v>1728</c:v>
                </c:pt>
                <c:pt idx="14">
                  <c:v>1796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542</c:v>
                </c:pt>
                <c:pt idx="3">
                  <c:v>541</c:v>
                </c:pt>
                <c:pt idx="6">
                  <c:v>432</c:v>
                </c:pt>
                <c:pt idx="9">
                  <c:v>325</c:v>
                </c:pt>
                <c:pt idx="12">
                  <c:v>299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858</c:v>
                </c:pt>
                <c:pt idx="3">
                  <c:v>818</c:v>
                </c:pt>
                <c:pt idx="6">
                  <c:v>746</c:v>
                </c:pt>
                <c:pt idx="9">
                  <c:v>623</c:v>
                </c:pt>
                <c:pt idx="12">
                  <c:v>542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c:v>
                </c:pt>
                <c:pt idx="3">
                  <c:v>30</c:v>
                </c:pt>
                <c:pt idx="6">
                  <c:v>30</c:v>
                </c:pt>
                <c:pt idx="9">
                  <c:v>30</c:v>
                </c:pt>
                <c:pt idx="12">
                  <c:v>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2137</c:v>
                </c:pt>
                <c:pt idx="3">
                  <c:v>2179</c:v>
                </c:pt>
                <c:pt idx="6">
                  <c:v>2327</c:v>
                </c:pt>
                <c:pt idx="9">
                  <c:v>2276</c:v>
                </c:pt>
                <c:pt idx="12">
                  <c:v>2213</c:v>
                </c:pt>
              </c:numCache>
            </c:numRef>
          </c:val>
        </c:ser>
        <c:dLbls>
          <c:showLegendKey val="0"/>
          <c:showVal val="0"/>
          <c:showCatName val="0"/>
          <c:showSerName val="0"/>
          <c:showPercent val="0"/>
          <c:showBubbleSize val="0"/>
        </c:dLbls>
        <c:gapWidth val="100"/>
        <c:overlap val="100"/>
        <c:axId val="130215296"/>
        <c:axId val="13021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2063</c:v>
                </c:pt>
                <c:pt idx="2">
                  <c:v>#N/A</c:v>
                </c:pt>
                <c:pt idx="3">
                  <c:v>#N/A</c:v>
                </c:pt>
                <c:pt idx="4">
                  <c:v>2002</c:v>
                </c:pt>
                <c:pt idx="5">
                  <c:v>#N/A</c:v>
                </c:pt>
                <c:pt idx="6">
                  <c:v>#N/A</c:v>
                </c:pt>
                <c:pt idx="7">
                  <c:v>1885</c:v>
                </c:pt>
                <c:pt idx="8">
                  <c:v>#N/A</c:v>
                </c:pt>
                <c:pt idx="9">
                  <c:v>#N/A</c:v>
                </c:pt>
                <c:pt idx="10">
                  <c:v>1526</c:v>
                </c:pt>
                <c:pt idx="11">
                  <c:v>#N/A</c:v>
                </c:pt>
                <c:pt idx="12">
                  <c:v>#N/A</c:v>
                </c:pt>
                <c:pt idx="13">
                  <c:v>1288</c:v>
                </c:pt>
                <c:pt idx="14">
                  <c:v>#N/A</c:v>
                </c:pt>
              </c:numCache>
            </c:numRef>
          </c:val>
          <c:smooth val="0"/>
        </c:ser>
        <c:dLbls>
          <c:showLegendKey val="0"/>
          <c:showVal val="0"/>
          <c:showCatName val="0"/>
          <c:showSerName val="0"/>
          <c:showPercent val="0"/>
          <c:showBubbleSize val="0"/>
        </c:dLbls>
        <c:marker val="1"/>
        <c:smooth val="0"/>
        <c:axId val="130215296"/>
        <c:axId val="130214528"/>
      </c:lineChart>
      <c:catAx>
        <c:axId val="1302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214528"/>
        <c:crosses val="autoZero"/>
        <c:auto val="1"/>
        <c:lblAlgn val="ctr"/>
        <c:lblOffset val="100"/>
        <c:tickLblSkip val="1"/>
        <c:tickMarkSkip val="1"/>
        <c:noMultiLvlLbl val="0"/>
      </c:catAx>
      <c:valAx>
        <c:axId val="13021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1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17754</c:v>
                </c:pt>
                <c:pt idx="5">
                  <c:v>18260</c:v>
                </c:pt>
                <c:pt idx="8">
                  <c:v>19083</c:v>
                </c:pt>
                <c:pt idx="11">
                  <c:v>19575</c:v>
                </c:pt>
                <c:pt idx="14">
                  <c:v>19803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258</c:v>
                </c:pt>
                <c:pt idx="5">
                  <c:v>246</c:v>
                </c:pt>
                <c:pt idx="8">
                  <c:v>179</c:v>
                </c:pt>
                <c:pt idx="11">
                  <c:v>128</c:v>
                </c:pt>
                <c:pt idx="14">
                  <c:v>432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3409</c:v>
                </c:pt>
                <c:pt idx="5">
                  <c:v>3704</c:v>
                </c:pt>
                <c:pt idx="8">
                  <c:v>3101</c:v>
                </c:pt>
                <c:pt idx="11">
                  <c:v>3567</c:v>
                </c:pt>
                <c:pt idx="14">
                  <c:v>3891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3733</c:v>
                </c:pt>
                <c:pt idx="3">
                  <c:v>3578</c:v>
                </c:pt>
                <c:pt idx="6">
                  <c:v>3782</c:v>
                </c:pt>
                <c:pt idx="9">
                  <c:v>3719</c:v>
                </c:pt>
                <c:pt idx="12">
                  <c:v>3610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6841</c:v>
                </c:pt>
                <c:pt idx="3">
                  <c:v>6355</c:v>
                </c:pt>
                <c:pt idx="6">
                  <c:v>5692</c:v>
                </c:pt>
                <c:pt idx="9">
                  <c:v>5222</c:v>
                </c:pt>
                <c:pt idx="12">
                  <c:v>4871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c:v>
                </c:pt>
                <c:pt idx="3">
                  <c:v>160</c:v>
                </c:pt>
                <c:pt idx="6">
                  <c:v>135</c:v>
                </c:pt>
                <c:pt idx="9">
                  <c:v>111</c:v>
                </c:pt>
                <c:pt idx="12">
                  <c:v>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2545</c:v>
                </c:pt>
                <c:pt idx="3">
                  <c:v>2042</c:v>
                </c:pt>
                <c:pt idx="6">
                  <c:v>1638</c:v>
                </c:pt>
                <c:pt idx="9">
                  <c:v>1334</c:v>
                </c:pt>
                <c:pt idx="12">
                  <c:v>1062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19831</c:v>
                </c:pt>
                <c:pt idx="3">
                  <c:v>19538</c:v>
                </c:pt>
                <c:pt idx="6">
                  <c:v>19709</c:v>
                </c:pt>
                <c:pt idx="9">
                  <c:v>19309</c:v>
                </c:pt>
                <c:pt idx="12">
                  <c:v>18968</c:v>
                </c:pt>
              </c:numCache>
            </c:numRef>
          </c:val>
        </c:ser>
        <c:dLbls>
          <c:showLegendKey val="0"/>
          <c:showVal val="0"/>
          <c:showCatName val="0"/>
          <c:showSerName val="0"/>
          <c:showPercent val="0"/>
          <c:showBubbleSize val="0"/>
        </c:dLbls>
        <c:gapWidth val="100"/>
        <c:overlap val="100"/>
        <c:axId val="130044672"/>
        <c:axId val="13004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11605</c:v>
                </c:pt>
                <c:pt idx="2">
                  <c:v>#N/A</c:v>
                </c:pt>
                <c:pt idx="3">
                  <c:v>#N/A</c:v>
                </c:pt>
                <c:pt idx="4">
                  <c:v>9463</c:v>
                </c:pt>
                <c:pt idx="5">
                  <c:v>#N/A</c:v>
                </c:pt>
                <c:pt idx="6">
                  <c:v>#N/A</c:v>
                </c:pt>
                <c:pt idx="7">
                  <c:v>8592</c:v>
                </c:pt>
                <c:pt idx="8">
                  <c:v>#N/A</c:v>
                </c:pt>
                <c:pt idx="9">
                  <c:v>#N/A</c:v>
                </c:pt>
                <c:pt idx="10">
                  <c:v>6425</c:v>
                </c:pt>
                <c:pt idx="11">
                  <c:v>#N/A</c:v>
                </c:pt>
                <c:pt idx="12">
                  <c:v>#N/A</c:v>
                </c:pt>
                <c:pt idx="13">
                  <c:v>4471</c:v>
                </c:pt>
                <c:pt idx="14">
                  <c:v>#N/A</c:v>
                </c:pt>
              </c:numCache>
            </c:numRef>
          </c:val>
          <c:smooth val="0"/>
        </c:ser>
        <c:dLbls>
          <c:showLegendKey val="0"/>
          <c:showVal val="0"/>
          <c:showCatName val="0"/>
          <c:showSerName val="0"/>
          <c:showPercent val="0"/>
          <c:showBubbleSize val="0"/>
        </c:dLbls>
        <c:marker val="1"/>
        <c:smooth val="0"/>
        <c:axId val="130044672"/>
        <c:axId val="130046592"/>
      </c:lineChart>
      <c:catAx>
        <c:axId val="1300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046592"/>
        <c:crosses val="autoZero"/>
        <c:auto val="1"/>
        <c:lblAlgn val="ctr"/>
        <c:lblOffset val="100"/>
        <c:tickLblSkip val="1"/>
        <c:tickMarkSkip val="1"/>
        <c:noMultiLvlLbl val="0"/>
      </c:catAx>
      <c:valAx>
        <c:axId val="13004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4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47,754
46,592
111.69
19,716,156
18,747,468
861,148
12,248,133
18,968,416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年９月のリーマンショックによる景気低迷により、平成</a:t>
          </a:r>
          <a:r>
            <a:rPr kumimoji="1" lang="en-US" altLang="ja-JP" sz="1300">
              <a:latin typeface="ＭＳ Ｐゴシック"/>
            </a:rPr>
            <a:t>22</a:t>
          </a:r>
          <a:r>
            <a:rPr kumimoji="1" lang="ja-JP" altLang="en-US" sz="1300">
              <a:latin typeface="ＭＳ Ｐゴシック"/>
            </a:rPr>
            <a:t>年度から３年連続で前年度を下回ってきたが、平成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0.80</a:t>
          </a:r>
          <a:r>
            <a:rPr kumimoji="1" lang="ja-JP" altLang="en-US" sz="1300">
              <a:latin typeface="ＭＳ Ｐゴシック"/>
            </a:rPr>
            <a:t>を底にほぼ横ばいの状況が続いている。輸送関連企業が多数を占めることにより、類似団体の平均より高く、県下の平均値となっている。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年３月</a:t>
          </a:r>
          <a:r>
            <a:rPr kumimoji="1" lang="en-US" altLang="ja-JP" sz="1300">
              <a:latin typeface="ＭＳ Ｐゴシック"/>
            </a:rPr>
            <a:t>11</a:t>
          </a:r>
          <a:r>
            <a:rPr kumimoji="1" lang="ja-JP" altLang="en-US" sz="1300">
              <a:latin typeface="ＭＳ Ｐゴシック"/>
            </a:rPr>
            <a:t>日の東日本大震災以降、人口流出や企業の撤退が見られるため、津波浸水区域外への企業誘致などを進め、財政基盤の強化を図っている。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47625</xdr:rowOff>
    </xdr:from>
    <xdr:to>
      <xdr:col>7</xdr:col>
      <xdr:colOff>152400</xdr:colOff>
      <xdr:row>38</xdr:row>
      <xdr:rowOff>47625</xdr:rowOff>
    </xdr:to>
    <xdr:cxnSp macro="">
      <xdr:nvCxnSpPr>
        <xdr:cNvPr id="67" name="直線コネクタ 66"/>
        <xdr:cNvCxnSpPr/>
      </xdr:nvCxnSpPr>
      <xdr:spPr>
        <a:xfrm>
          <a:off x="41148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47625</xdr:rowOff>
    </xdr:from>
    <xdr:to>
      <xdr:col>6</xdr:col>
      <xdr:colOff>0</xdr:colOff>
      <xdr:row>38</xdr:row>
      <xdr:rowOff>67733</xdr:rowOff>
    </xdr:to>
    <xdr:cxnSp macro="">
      <xdr:nvCxnSpPr>
        <xdr:cNvPr id="70" name="直線コネクタ 69"/>
        <xdr:cNvCxnSpPr/>
      </xdr:nvCxnSpPr>
      <xdr:spPr>
        <a:xfrm flipV="1">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67733</xdr:rowOff>
    </xdr:to>
    <xdr:cxnSp macro="">
      <xdr:nvCxnSpPr>
        <xdr:cNvPr id="73" name="直線コネクタ 72"/>
        <xdr:cNvCxnSpPr/>
      </xdr:nvCxnSpPr>
      <xdr:spPr>
        <a:xfrm>
          <a:off x="2336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98425</xdr:rowOff>
    </xdr:from>
    <xdr:to>
      <xdr:col>3</xdr:col>
      <xdr:colOff>279400</xdr:colOff>
      <xdr:row>38</xdr:row>
      <xdr:rowOff>7408</xdr:rowOff>
    </xdr:to>
    <xdr:cxnSp macro="">
      <xdr:nvCxnSpPr>
        <xdr:cNvPr id="76" name="直線コネクタ 75"/>
        <xdr:cNvCxnSpPr/>
      </xdr:nvCxnSpPr>
      <xdr:spPr>
        <a:xfrm>
          <a:off x="1447800" y="64420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79" name="フローチャート : 判断 78"/>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0" name="テキスト ボックス 79"/>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168275</xdr:rowOff>
    </xdr:from>
    <xdr:to>
      <xdr:col>7</xdr:col>
      <xdr:colOff>203200</xdr:colOff>
      <xdr:row>38</xdr:row>
      <xdr:rowOff>98425</xdr:rowOff>
    </xdr:to>
    <xdr:sp macro="" textlink="">
      <xdr:nvSpPr>
        <xdr:cNvPr id="86" name="円/楕円 85"/>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13352</xdr:rowOff>
    </xdr:from>
    <xdr:ext cx="762000" cy="259045"/>
    <xdr:sp macro="" textlink="">
      <xdr:nvSpPr>
        <xdr:cNvPr id="87"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168275</xdr:rowOff>
    </xdr:from>
    <xdr:to>
      <xdr:col>6</xdr:col>
      <xdr:colOff>50800</xdr:colOff>
      <xdr:row>38</xdr:row>
      <xdr:rowOff>98425</xdr:rowOff>
    </xdr:to>
    <xdr:sp macro="" textlink="">
      <xdr:nvSpPr>
        <xdr:cNvPr id="88" name="円/楕円 87"/>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108602</xdr:rowOff>
    </xdr:from>
    <xdr:ext cx="736600" cy="259045"/>
    <xdr:sp macro="" textlink="">
      <xdr:nvSpPr>
        <xdr:cNvPr id="89" name="テキスト ボックス 88"/>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0" name="円/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128058</xdr:rowOff>
    </xdr:from>
    <xdr:to>
      <xdr:col>3</xdr:col>
      <xdr:colOff>330200</xdr:colOff>
      <xdr:row>38</xdr:row>
      <xdr:rowOff>58209</xdr:rowOff>
    </xdr:to>
    <xdr:sp macro="" textlink="">
      <xdr:nvSpPr>
        <xdr:cNvPr id="92" name="円/楕円 91"/>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68385</xdr:rowOff>
    </xdr:from>
    <xdr:ext cx="762000" cy="259045"/>
    <xdr:sp macro="" textlink="">
      <xdr:nvSpPr>
        <xdr:cNvPr id="93" name="テキスト ボックス 92"/>
        <xdr:cNvSpPr txBox="1"/>
      </xdr:nvSpPr>
      <xdr:spPr>
        <a:xfrm>
          <a:off x="1955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47625</xdr:rowOff>
    </xdr:from>
    <xdr:to>
      <xdr:col>2</xdr:col>
      <xdr:colOff>127000</xdr:colOff>
      <xdr:row>37</xdr:row>
      <xdr:rowOff>149225</xdr:rowOff>
    </xdr:to>
    <xdr:sp macro="" textlink="">
      <xdr:nvSpPr>
        <xdr:cNvPr id="94" name="円/楕円 93"/>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159402</xdr:rowOff>
    </xdr:from>
    <xdr:ext cx="762000" cy="259045"/>
    <xdr:sp macro="" textlink="">
      <xdr:nvSpPr>
        <xdr:cNvPr id="95" name="テキスト ボックス 94"/>
        <xdr:cNvSpPr txBox="1"/>
      </xdr:nvSpPr>
      <xdr:spPr>
        <a:xfrm>
          <a:off x="1066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年度決算では</a:t>
          </a:r>
          <a:r>
            <a:rPr kumimoji="1" lang="en-US" altLang="ja-JP" sz="1300">
              <a:latin typeface="ＭＳ Ｐゴシック"/>
            </a:rPr>
            <a:t>84.1</a:t>
          </a:r>
          <a:r>
            <a:rPr kumimoji="1" lang="ja-JP" altLang="en-US" sz="1300">
              <a:latin typeface="ＭＳ Ｐゴシック"/>
            </a:rPr>
            <a:t>％と対前年度比</a:t>
          </a:r>
          <a:r>
            <a:rPr kumimoji="1" lang="en-US" altLang="ja-JP" sz="1300">
              <a:latin typeface="ＭＳ Ｐゴシック"/>
            </a:rPr>
            <a:t>0.4</a:t>
          </a:r>
          <a:r>
            <a:rPr kumimoji="1" lang="ja-JP" altLang="en-US" sz="1300">
              <a:latin typeface="ＭＳ Ｐゴシック"/>
            </a:rPr>
            <a:t>ポイントの上昇となった。平成</a:t>
          </a:r>
          <a:r>
            <a:rPr kumimoji="1" lang="en-US" altLang="ja-JP" sz="1300">
              <a:latin typeface="ＭＳ Ｐゴシック"/>
            </a:rPr>
            <a:t>22</a:t>
          </a:r>
          <a:r>
            <a:rPr kumimoji="1" lang="ja-JP" altLang="en-US" sz="1300">
              <a:latin typeface="ＭＳ Ｐゴシック"/>
            </a:rPr>
            <a:t>年度以降、市税や交付金など歳入の増減に伴うバラツキはあるものの、概ね</a:t>
          </a:r>
          <a:r>
            <a:rPr kumimoji="1" lang="en-US" altLang="ja-JP" sz="1300">
              <a:latin typeface="ＭＳ Ｐゴシック"/>
            </a:rPr>
            <a:t>84</a:t>
          </a:r>
          <a:r>
            <a:rPr kumimoji="1" lang="ja-JP" altLang="en-US" sz="1300">
              <a:latin typeface="ＭＳ Ｐゴシック"/>
            </a:rPr>
            <a:t>％程度を推移している。類似団体の平均より低く、県下の平均も下回っている。</a:t>
          </a:r>
        </a:p>
        <a:p>
          <a:r>
            <a:rPr kumimoji="1" lang="ja-JP" altLang="en-US" sz="1300">
              <a:latin typeface="ＭＳ Ｐゴシック"/>
            </a:rPr>
            <a:t>　厳しい財政状況により経常的経費を抑制してきた結果の減少であるが、一部事務組合で管理、運営しているごみ処理施設等の起債償還の完了による負担金の減少も要因の一つとなっている。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127953</xdr:rowOff>
    </xdr:from>
    <xdr:to>
      <xdr:col>7</xdr:col>
      <xdr:colOff>152400</xdr:colOff>
      <xdr:row>60</xdr:row>
      <xdr:rowOff>152082</xdr:rowOff>
    </xdr:to>
    <xdr:cxnSp macro="">
      <xdr:nvCxnSpPr>
        <xdr:cNvPr id="126" name="直線コネクタ 125"/>
        <xdr:cNvCxnSpPr/>
      </xdr:nvCxnSpPr>
      <xdr:spPr>
        <a:xfrm>
          <a:off x="4114800" y="104149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127953</xdr:rowOff>
    </xdr:from>
    <xdr:to>
      <xdr:col>6</xdr:col>
      <xdr:colOff>0</xdr:colOff>
      <xdr:row>61</xdr:row>
      <xdr:rowOff>53022</xdr:rowOff>
    </xdr:to>
    <xdr:cxnSp macro="">
      <xdr:nvCxnSpPr>
        <xdr:cNvPr id="129" name="直線コネクタ 128"/>
        <xdr:cNvCxnSpPr/>
      </xdr:nvCxnSpPr>
      <xdr:spPr>
        <a:xfrm flipV="1">
          <a:off x="3225800" y="104149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127953</xdr:rowOff>
    </xdr:from>
    <xdr:to>
      <xdr:col>4</xdr:col>
      <xdr:colOff>482600</xdr:colOff>
      <xdr:row>61</xdr:row>
      <xdr:rowOff>53022</xdr:rowOff>
    </xdr:to>
    <xdr:cxnSp macro="">
      <xdr:nvCxnSpPr>
        <xdr:cNvPr id="132" name="直線コネクタ 131"/>
        <xdr:cNvCxnSpPr/>
      </xdr:nvCxnSpPr>
      <xdr:spPr>
        <a:xfrm>
          <a:off x="2336800" y="104149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127953</xdr:rowOff>
    </xdr:from>
    <xdr:to>
      <xdr:col>3</xdr:col>
      <xdr:colOff>279400</xdr:colOff>
      <xdr:row>61</xdr:row>
      <xdr:rowOff>16828</xdr:rowOff>
    </xdr:to>
    <xdr:cxnSp macro="">
      <xdr:nvCxnSpPr>
        <xdr:cNvPr id="135" name="直線コネクタ 134"/>
        <xdr:cNvCxnSpPr/>
      </xdr:nvCxnSpPr>
      <xdr:spPr>
        <a:xfrm flipV="1">
          <a:off x="1447800" y="1041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113347</xdr:rowOff>
    </xdr:from>
    <xdr:to>
      <xdr:col>2</xdr:col>
      <xdr:colOff>127000</xdr:colOff>
      <xdr:row>61</xdr:row>
      <xdr:rowOff>43497</xdr:rowOff>
    </xdr:to>
    <xdr:sp macro="" textlink="">
      <xdr:nvSpPr>
        <xdr:cNvPr id="138" name="フローチャート : 判断 137"/>
        <xdr:cNvSpPr/>
      </xdr:nvSpPr>
      <xdr:spPr>
        <a:xfrm>
          <a:off x="1397000" y="1040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53674</xdr:rowOff>
    </xdr:from>
    <xdr:ext cx="762000" cy="259045"/>
    <xdr:sp macro="" textlink="">
      <xdr:nvSpPr>
        <xdr:cNvPr id="139" name="テキスト ボックス 138"/>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101282</xdr:rowOff>
    </xdr:from>
    <xdr:to>
      <xdr:col>7</xdr:col>
      <xdr:colOff>203200</xdr:colOff>
      <xdr:row>61</xdr:row>
      <xdr:rowOff>31432</xdr:rowOff>
    </xdr:to>
    <xdr:sp macro="" textlink="">
      <xdr:nvSpPr>
        <xdr:cNvPr id="145" name="円/楕円 144"/>
        <xdr:cNvSpPr/>
      </xdr:nvSpPr>
      <xdr:spPr>
        <a:xfrm>
          <a:off x="4902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117809</xdr:rowOff>
    </xdr:from>
    <xdr:ext cx="762000" cy="259045"/>
    <xdr:sp macro="" textlink="">
      <xdr:nvSpPr>
        <xdr:cNvPr id="146" name="財政構造の弾力性該当値テキスト"/>
        <xdr:cNvSpPr txBox="1"/>
      </xdr:nvSpPr>
      <xdr:spPr>
        <a:xfrm>
          <a:off x="5041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77153</xdr:rowOff>
    </xdr:from>
    <xdr:to>
      <xdr:col>6</xdr:col>
      <xdr:colOff>50800</xdr:colOff>
      <xdr:row>61</xdr:row>
      <xdr:rowOff>7303</xdr:rowOff>
    </xdr:to>
    <xdr:sp macro="" textlink="">
      <xdr:nvSpPr>
        <xdr:cNvPr id="147" name="円/楕円 146"/>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17480</xdr:rowOff>
    </xdr:from>
    <xdr:ext cx="736600" cy="259045"/>
    <xdr:sp macro="" textlink="">
      <xdr:nvSpPr>
        <xdr:cNvPr id="148" name="テキスト ボックス 147"/>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2222</xdr:rowOff>
    </xdr:from>
    <xdr:to>
      <xdr:col>4</xdr:col>
      <xdr:colOff>533400</xdr:colOff>
      <xdr:row>61</xdr:row>
      <xdr:rowOff>103822</xdr:rowOff>
    </xdr:to>
    <xdr:sp macro="" textlink="">
      <xdr:nvSpPr>
        <xdr:cNvPr id="149" name="円/楕円 148"/>
        <xdr:cNvSpPr/>
      </xdr:nvSpPr>
      <xdr:spPr>
        <a:xfrm>
          <a:off x="3175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113999</xdr:rowOff>
    </xdr:from>
    <xdr:ext cx="762000" cy="259045"/>
    <xdr:sp macro="" textlink="">
      <xdr:nvSpPr>
        <xdr:cNvPr id="150" name="テキスト ボックス 149"/>
        <xdr:cNvSpPr txBox="1"/>
      </xdr:nvSpPr>
      <xdr:spPr>
        <a:xfrm>
          <a:off x="2844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77153</xdr:rowOff>
    </xdr:from>
    <xdr:to>
      <xdr:col>3</xdr:col>
      <xdr:colOff>330200</xdr:colOff>
      <xdr:row>61</xdr:row>
      <xdr:rowOff>7303</xdr:rowOff>
    </xdr:to>
    <xdr:sp macro="" textlink="">
      <xdr:nvSpPr>
        <xdr:cNvPr id="151" name="円/楕円 150"/>
        <xdr:cNvSpPr/>
      </xdr:nvSpPr>
      <xdr:spPr>
        <a:xfrm>
          <a:off x="2286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17480</xdr:rowOff>
    </xdr:from>
    <xdr:ext cx="762000" cy="259045"/>
    <xdr:sp macro="" textlink="">
      <xdr:nvSpPr>
        <xdr:cNvPr id="152" name="テキスト ボックス 151"/>
        <xdr:cNvSpPr txBox="1"/>
      </xdr:nvSpPr>
      <xdr:spPr>
        <a:xfrm>
          <a:off x="1955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137478</xdr:rowOff>
    </xdr:from>
    <xdr:to>
      <xdr:col>2</xdr:col>
      <xdr:colOff>127000</xdr:colOff>
      <xdr:row>61</xdr:row>
      <xdr:rowOff>67628</xdr:rowOff>
    </xdr:to>
    <xdr:sp macro="" textlink="">
      <xdr:nvSpPr>
        <xdr:cNvPr id="153" name="円/楕円 152"/>
        <xdr:cNvSpPr/>
      </xdr:nvSpPr>
      <xdr:spPr>
        <a:xfrm>
          <a:off x="1397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52405</xdr:rowOff>
    </xdr:from>
    <xdr:ext cx="762000" cy="259045"/>
    <xdr:sp macro="" textlink="">
      <xdr:nvSpPr>
        <xdr:cNvPr id="154" name="テキスト ボックス 153"/>
        <xdr:cNvSpPr txBox="1"/>
      </xdr:nvSpPr>
      <xdr:spPr>
        <a:xfrm>
          <a:off x="1066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以前より、類似団体に比べ、非常に低い額を示している。定員適正化計画による人件費の抑制など行財政改革への取り組みによる経費削減の効果が現れていると考えられる。</a:t>
          </a:r>
        </a:p>
        <a:p>
          <a:r>
            <a:rPr kumimoji="1" lang="ja-JP" altLang="en-US" sz="1300">
              <a:latin typeface="ＭＳ Ｐゴシック"/>
            </a:rPr>
            <a:t>　ただし、当市は消防、ごみ処理、し尿処理、火葬、学校などの業務を一部事務組合で行っており、全部で</a:t>
          </a:r>
          <a:r>
            <a:rPr kumimoji="1" lang="en-US" altLang="ja-JP" sz="1300">
              <a:latin typeface="ＭＳ Ｐゴシック"/>
            </a:rPr>
            <a:t>14</a:t>
          </a:r>
          <a:r>
            <a:rPr kumimoji="1" lang="ja-JP" altLang="en-US" sz="1300">
              <a:latin typeface="ＭＳ Ｐゴシック"/>
            </a:rPr>
            <a:t>の組合に加入している。これらの経費は、補助費等に区分されるため、類似団体及び全国平均と比較すると低額の要因となっている。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86798</xdr:rowOff>
    </xdr:from>
    <xdr:to>
      <xdr:col>7</xdr:col>
      <xdr:colOff>152400</xdr:colOff>
      <xdr:row>80</xdr:row>
      <xdr:rowOff>102326</xdr:rowOff>
    </xdr:to>
    <xdr:cxnSp macro="">
      <xdr:nvCxnSpPr>
        <xdr:cNvPr id="189" name="直線コネクタ 188"/>
        <xdr:cNvCxnSpPr/>
      </xdr:nvCxnSpPr>
      <xdr:spPr>
        <a:xfrm>
          <a:off x="4114800" y="13802798"/>
          <a:ext cx="8382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52553</xdr:rowOff>
    </xdr:from>
    <xdr:to>
      <xdr:col>6</xdr:col>
      <xdr:colOff>0</xdr:colOff>
      <xdr:row>80</xdr:row>
      <xdr:rowOff>86798</xdr:rowOff>
    </xdr:to>
    <xdr:cxnSp macro="">
      <xdr:nvCxnSpPr>
        <xdr:cNvPr id="192" name="直線コネクタ 191"/>
        <xdr:cNvCxnSpPr/>
      </xdr:nvCxnSpPr>
      <xdr:spPr>
        <a:xfrm>
          <a:off x="3225800" y="13768553"/>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52553</xdr:rowOff>
    </xdr:from>
    <xdr:to>
      <xdr:col>4</xdr:col>
      <xdr:colOff>482600</xdr:colOff>
      <xdr:row>80</xdr:row>
      <xdr:rowOff>59627</xdr:rowOff>
    </xdr:to>
    <xdr:cxnSp macro="">
      <xdr:nvCxnSpPr>
        <xdr:cNvPr id="195" name="直線コネクタ 194"/>
        <xdr:cNvCxnSpPr/>
      </xdr:nvCxnSpPr>
      <xdr:spPr>
        <a:xfrm flipV="1">
          <a:off x="2336800" y="13768553"/>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45303</xdr:rowOff>
    </xdr:from>
    <xdr:to>
      <xdr:col>3</xdr:col>
      <xdr:colOff>279400</xdr:colOff>
      <xdr:row>80</xdr:row>
      <xdr:rowOff>59627</xdr:rowOff>
    </xdr:to>
    <xdr:cxnSp macro="">
      <xdr:nvCxnSpPr>
        <xdr:cNvPr id="198" name="直線コネクタ 197"/>
        <xdr:cNvCxnSpPr/>
      </xdr:nvCxnSpPr>
      <xdr:spPr>
        <a:xfrm>
          <a:off x="1447800" y="13761303"/>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148834</xdr:rowOff>
    </xdr:from>
    <xdr:to>
      <xdr:col>2</xdr:col>
      <xdr:colOff>127000</xdr:colOff>
      <xdr:row>81</xdr:row>
      <xdr:rowOff>78984</xdr:rowOff>
    </xdr:to>
    <xdr:sp macro="" textlink="">
      <xdr:nvSpPr>
        <xdr:cNvPr id="201" name="フローチャート : 判断 200"/>
        <xdr:cNvSpPr/>
      </xdr:nvSpPr>
      <xdr:spPr>
        <a:xfrm>
          <a:off x="1397000" y="1386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63761</xdr:rowOff>
    </xdr:from>
    <xdr:ext cx="762000" cy="259045"/>
    <xdr:sp macro="" textlink="">
      <xdr:nvSpPr>
        <xdr:cNvPr id="202" name="テキスト ボックス 201"/>
        <xdr:cNvSpPr txBox="1"/>
      </xdr:nvSpPr>
      <xdr:spPr>
        <a:xfrm>
          <a:off x="1066800" y="1395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51526</xdr:rowOff>
    </xdr:from>
    <xdr:to>
      <xdr:col>7</xdr:col>
      <xdr:colOff>203200</xdr:colOff>
      <xdr:row>80</xdr:row>
      <xdr:rowOff>153126</xdr:rowOff>
    </xdr:to>
    <xdr:sp macro="" textlink="">
      <xdr:nvSpPr>
        <xdr:cNvPr id="208" name="円/楕円 207"/>
        <xdr:cNvSpPr/>
      </xdr:nvSpPr>
      <xdr:spPr>
        <a:xfrm>
          <a:off x="4902200" y="137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144253</xdr:rowOff>
    </xdr:from>
    <xdr:ext cx="762000" cy="259045"/>
    <xdr:sp macro="" textlink="">
      <xdr:nvSpPr>
        <xdr:cNvPr id="209" name="人件費・物件費等の状況該当値テキスト"/>
        <xdr:cNvSpPr txBox="1"/>
      </xdr:nvSpPr>
      <xdr:spPr>
        <a:xfrm>
          <a:off x="5041900" y="1368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35998</xdr:rowOff>
    </xdr:from>
    <xdr:to>
      <xdr:col>6</xdr:col>
      <xdr:colOff>50800</xdr:colOff>
      <xdr:row>80</xdr:row>
      <xdr:rowOff>137598</xdr:rowOff>
    </xdr:to>
    <xdr:sp macro="" textlink="">
      <xdr:nvSpPr>
        <xdr:cNvPr id="210" name="円/楕円 209"/>
        <xdr:cNvSpPr/>
      </xdr:nvSpPr>
      <xdr:spPr>
        <a:xfrm>
          <a:off x="4064000" y="137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147775</xdr:rowOff>
    </xdr:from>
    <xdr:ext cx="736600" cy="259045"/>
    <xdr:sp macro="" textlink="">
      <xdr:nvSpPr>
        <xdr:cNvPr id="211" name="テキスト ボックス 210"/>
        <xdr:cNvSpPr txBox="1"/>
      </xdr:nvSpPr>
      <xdr:spPr>
        <a:xfrm>
          <a:off x="3733800" y="13520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1753</xdr:rowOff>
    </xdr:from>
    <xdr:to>
      <xdr:col>4</xdr:col>
      <xdr:colOff>533400</xdr:colOff>
      <xdr:row>80</xdr:row>
      <xdr:rowOff>103353</xdr:rowOff>
    </xdr:to>
    <xdr:sp macro="" textlink="">
      <xdr:nvSpPr>
        <xdr:cNvPr id="212" name="円/楕円 211"/>
        <xdr:cNvSpPr/>
      </xdr:nvSpPr>
      <xdr:spPr>
        <a:xfrm>
          <a:off x="3175000" y="137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113530</xdr:rowOff>
    </xdr:from>
    <xdr:ext cx="762000" cy="259045"/>
    <xdr:sp macro="" textlink="">
      <xdr:nvSpPr>
        <xdr:cNvPr id="213" name="テキスト ボックス 212"/>
        <xdr:cNvSpPr txBox="1"/>
      </xdr:nvSpPr>
      <xdr:spPr>
        <a:xfrm>
          <a:off x="2844800" y="134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92,015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8827</xdr:rowOff>
    </xdr:from>
    <xdr:to>
      <xdr:col>3</xdr:col>
      <xdr:colOff>330200</xdr:colOff>
      <xdr:row>80</xdr:row>
      <xdr:rowOff>110427</xdr:rowOff>
    </xdr:to>
    <xdr:sp macro="" textlink="">
      <xdr:nvSpPr>
        <xdr:cNvPr id="214" name="円/楕円 213"/>
        <xdr:cNvSpPr/>
      </xdr:nvSpPr>
      <xdr:spPr>
        <a:xfrm>
          <a:off x="2286000" y="137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120604</xdr:rowOff>
    </xdr:from>
    <xdr:ext cx="762000" cy="259045"/>
    <xdr:sp macro="" textlink="">
      <xdr:nvSpPr>
        <xdr:cNvPr id="215" name="テキスト ボックス 214"/>
        <xdr:cNvSpPr txBox="1"/>
      </xdr:nvSpPr>
      <xdr:spPr>
        <a:xfrm>
          <a:off x="1955800" y="1349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165953</xdr:rowOff>
    </xdr:from>
    <xdr:to>
      <xdr:col>2</xdr:col>
      <xdr:colOff>127000</xdr:colOff>
      <xdr:row>80</xdr:row>
      <xdr:rowOff>96103</xdr:rowOff>
    </xdr:to>
    <xdr:sp macro="" textlink="">
      <xdr:nvSpPr>
        <xdr:cNvPr id="216" name="円/楕円 215"/>
        <xdr:cNvSpPr/>
      </xdr:nvSpPr>
      <xdr:spPr>
        <a:xfrm>
          <a:off x="1397000" y="137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106280</xdr:rowOff>
    </xdr:from>
    <xdr:ext cx="762000" cy="259045"/>
    <xdr:sp macro="" textlink="">
      <xdr:nvSpPr>
        <xdr:cNvPr id="217" name="テキスト ボックス 216"/>
        <xdr:cNvSpPr txBox="1"/>
      </xdr:nvSpPr>
      <xdr:spPr>
        <a:xfrm>
          <a:off x="1066800" y="134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以前より、類似団体の平均に比べ、低い数値で推移しており、全国市平均も下回っている。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年度と平成</a:t>
          </a:r>
          <a:r>
            <a:rPr kumimoji="1" lang="en-US" altLang="ja-JP" sz="1300">
              <a:latin typeface="ＭＳ Ｐゴシック"/>
            </a:rPr>
            <a:t>24</a:t>
          </a:r>
          <a:r>
            <a:rPr kumimoji="1" lang="ja-JP" altLang="en-US" sz="1300">
              <a:latin typeface="ＭＳ Ｐゴシック"/>
            </a:rPr>
            <a:t>年度の２年間は、東日本大震災の復興財源による給与カット</a:t>
          </a:r>
          <a:r>
            <a:rPr kumimoji="1" lang="en-US" altLang="ja-JP" sz="1300">
              <a:latin typeface="ＭＳ Ｐゴシック"/>
            </a:rPr>
            <a:t>(</a:t>
          </a:r>
          <a:r>
            <a:rPr kumimoji="1" lang="ja-JP" altLang="en-US" sz="1300">
              <a:latin typeface="ＭＳ Ｐゴシック"/>
            </a:rPr>
            <a:t>国家公務員</a:t>
          </a:r>
          <a:r>
            <a:rPr kumimoji="1" lang="en-US" altLang="ja-JP" sz="1300">
              <a:latin typeface="ＭＳ Ｐゴシック"/>
            </a:rPr>
            <a:t>)</a:t>
          </a:r>
          <a:r>
            <a:rPr kumimoji="1" lang="ja-JP" altLang="en-US" sz="1300">
              <a:latin typeface="ＭＳ Ｐゴシック"/>
            </a:rPr>
            <a:t>の影響から</a:t>
          </a:r>
          <a:r>
            <a:rPr kumimoji="1" lang="en-US" altLang="ja-JP" sz="1300">
              <a:latin typeface="ＭＳ Ｐゴシック"/>
            </a:rPr>
            <a:t>100</a:t>
          </a:r>
          <a:r>
            <a:rPr kumimoji="1" lang="ja-JP" altLang="en-US" sz="1300">
              <a:latin typeface="ＭＳ Ｐゴシック"/>
            </a:rPr>
            <a:t>を上回る状況となったが、平成</a:t>
          </a:r>
          <a:r>
            <a:rPr kumimoji="1" lang="en-US" altLang="ja-JP" sz="1300">
              <a:latin typeface="ＭＳ Ｐゴシック"/>
            </a:rPr>
            <a:t>25</a:t>
          </a:r>
          <a:r>
            <a:rPr kumimoji="1" lang="ja-JP" altLang="en-US" sz="1300">
              <a:latin typeface="ＭＳ Ｐゴシック"/>
            </a:rPr>
            <a:t>年度からは再び</a:t>
          </a:r>
          <a:r>
            <a:rPr kumimoji="1" lang="en-US" altLang="ja-JP" sz="1300">
              <a:latin typeface="ＭＳ Ｐゴシック"/>
            </a:rPr>
            <a:t>100</a:t>
          </a:r>
          <a:r>
            <a:rPr kumimoji="1" lang="ja-JP" altLang="en-US" sz="1300">
              <a:latin typeface="ＭＳ Ｐゴシック"/>
            </a:rPr>
            <a:t>を下回っている。今後は、地域の民間企業の平均給与の状況を踏まえ、より一層の給与の適正化に努める。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53823</xdr:rowOff>
    </xdr:to>
    <xdr:cxnSp macro="">
      <xdr:nvCxnSpPr>
        <xdr:cNvPr id="253" name="直線コネクタ 252"/>
        <xdr:cNvCxnSpPr/>
      </xdr:nvCxnSpPr>
      <xdr:spPr>
        <a:xfrm flipV="1">
          <a:off x="16179800" y="144326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89</xdr:row>
      <xdr:rowOff>35379</xdr:rowOff>
    </xdr:to>
    <xdr:cxnSp macro="">
      <xdr:nvCxnSpPr>
        <xdr:cNvPr id="256" name="直線コネクタ 255"/>
        <xdr:cNvCxnSpPr/>
      </xdr:nvCxnSpPr>
      <xdr:spPr>
        <a:xfrm flipV="1">
          <a:off x="15290800" y="14455623"/>
          <a:ext cx="889000" cy="8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907</xdr:rowOff>
    </xdr:from>
    <xdr:to>
      <xdr:col>22</xdr:col>
      <xdr:colOff>203200</xdr:colOff>
      <xdr:row>89</xdr:row>
      <xdr:rowOff>35379</xdr:rowOff>
    </xdr:to>
    <xdr:cxnSp macro="">
      <xdr:nvCxnSpPr>
        <xdr:cNvPr id="259" name="直線コネクタ 258"/>
        <xdr:cNvCxnSpPr/>
      </xdr:nvCxnSpPr>
      <xdr:spPr>
        <a:xfrm>
          <a:off x="14401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89</xdr:row>
      <xdr:rowOff>907</xdr:rowOff>
    </xdr:to>
    <xdr:cxnSp macro="">
      <xdr:nvCxnSpPr>
        <xdr:cNvPr id="262" name="直線コネクタ 261"/>
        <xdr:cNvCxnSpPr/>
      </xdr:nvCxnSpPr>
      <xdr:spPr>
        <a:xfrm>
          <a:off x="13512800" y="14248795"/>
          <a:ext cx="889000" cy="10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65" name="フローチャート : 判断 264"/>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169834</xdr:rowOff>
    </xdr:from>
    <xdr:ext cx="762000" cy="259045"/>
    <xdr:sp macro="" textlink="">
      <xdr:nvSpPr>
        <xdr:cNvPr id="266" name="テキスト ボックス 265"/>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2" name="円/楕円 271"/>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3"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4" name="円/楕円 273"/>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75" name="テキスト ボックス 274"/>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6" name="円/楕円 275"/>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77" name="テキスト ボックス 276"/>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121557</xdr:rowOff>
    </xdr:from>
    <xdr:to>
      <xdr:col>21</xdr:col>
      <xdr:colOff>50800</xdr:colOff>
      <xdr:row>89</xdr:row>
      <xdr:rowOff>51707</xdr:rowOff>
    </xdr:to>
    <xdr:sp macro="" textlink="">
      <xdr:nvSpPr>
        <xdr:cNvPr id="278" name="円/楕円 277"/>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61884</xdr:rowOff>
    </xdr:from>
    <xdr:ext cx="762000" cy="259045"/>
    <xdr:sp macro="" textlink="">
      <xdr:nvSpPr>
        <xdr:cNvPr id="279" name="テキスト ボックス 278"/>
        <xdr:cNvSpPr txBox="1"/>
      </xdr:nvSpPr>
      <xdr:spPr>
        <a:xfrm>
          <a:off x="14020800" y="149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80" name="円/楕円 279"/>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81" name="テキスト ボックス 280"/>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年４月の職員数</a:t>
          </a:r>
          <a:r>
            <a:rPr kumimoji="1" lang="en-US" altLang="ja-JP" sz="1300">
              <a:latin typeface="ＭＳ Ｐゴシック"/>
            </a:rPr>
            <a:t>359</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消防職員</a:t>
          </a:r>
          <a:r>
            <a:rPr kumimoji="1" lang="en-US" altLang="ja-JP" sz="1300">
              <a:latin typeface="ＭＳ Ｐゴシック"/>
            </a:rPr>
            <a:t>53</a:t>
          </a:r>
          <a:r>
            <a:rPr kumimoji="1" lang="ja-JP" altLang="en-US" sz="1300">
              <a:latin typeface="ＭＳ Ｐゴシック"/>
            </a:rPr>
            <a:t>人を除く</a:t>
          </a:r>
          <a:r>
            <a:rPr kumimoji="1" lang="en-US" altLang="ja-JP" sz="1300">
              <a:latin typeface="ＭＳ Ｐゴシック"/>
            </a:rPr>
            <a:t>)</a:t>
          </a:r>
          <a:r>
            <a:rPr kumimoji="1" lang="ja-JP" altLang="en-US" sz="1300">
              <a:latin typeface="ＭＳ Ｐゴシック"/>
            </a:rPr>
            <a:t>は、定員適正化計画目標の平成</a:t>
          </a:r>
          <a:r>
            <a:rPr kumimoji="1" lang="en-US" altLang="ja-JP" sz="1300">
              <a:latin typeface="ＭＳ Ｐゴシック"/>
            </a:rPr>
            <a:t>27</a:t>
          </a:r>
          <a:r>
            <a:rPr kumimoji="1" lang="ja-JP" altLang="en-US" sz="1300">
              <a:latin typeface="ＭＳ Ｐゴシック"/>
            </a:rPr>
            <a:t>年４月の</a:t>
          </a:r>
          <a:r>
            <a:rPr kumimoji="1" lang="en-US" altLang="ja-JP" sz="1300">
              <a:latin typeface="ＭＳ Ｐゴシック"/>
            </a:rPr>
            <a:t>399</a:t>
          </a:r>
          <a:r>
            <a:rPr kumimoji="1" lang="ja-JP" altLang="en-US" sz="1300">
              <a:latin typeface="ＭＳ Ｐゴシック"/>
            </a:rPr>
            <a:t>人を既に大幅に下回っており、計画の前倒し達成となっている。類似団体との比較では少ない数値となっているが、県下の平均は上回っている。</a:t>
          </a:r>
        </a:p>
        <a:p>
          <a:r>
            <a:rPr kumimoji="1" lang="ja-JP" altLang="en-US" sz="1300">
              <a:latin typeface="ＭＳ Ｐゴシック"/>
            </a:rPr>
            <a:t>　合併により庁舎が分散しているため、現状ではこれ以上の削減は難しいが、合併以降積極的に進めてきた指定管理者への業務委託等を検討し、更なる効率化に努める。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28893</xdr:rowOff>
    </xdr:from>
    <xdr:to>
      <xdr:col>24</xdr:col>
      <xdr:colOff>558800</xdr:colOff>
      <xdr:row>61</xdr:row>
      <xdr:rowOff>40957</xdr:rowOff>
    </xdr:to>
    <xdr:cxnSp macro="">
      <xdr:nvCxnSpPr>
        <xdr:cNvPr id="320" name="直線コネクタ 319"/>
        <xdr:cNvCxnSpPr/>
      </xdr:nvCxnSpPr>
      <xdr:spPr>
        <a:xfrm>
          <a:off x="16179800" y="1048734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165656</xdr:rowOff>
    </xdr:from>
    <xdr:to>
      <xdr:col>23</xdr:col>
      <xdr:colOff>406400</xdr:colOff>
      <xdr:row>61</xdr:row>
      <xdr:rowOff>28893</xdr:rowOff>
    </xdr:to>
    <xdr:cxnSp macro="">
      <xdr:nvCxnSpPr>
        <xdr:cNvPr id="323" name="直線コネクタ 322"/>
        <xdr:cNvCxnSpPr/>
      </xdr:nvCxnSpPr>
      <xdr:spPr>
        <a:xfrm>
          <a:off x="15290800" y="10452656"/>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64612</xdr:rowOff>
    </xdr:from>
    <xdr:to>
      <xdr:col>22</xdr:col>
      <xdr:colOff>203200</xdr:colOff>
      <xdr:row>60</xdr:row>
      <xdr:rowOff>165656</xdr:rowOff>
    </xdr:to>
    <xdr:cxnSp macro="">
      <xdr:nvCxnSpPr>
        <xdr:cNvPr id="326" name="直線コネクタ 325"/>
        <xdr:cNvCxnSpPr/>
      </xdr:nvCxnSpPr>
      <xdr:spPr>
        <a:xfrm>
          <a:off x="14401800" y="10351612"/>
          <a:ext cx="889000" cy="10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54054</xdr:rowOff>
    </xdr:from>
    <xdr:to>
      <xdr:col>21</xdr:col>
      <xdr:colOff>0</xdr:colOff>
      <xdr:row>60</xdr:row>
      <xdr:rowOff>64612</xdr:rowOff>
    </xdr:to>
    <xdr:cxnSp macro="">
      <xdr:nvCxnSpPr>
        <xdr:cNvPr id="329" name="直線コネクタ 328"/>
        <xdr:cNvCxnSpPr/>
      </xdr:nvCxnSpPr>
      <xdr:spPr>
        <a:xfrm>
          <a:off x="13512800" y="10341054"/>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88185</xdr:rowOff>
    </xdr:from>
    <xdr:to>
      <xdr:col>19</xdr:col>
      <xdr:colOff>533400</xdr:colOff>
      <xdr:row>62</xdr:row>
      <xdr:rowOff>18335</xdr:rowOff>
    </xdr:to>
    <xdr:sp macro="" textlink="">
      <xdr:nvSpPr>
        <xdr:cNvPr id="332" name="フローチャート : 判断 331"/>
        <xdr:cNvSpPr/>
      </xdr:nvSpPr>
      <xdr:spPr>
        <a:xfrm>
          <a:off x="13462000" y="105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3112</xdr:rowOff>
    </xdr:from>
    <xdr:ext cx="762000" cy="259045"/>
    <xdr:sp macro="" textlink="">
      <xdr:nvSpPr>
        <xdr:cNvPr id="333" name="テキスト ボックス 332"/>
        <xdr:cNvSpPr txBox="1"/>
      </xdr:nvSpPr>
      <xdr:spPr>
        <a:xfrm>
          <a:off x="13131800" y="106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161607</xdr:rowOff>
    </xdr:from>
    <xdr:to>
      <xdr:col>24</xdr:col>
      <xdr:colOff>609600</xdr:colOff>
      <xdr:row>61</xdr:row>
      <xdr:rowOff>91757</xdr:rowOff>
    </xdr:to>
    <xdr:sp macro="" textlink="">
      <xdr:nvSpPr>
        <xdr:cNvPr id="339" name="円/楕円 338"/>
        <xdr:cNvSpPr/>
      </xdr:nvSpPr>
      <xdr:spPr>
        <a:xfrm>
          <a:off x="169672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6684</xdr:rowOff>
    </xdr:from>
    <xdr:ext cx="762000" cy="259045"/>
    <xdr:sp macro="" textlink="">
      <xdr:nvSpPr>
        <xdr:cNvPr id="340" name="定員管理の状況該当値テキスト"/>
        <xdr:cNvSpPr txBox="1"/>
      </xdr:nvSpPr>
      <xdr:spPr>
        <a:xfrm>
          <a:off x="17106900" y="102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149543</xdr:rowOff>
    </xdr:from>
    <xdr:to>
      <xdr:col>23</xdr:col>
      <xdr:colOff>457200</xdr:colOff>
      <xdr:row>61</xdr:row>
      <xdr:rowOff>79693</xdr:rowOff>
    </xdr:to>
    <xdr:sp macro="" textlink="">
      <xdr:nvSpPr>
        <xdr:cNvPr id="341" name="円/楕円 340"/>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89870</xdr:rowOff>
    </xdr:from>
    <xdr:ext cx="736600" cy="259045"/>
    <xdr:sp macro="" textlink="">
      <xdr:nvSpPr>
        <xdr:cNvPr id="342" name="テキスト ボックス 341"/>
        <xdr:cNvSpPr txBox="1"/>
      </xdr:nvSpPr>
      <xdr:spPr>
        <a:xfrm>
          <a:off x="15798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114856</xdr:rowOff>
    </xdr:from>
    <xdr:to>
      <xdr:col>22</xdr:col>
      <xdr:colOff>254000</xdr:colOff>
      <xdr:row>61</xdr:row>
      <xdr:rowOff>45006</xdr:rowOff>
    </xdr:to>
    <xdr:sp macro="" textlink="">
      <xdr:nvSpPr>
        <xdr:cNvPr id="343" name="円/楕円 342"/>
        <xdr:cNvSpPr/>
      </xdr:nvSpPr>
      <xdr:spPr>
        <a:xfrm>
          <a:off x="15240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55183</xdr:rowOff>
    </xdr:from>
    <xdr:ext cx="762000" cy="259045"/>
    <xdr:sp macro="" textlink="">
      <xdr:nvSpPr>
        <xdr:cNvPr id="344" name="テキスト ボックス 343"/>
        <xdr:cNvSpPr txBox="1"/>
      </xdr:nvSpPr>
      <xdr:spPr>
        <a:xfrm>
          <a:off x="14909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13812</xdr:rowOff>
    </xdr:from>
    <xdr:to>
      <xdr:col>21</xdr:col>
      <xdr:colOff>50800</xdr:colOff>
      <xdr:row>60</xdr:row>
      <xdr:rowOff>115412</xdr:rowOff>
    </xdr:to>
    <xdr:sp macro="" textlink="">
      <xdr:nvSpPr>
        <xdr:cNvPr id="345" name="円/楕円 344"/>
        <xdr:cNvSpPr/>
      </xdr:nvSpPr>
      <xdr:spPr>
        <a:xfrm>
          <a:off x="14351000" y="10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125589</xdr:rowOff>
    </xdr:from>
    <xdr:ext cx="762000" cy="259045"/>
    <xdr:sp macro="" textlink="">
      <xdr:nvSpPr>
        <xdr:cNvPr id="346" name="テキスト ボックス 345"/>
        <xdr:cNvSpPr txBox="1"/>
      </xdr:nvSpPr>
      <xdr:spPr>
        <a:xfrm>
          <a:off x="14020800" y="100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3254</xdr:rowOff>
    </xdr:from>
    <xdr:to>
      <xdr:col>19</xdr:col>
      <xdr:colOff>533400</xdr:colOff>
      <xdr:row>60</xdr:row>
      <xdr:rowOff>104854</xdr:rowOff>
    </xdr:to>
    <xdr:sp macro="" textlink="">
      <xdr:nvSpPr>
        <xdr:cNvPr id="347" name="円/楕円 346"/>
        <xdr:cNvSpPr/>
      </xdr:nvSpPr>
      <xdr:spPr>
        <a:xfrm>
          <a:off x="13462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115031</xdr:rowOff>
    </xdr:from>
    <xdr:ext cx="762000" cy="259045"/>
    <xdr:sp macro="" textlink="">
      <xdr:nvSpPr>
        <xdr:cNvPr id="348" name="テキスト ボックス 347"/>
        <xdr:cNvSpPr txBox="1"/>
      </xdr:nvSpPr>
      <xdr:spPr>
        <a:xfrm>
          <a:off x="13131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起債許可の基準である</a:t>
          </a:r>
          <a:r>
            <a:rPr kumimoji="1" lang="en-US" altLang="ja-JP" sz="1300">
              <a:latin typeface="ＭＳ Ｐゴシック"/>
            </a:rPr>
            <a:t>18</a:t>
          </a:r>
          <a:r>
            <a:rPr kumimoji="1" lang="ja-JP" altLang="en-US" sz="1300">
              <a:latin typeface="ＭＳ Ｐゴシック"/>
            </a:rPr>
            <a:t>％を平成</a:t>
          </a:r>
          <a:r>
            <a:rPr kumimoji="1" lang="en-US" altLang="ja-JP" sz="1300">
              <a:latin typeface="ＭＳ Ｐゴシック"/>
            </a:rPr>
            <a:t>25</a:t>
          </a:r>
          <a:r>
            <a:rPr kumimoji="1" lang="ja-JP" altLang="en-US" sz="1300">
              <a:latin typeface="ＭＳ Ｐゴシック"/>
            </a:rPr>
            <a:t>年度にはじめて下回り、今年度はさらに</a:t>
          </a:r>
          <a:r>
            <a:rPr kumimoji="1" lang="en-US" altLang="ja-JP" sz="1300">
              <a:latin typeface="ＭＳ Ｐゴシック"/>
            </a:rPr>
            <a:t>2.2</a:t>
          </a:r>
          <a:r>
            <a:rPr kumimoji="1" lang="ja-JP" altLang="en-US" sz="1300">
              <a:latin typeface="ＭＳ Ｐゴシック"/>
            </a:rPr>
            <a:t>ポイント改善し、</a:t>
          </a:r>
          <a:r>
            <a:rPr kumimoji="1" lang="en-US" altLang="ja-JP" sz="1300">
              <a:latin typeface="ＭＳ Ｐゴシック"/>
            </a:rPr>
            <a:t>14.8</a:t>
          </a:r>
          <a:r>
            <a:rPr kumimoji="1" lang="ja-JP" altLang="en-US" sz="1300">
              <a:latin typeface="ＭＳ Ｐゴシック"/>
            </a:rPr>
            <a:t>％となったが、県下ではワースト１位、類似団体でもワースト８位となっており、負担の軽減を図る必要がある。</a:t>
          </a:r>
        </a:p>
        <a:p>
          <a:r>
            <a:rPr kumimoji="1" lang="ja-JP" altLang="en-US" sz="1300">
              <a:latin typeface="ＭＳ Ｐゴシック"/>
            </a:rPr>
            <a:t>　合併による税の不均衡を是正するため、平成</a:t>
          </a:r>
          <a:r>
            <a:rPr kumimoji="1" lang="en-US" altLang="ja-JP" sz="1300">
              <a:latin typeface="ＭＳ Ｐゴシック"/>
            </a:rPr>
            <a:t>21</a:t>
          </a:r>
          <a:r>
            <a:rPr kumimoji="1" lang="ja-JP" altLang="en-US" sz="1300">
              <a:latin typeface="ＭＳ Ｐゴシック"/>
            </a:rPr>
            <a:t>年度に都市計画税を廃止したことが、他団体と比較し改善が遅れる要因となった。しかしながら、平成</a:t>
          </a:r>
          <a:r>
            <a:rPr kumimoji="1" lang="en-US" altLang="ja-JP" sz="1300">
              <a:latin typeface="ＭＳ Ｐゴシック"/>
            </a:rPr>
            <a:t>18</a:t>
          </a:r>
          <a:r>
            <a:rPr kumimoji="1" lang="ja-JP" altLang="en-US" sz="1300">
              <a:latin typeface="ＭＳ Ｐゴシック"/>
            </a:rPr>
            <a:t>年度に策定した「公債費負担適正化計画」を遵守してきた結果、平成</a:t>
          </a:r>
          <a:r>
            <a:rPr kumimoji="1" lang="en-US" altLang="ja-JP" sz="1300">
              <a:latin typeface="ＭＳ Ｐゴシック"/>
            </a:rPr>
            <a:t>25</a:t>
          </a:r>
          <a:r>
            <a:rPr kumimoji="1" lang="ja-JP" altLang="en-US" sz="1300">
              <a:latin typeface="ＭＳ Ｐゴシック"/>
            </a:rPr>
            <a:t>年度に計画より１年前倒しで目標を達成した。今後も、計画的な借り入れや返済を行うことで更なる財政健全化を推進する。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44</xdr:row>
      <xdr:rowOff>4233</xdr:rowOff>
    </xdr:to>
    <xdr:cxnSp macro="">
      <xdr:nvCxnSpPr>
        <xdr:cNvPr id="382" name="直線コネクタ 381"/>
        <xdr:cNvCxnSpPr/>
      </xdr:nvCxnSpPr>
      <xdr:spPr>
        <a:xfrm flipV="1">
          <a:off x="16179800" y="737108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132927</xdr:rowOff>
    </xdr:to>
    <xdr:cxnSp macro="">
      <xdr:nvCxnSpPr>
        <xdr:cNvPr id="385" name="直線コネクタ 384"/>
        <xdr:cNvCxnSpPr/>
      </xdr:nvCxnSpPr>
      <xdr:spPr>
        <a:xfrm flipV="1">
          <a:off x="15290800" y="75480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132927</xdr:rowOff>
    </xdr:from>
    <xdr:to>
      <xdr:col>22</xdr:col>
      <xdr:colOff>203200</xdr:colOff>
      <xdr:row>45</xdr:row>
      <xdr:rowOff>17780</xdr:rowOff>
    </xdr:to>
    <xdr:cxnSp macro="">
      <xdr:nvCxnSpPr>
        <xdr:cNvPr id="388" name="直線コネクタ 387"/>
        <xdr:cNvCxnSpPr/>
      </xdr:nvCxnSpPr>
      <xdr:spPr>
        <a:xfrm flipV="1">
          <a:off x="14401800" y="76767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9737</xdr:rowOff>
    </xdr:from>
    <xdr:to>
      <xdr:col>21</xdr:col>
      <xdr:colOff>0</xdr:colOff>
      <xdr:row>45</xdr:row>
      <xdr:rowOff>17780</xdr:rowOff>
    </xdr:to>
    <xdr:cxnSp macro="">
      <xdr:nvCxnSpPr>
        <xdr:cNvPr id="391" name="直線コネクタ 390"/>
        <xdr:cNvCxnSpPr/>
      </xdr:nvCxnSpPr>
      <xdr:spPr>
        <a:xfrm>
          <a:off x="13512800" y="77249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119380</xdr:rowOff>
    </xdr:from>
    <xdr:to>
      <xdr:col>24</xdr:col>
      <xdr:colOff>609600</xdr:colOff>
      <xdr:row>43</xdr:row>
      <xdr:rowOff>49530</xdr:rowOff>
    </xdr:to>
    <xdr:sp macro="" textlink="">
      <xdr:nvSpPr>
        <xdr:cNvPr id="401" name="円/楕円 400"/>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91457</xdr:rowOff>
    </xdr:from>
    <xdr:ext cx="762000" cy="259045"/>
    <xdr:sp macro="" textlink="">
      <xdr:nvSpPr>
        <xdr:cNvPr id="402"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403" name="円/楕円 402"/>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4" name="テキスト ボックス 403"/>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82127</xdr:rowOff>
    </xdr:from>
    <xdr:to>
      <xdr:col>22</xdr:col>
      <xdr:colOff>254000</xdr:colOff>
      <xdr:row>45</xdr:row>
      <xdr:rowOff>12277</xdr:rowOff>
    </xdr:to>
    <xdr:sp macro="" textlink="">
      <xdr:nvSpPr>
        <xdr:cNvPr id="405" name="円/楕円 404"/>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168504</xdr:rowOff>
    </xdr:from>
    <xdr:ext cx="762000" cy="259045"/>
    <xdr:sp macro="" textlink="">
      <xdr:nvSpPr>
        <xdr:cNvPr id="406" name="テキスト ボックス 405"/>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138430</xdr:rowOff>
    </xdr:from>
    <xdr:to>
      <xdr:col>21</xdr:col>
      <xdr:colOff>50800</xdr:colOff>
      <xdr:row>45</xdr:row>
      <xdr:rowOff>68580</xdr:rowOff>
    </xdr:to>
    <xdr:sp macro="" textlink="">
      <xdr:nvSpPr>
        <xdr:cNvPr id="407" name="円/楕円 406"/>
        <xdr:cNvSpPr/>
      </xdr:nvSpPr>
      <xdr:spPr>
        <a:xfrm>
          <a:off x="14351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53357</xdr:rowOff>
    </xdr:from>
    <xdr:ext cx="762000" cy="259045"/>
    <xdr:sp macro="" textlink="">
      <xdr:nvSpPr>
        <xdr:cNvPr id="408" name="テキスト ボックス 407"/>
        <xdr:cNvSpPr txBox="1"/>
      </xdr:nvSpPr>
      <xdr:spPr>
        <a:xfrm>
          <a:off x="14020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130387</xdr:rowOff>
    </xdr:from>
    <xdr:to>
      <xdr:col>19</xdr:col>
      <xdr:colOff>533400</xdr:colOff>
      <xdr:row>45</xdr:row>
      <xdr:rowOff>60537</xdr:rowOff>
    </xdr:to>
    <xdr:sp macro="" textlink="">
      <xdr:nvSpPr>
        <xdr:cNvPr id="409" name="円/楕円 408"/>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45314</xdr:rowOff>
    </xdr:from>
    <xdr:ext cx="762000" cy="259045"/>
    <xdr:sp macro="" textlink="">
      <xdr:nvSpPr>
        <xdr:cNvPr id="410" name="テキスト ボックス 409"/>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42.6</a:t>
          </a:r>
          <a:r>
            <a:rPr kumimoji="1" lang="ja-JP" altLang="en-US" sz="1300">
              <a:latin typeface="ＭＳ Ｐゴシック"/>
            </a:rPr>
            <a:t>％で前年度より</a:t>
          </a:r>
          <a:r>
            <a:rPr kumimoji="1" lang="en-US" altLang="ja-JP" sz="1300">
              <a:latin typeface="ＭＳ Ｐゴシック"/>
            </a:rPr>
            <a:t>17.6</a:t>
          </a:r>
          <a:r>
            <a:rPr kumimoji="1" lang="ja-JP" altLang="en-US" sz="1300">
              <a:latin typeface="ＭＳ Ｐゴシック"/>
            </a:rPr>
            <a:t>ポイント改善し、はじめて類似団体の平均及び全国平均を下回った。しかしながら、県平均を大幅に上回っているため、負担の軽減を図る必要がある。</a:t>
          </a:r>
        </a:p>
        <a:p>
          <a:r>
            <a:rPr kumimoji="1" lang="ja-JP" altLang="en-US" sz="1300">
              <a:latin typeface="ＭＳ Ｐゴシック"/>
            </a:rPr>
            <a:t>　負担の種類は、国・県が実施した牧之原畑地総合整備事業の負担金や市が発行した地方債が主なものとなっており、早期の著しい改善は困難であるが、計画的な借り入れや返済を行うことにより負担の軽減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141563</xdr:rowOff>
    </xdr:from>
    <xdr:to>
      <xdr:col>24</xdr:col>
      <xdr:colOff>558800</xdr:colOff>
      <xdr:row>16</xdr:row>
      <xdr:rowOff>111675</xdr:rowOff>
    </xdr:to>
    <xdr:cxnSp macro="">
      <xdr:nvCxnSpPr>
        <xdr:cNvPr id="444" name="直線コネクタ 443"/>
        <xdr:cNvCxnSpPr/>
      </xdr:nvCxnSpPr>
      <xdr:spPr>
        <a:xfrm flipV="1">
          <a:off x="16179800" y="2713313"/>
          <a:ext cx="8382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111675</xdr:rowOff>
    </xdr:from>
    <xdr:to>
      <xdr:col>23</xdr:col>
      <xdr:colOff>406400</xdr:colOff>
      <xdr:row>17</xdr:row>
      <xdr:rowOff>109135</xdr:rowOff>
    </xdr:to>
    <xdr:cxnSp macro="">
      <xdr:nvCxnSpPr>
        <xdr:cNvPr id="447" name="直線コネクタ 446"/>
        <xdr:cNvCxnSpPr/>
      </xdr:nvCxnSpPr>
      <xdr:spPr>
        <a:xfrm flipV="1">
          <a:off x="15290800" y="28548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109135</xdr:rowOff>
    </xdr:from>
    <xdr:to>
      <xdr:col>22</xdr:col>
      <xdr:colOff>203200</xdr:colOff>
      <xdr:row>18</xdr:row>
      <xdr:rowOff>5249</xdr:rowOff>
    </xdr:to>
    <xdr:cxnSp macro="">
      <xdr:nvCxnSpPr>
        <xdr:cNvPr id="450" name="直線コネクタ 449"/>
        <xdr:cNvCxnSpPr/>
      </xdr:nvCxnSpPr>
      <xdr:spPr>
        <a:xfrm flipV="1">
          <a:off x="14401800" y="302378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5249</xdr:rowOff>
    </xdr:from>
    <xdr:to>
      <xdr:col>21</xdr:col>
      <xdr:colOff>0</xdr:colOff>
      <xdr:row>18</xdr:row>
      <xdr:rowOff>147616</xdr:rowOff>
    </xdr:to>
    <xdr:cxnSp macro="">
      <xdr:nvCxnSpPr>
        <xdr:cNvPr id="453" name="直線コネクタ 452"/>
        <xdr:cNvCxnSpPr/>
      </xdr:nvCxnSpPr>
      <xdr:spPr>
        <a:xfrm flipV="1">
          <a:off x="13512800" y="3091349"/>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149225</xdr:rowOff>
    </xdr:from>
    <xdr:to>
      <xdr:col>19</xdr:col>
      <xdr:colOff>533400</xdr:colOff>
      <xdr:row>18</xdr:row>
      <xdr:rowOff>79375</xdr:rowOff>
    </xdr:to>
    <xdr:sp macro="" textlink="">
      <xdr:nvSpPr>
        <xdr:cNvPr id="456" name="フローチャート : 判断 455"/>
        <xdr:cNvSpPr/>
      </xdr:nvSpPr>
      <xdr:spPr>
        <a:xfrm>
          <a:off x="13462000" y="306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89552</xdr:rowOff>
    </xdr:from>
    <xdr:ext cx="762000" cy="259045"/>
    <xdr:sp macro="" textlink="">
      <xdr:nvSpPr>
        <xdr:cNvPr id="457" name="テキスト ボックス 456"/>
        <xdr:cNvSpPr txBox="1"/>
      </xdr:nvSpPr>
      <xdr:spPr>
        <a:xfrm>
          <a:off x="13131800" y="28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90763</xdr:rowOff>
    </xdr:from>
    <xdr:to>
      <xdr:col>24</xdr:col>
      <xdr:colOff>609600</xdr:colOff>
      <xdr:row>16</xdr:row>
      <xdr:rowOff>20913</xdr:rowOff>
    </xdr:to>
    <xdr:sp macro="" textlink="">
      <xdr:nvSpPr>
        <xdr:cNvPr id="463" name="円/楕円 462"/>
        <xdr:cNvSpPr/>
      </xdr:nvSpPr>
      <xdr:spPr>
        <a:xfrm>
          <a:off x="169672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107290</xdr:rowOff>
    </xdr:from>
    <xdr:ext cx="762000" cy="259045"/>
    <xdr:sp macro="" textlink="">
      <xdr:nvSpPr>
        <xdr:cNvPr id="464" name="将来負担の状況該当値テキスト"/>
        <xdr:cNvSpPr txBox="1"/>
      </xdr:nvSpPr>
      <xdr:spPr>
        <a:xfrm>
          <a:off x="17106900" y="25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60875</xdr:rowOff>
    </xdr:from>
    <xdr:to>
      <xdr:col>23</xdr:col>
      <xdr:colOff>457200</xdr:colOff>
      <xdr:row>16</xdr:row>
      <xdr:rowOff>162475</xdr:rowOff>
    </xdr:to>
    <xdr:sp macro="" textlink="">
      <xdr:nvSpPr>
        <xdr:cNvPr id="465" name="円/楕円 464"/>
        <xdr:cNvSpPr/>
      </xdr:nvSpPr>
      <xdr:spPr>
        <a:xfrm>
          <a:off x="16129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147252</xdr:rowOff>
    </xdr:from>
    <xdr:ext cx="736600" cy="259045"/>
    <xdr:sp macro="" textlink="">
      <xdr:nvSpPr>
        <xdr:cNvPr id="466" name="テキスト ボックス 465"/>
        <xdr:cNvSpPr txBox="1"/>
      </xdr:nvSpPr>
      <xdr:spPr>
        <a:xfrm>
          <a:off x="15798800" y="289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58335</xdr:rowOff>
    </xdr:from>
    <xdr:to>
      <xdr:col>22</xdr:col>
      <xdr:colOff>254000</xdr:colOff>
      <xdr:row>17</xdr:row>
      <xdr:rowOff>159935</xdr:rowOff>
    </xdr:to>
    <xdr:sp macro="" textlink="">
      <xdr:nvSpPr>
        <xdr:cNvPr id="467" name="円/楕円 466"/>
        <xdr:cNvSpPr/>
      </xdr:nvSpPr>
      <xdr:spPr>
        <a:xfrm>
          <a:off x="15240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144712</xdr:rowOff>
    </xdr:from>
    <xdr:ext cx="762000" cy="259045"/>
    <xdr:sp macro="" textlink="">
      <xdr:nvSpPr>
        <xdr:cNvPr id="468" name="テキスト ボックス 467"/>
        <xdr:cNvSpPr txBox="1"/>
      </xdr:nvSpPr>
      <xdr:spPr>
        <a:xfrm>
          <a:off x="14909800" y="305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125899</xdr:rowOff>
    </xdr:from>
    <xdr:to>
      <xdr:col>21</xdr:col>
      <xdr:colOff>50800</xdr:colOff>
      <xdr:row>18</xdr:row>
      <xdr:rowOff>56049</xdr:rowOff>
    </xdr:to>
    <xdr:sp macro="" textlink="">
      <xdr:nvSpPr>
        <xdr:cNvPr id="469" name="円/楕円 468"/>
        <xdr:cNvSpPr/>
      </xdr:nvSpPr>
      <xdr:spPr>
        <a:xfrm>
          <a:off x="14351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40826</xdr:rowOff>
    </xdr:from>
    <xdr:ext cx="762000" cy="259045"/>
    <xdr:sp macro="" textlink="">
      <xdr:nvSpPr>
        <xdr:cNvPr id="470" name="テキスト ボックス 469"/>
        <xdr:cNvSpPr txBox="1"/>
      </xdr:nvSpPr>
      <xdr:spPr>
        <a:xfrm>
          <a:off x="14020800" y="31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96816</xdr:rowOff>
    </xdr:from>
    <xdr:to>
      <xdr:col>19</xdr:col>
      <xdr:colOff>533400</xdr:colOff>
      <xdr:row>19</xdr:row>
      <xdr:rowOff>26967</xdr:rowOff>
    </xdr:to>
    <xdr:sp macro="" textlink="">
      <xdr:nvSpPr>
        <xdr:cNvPr id="471" name="円/楕円 470"/>
        <xdr:cNvSpPr/>
      </xdr:nvSpPr>
      <xdr:spPr>
        <a:xfrm>
          <a:off x="13462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11743</xdr:rowOff>
    </xdr:from>
    <xdr:ext cx="762000" cy="259045"/>
    <xdr:sp macro="" textlink="">
      <xdr:nvSpPr>
        <xdr:cNvPr id="472" name="テキスト ボックス 471"/>
        <xdr:cNvSpPr txBox="1"/>
      </xdr:nvSpPr>
      <xdr:spPr>
        <a:xfrm>
          <a:off x="13131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静岡県牧之原市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47,754
46,592
111.69
19,716,156
18,747,468
861,148
12,248,133
18,968,416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類似団体及び県下の平均とほぼ同じ比率になっている。平成</a:t>
          </a:r>
          <a:r>
            <a:rPr kumimoji="1" lang="en-US" altLang="ja-JP" sz="1300">
              <a:latin typeface="ＭＳ Ｐゴシック"/>
            </a:rPr>
            <a:t>25</a:t>
          </a:r>
          <a:r>
            <a:rPr kumimoji="1" lang="ja-JP" altLang="en-US" sz="1300">
              <a:latin typeface="ＭＳ Ｐゴシック"/>
            </a:rPr>
            <a:t>年度は消防業務（相良地区）が一部事務組合から市営になったため増加したが、今年度は大きな変動もなくほぼ同率である。</a:t>
          </a:r>
        </a:p>
        <a:p>
          <a:r>
            <a:rPr kumimoji="1" lang="ja-JP" altLang="en-US" sz="1300">
              <a:latin typeface="ＭＳ Ｐゴシック"/>
            </a:rPr>
            <a:t>　ごみ処理業務、し尿処理業務及び消防業務（榛原地区）などは一部事務組合で実施しているが、市営の保育所が他団体と比較して多いため、相殺された形となっている。民間でも実施可能な部分については、指定管理者制度の導入により委託化を進めているところ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37</xdr:row>
      <xdr:rowOff>146050</xdr:rowOff>
    </xdr:to>
    <xdr:cxnSp macro="">
      <xdr:nvCxnSpPr>
        <xdr:cNvPr id="66" name="直線コネクタ 65"/>
        <xdr:cNvCxnSpPr/>
      </xdr:nvCxnSpPr>
      <xdr:spPr>
        <a:xfrm flipV="1">
          <a:off x="3987800" y="647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146050</xdr:rowOff>
    </xdr:to>
    <xdr:cxnSp macro="">
      <xdr:nvCxnSpPr>
        <xdr:cNvPr id="69" name="直線コネクタ 68"/>
        <xdr:cNvCxnSpPr/>
      </xdr:nvCxnSpPr>
      <xdr:spPr>
        <a:xfrm>
          <a:off x="3098800" y="63155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143328</xdr:rowOff>
    </xdr:to>
    <xdr:cxnSp macro="">
      <xdr:nvCxnSpPr>
        <xdr:cNvPr id="72" name="直線コネクタ 71"/>
        <xdr:cNvCxnSpPr/>
      </xdr:nvCxnSpPr>
      <xdr:spPr>
        <a:xfrm>
          <a:off x="2209800" y="626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36</xdr:row>
      <xdr:rowOff>88900</xdr:rowOff>
    </xdr:to>
    <xdr:cxnSp macro="">
      <xdr:nvCxnSpPr>
        <xdr:cNvPr id="75" name="直線コネクタ 74"/>
        <xdr:cNvCxnSpPr/>
      </xdr:nvCxnSpPr>
      <xdr:spPr>
        <a:xfrm>
          <a:off x="1320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78" name="フローチャート : 判断 77"/>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79" name="テキスト ボックス 78"/>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5" name="円/楕円 84"/>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100891</xdr:rowOff>
    </xdr:from>
    <xdr:ext cx="762000" cy="259045"/>
    <xdr:sp macro="" textlink="">
      <xdr:nvSpPr>
        <xdr:cNvPr id="86" name="人件費該当値テキスト"/>
        <xdr:cNvSpPr txBox="1"/>
      </xdr:nvSpPr>
      <xdr:spPr>
        <a:xfrm>
          <a:off x="49149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88" name="テキスト ボックス 87"/>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類似団体の中でもかなり低い数値となっているが、人件費と同様に一部事務組合でごみ処理業務、し尿処理業務及び消防業務（榛原地区）などを行っている影響が大きい。</a:t>
          </a:r>
        </a:p>
        <a:p>
          <a:r>
            <a:rPr kumimoji="1" lang="ja-JP" altLang="en-US" sz="1300">
              <a:latin typeface="ＭＳ Ｐゴシック"/>
            </a:rPr>
            <a:t>　厳しい財政状況の中、需用費をはじめとする物件費の削減を行っているが、保育園等の施設の管理運営を指定管理者制度に移行しており、今後、その比率はさらに高まるものと考えられる。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26307</xdr:rowOff>
    </xdr:from>
    <xdr:to>
      <xdr:col>24</xdr:col>
      <xdr:colOff>31750</xdr:colOff>
      <xdr:row>13</xdr:row>
      <xdr:rowOff>146050</xdr:rowOff>
    </xdr:to>
    <xdr:cxnSp macro="">
      <xdr:nvCxnSpPr>
        <xdr:cNvPr id="129" name="直線コネクタ 128"/>
        <xdr:cNvCxnSpPr/>
      </xdr:nvCxnSpPr>
      <xdr:spPr>
        <a:xfrm>
          <a:off x="15671800" y="2255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26307</xdr:rowOff>
    </xdr:to>
    <xdr:cxnSp macro="">
      <xdr:nvCxnSpPr>
        <xdr:cNvPr id="132" name="直線コネクタ 131"/>
        <xdr:cNvCxnSpPr/>
      </xdr:nvCxnSpPr>
      <xdr:spPr>
        <a:xfrm>
          <a:off x="14782800" y="225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4536</xdr:rowOff>
    </xdr:from>
    <xdr:to>
      <xdr:col>21</xdr:col>
      <xdr:colOff>361950</xdr:colOff>
      <xdr:row>13</xdr:row>
      <xdr:rowOff>26307</xdr:rowOff>
    </xdr:to>
    <xdr:cxnSp macro="">
      <xdr:nvCxnSpPr>
        <xdr:cNvPr id="135" name="直線コネクタ 134"/>
        <xdr:cNvCxnSpPr/>
      </xdr:nvCxnSpPr>
      <xdr:spPr>
        <a:xfrm>
          <a:off x="13893800" y="223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13</xdr:row>
      <xdr:rowOff>4536</xdr:rowOff>
    </xdr:to>
    <xdr:cxnSp macro="">
      <xdr:nvCxnSpPr>
        <xdr:cNvPr id="138" name="直線コネクタ 137"/>
        <xdr:cNvCxnSpPr/>
      </xdr:nvCxnSpPr>
      <xdr:spPr>
        <a:xfrm>
          <a:off x="13004800" y="218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41" name="フローチャート :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8" name="円/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9"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146957</xdr:rowOff>
    </xdr:from>
    <xdr:to>
      <xdr:col>22</xdr:col>
      <xdr:colOff>615950</xdr:colOff>
      <xdr:row>13</xdr:row>
      <xdr:rowOff>77107</xdr:rowOff>
    </xdr:to>
    <xdr:sp macro="" textlink="">
      <xdr:nvSpPr>
        <xdr:cNvPr id="150" name="円/楕円 149"/>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87284</xdr:rowOff>
    </xdr:from>
    <xdr:ext cx="736600" cy="259045"/>
    <xdr:sp macro="" textlink="">
      <xdr:nvSpPr>
        <xdr:cNvPr id="151" name="テキスト ボックス 150"/>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52" name="円/楕円 151"/>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3" name="テキスト ボックス 152"/>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125186</xdr:rowOff>
    </xdr:from>
    <xdr:to>
      <xdr:col>20</xdr:col>
      <xdr:colOff>209550</xdr:colOff>
      <xdr:row>13</xdr:row>
      <xdr:rowOff>55336</xdr:rowOff>
    </xdr:to>
    <xdr:sp macro="" textlink="">
      <xdr:nvSpPr>
        <xdr:cNvPr id="154" name="円/楕円 153"/>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65513</xdr:rowOff>
    </xdr:from>
    <xdr:ext cx="762000" cy="259045"/>
    <xdr:sp macro="" textlink="">
      <xdr:nvSpPr>
        <xdr:cNvPr id="155" name="テキスト ボックス 154"/>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81643</xdr:rowOff>
    </xdr:from>
    <xdr:to>
      <xdr:col>19</xdr:col>
      <xdr:colOff>6350</xdr:colOff>
      <xdr:row>13</xdr:row>
      <xdr:rowOff>11793</xdr:rowOff>
    </xdr:to>
    <xdr:sp macro="" textlink="">
      <xdr:nvSpPr>
        <xdr:cNvPr id="156" name="円/楕円 155"/>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21970</xdr:rowOff>
    </xdr:from>
    <xdr:ext cx="762000" cy="259045"/>
    <xdr:sp macro="" textlink="">
      <xdr:nvSpPr>
        <xdr:cNvPr id="157" name="テキスト ボックス 156"/>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a:t>
          </a:r>
          <a:r>
            <a:rPr kumimoji="1" lang="en-US" altLang="ja-JP" sz="1300">
              <a:latin typeface="ＭＳ Ｐゴシック"/>
            </a:rPr>
            <a:t>0.3</a:t>
          </a:r>
          <a:r>
            <a:rPr kumimoji="1" lang="ja-JP" altLang="en-US" sz="1300">
              <a:latin typeface="ＭＳ Ｐゴシック"/>
            </a:rPr>
            <a:t>ポイント増加し、上昇傾向であるが、類似団体と比較すると、その比率はかなり低く、県平均も下回っている。</a:t>
          </a:r>
        </a:p>
        <a:p>
          <a:r>
            <a:rPr kumimoji="1" lang="ja-JP" altLang="en-US" sz="1300">
              <a:latin typeface="ＭＳ Ｐゴシック"/>
            </a:rPr>
            <a:t>　増加の要因は、介護給付等の利用者の増が主たるものであるが、全国的に社会保障費がかなり増加している中、低率で推移しているため、今後もこの状態を維持できるように努める。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78015</xdr:rowOff>
    </xdr:to>
    <xdr:cxnSp macro="">
      <xdr:nvCxnSpPr>
        <xdr:cNvPr id="192" name="直線コネクタ 191"/>
        <xdr:cNvCxnSpPr/>
      </xdr:nvCxnSpPr>
      <xdr:spPr>
        <a:xfrm>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54</xdr:row>
      <xdr:rowOff>29028</xdr:rowOff>
    </xdr:to>
    <xdr:cxnSp macro="">
      <xdr:nvCxnSpPr>
        <xdr:cNvPr id="195" name="直線コネクタ 194"/>
        <xdr:cNvCxnSpPr/>
      </xdr:nvCxnSpPr>
      <xdr:spPr>
        <a:xfrm>
          <a:off x="3098800" y="9205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118835</xdr:rowOff>
    </xdr:to>
    <xdr:cxnSp macro="">
      <xdr:nvCxnSpPr>
        <xdr:cNvPr id="198" name="直線コネクタ 197"/>
        <xdr:cNvCxnSpPr/>
      </xdr:nvCxnSpPr>
      <xdr:spPr>
        <a:xfrm>
          <a:off x="2209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102507</xdr:rowOff>
    </xdr:to>
    <xdr:cxnSp macro="">
      <xdr:nvCxnSpPr>
        <xdr:cNvPr id="201" name="直線コネクタ 200"/>
        <xdr:cNvCxnSpPr/>
      </xdr:nvCxnSpPr>
      <xdr:spPr>
        <a:xfrm>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5" name="円/楕円 214"/>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6" name="テキスト ボックス 215"/>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厳しい財政状況の中で、維持補修費等も類似団体及び県下の平均より低く推移しているが、上昇傾向にあることは全国の市町村と同様である。介護サービスの利用者の増加や後期高齢者医療費の伸びによる繰出金の増加が主たる要因である。また、今後は、道路、橋梁、公営住宅、小中学校などの公共施設の長寿命化対策に要する経費とともに維持管理経費の増加が予想されてい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107950</xdr:rowOff>
    </xdr:to>
    <xdr:cxnSp macro="">
      <xdr:nvCxnSpPr>
        <xdr:cNvPr id="253" name="直線コネクタ 252"/>
        <xdr:cNvCxnSpPr/>
      </xdr:nvCxnSpPr>
      <xdr:spPr>
        <a:xfrm>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85090</xdr:rowOff>
    </xdr:to>
    <xdr:cxnSp macro="">
      <xdr:nvCxnSpPr>
        <xdr:cNvPr id="256" name="直線コネクタ 255"/>
        <xdr:cNvCxnSpPr/>
      </xdr:nvCxnSpPr>
      <xdr:spPr>
        <a:xfrm flipV="1">
          <a:off x="14782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85090</xdr:rowOff>
    </xdr:to>
    <xdr:cxnSp macro="">
      <xdr:nvCxnSpPr>
        <xdr:cNvPr id="259" name="直線コネクタ 258"/>
        <xdr:cNvCxnSpPr/>
      </xdr:nvCxnSpPr>
      <xdr:spPr>
        <a:xfrm>
          <a:off x="13893800" y="9476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46990</xdr:rowOff>
    </xdr:to>
    <xdr:cxnSp macro="">
      <xdr:nvCxnSpPr>
        <xdr:cNvPr id="262" name="直線コネクタ 261"/>
        <xdr:cNvCxnSpPr/>
      </xdr:nvCxnSpPr>
      <xdr:spPr>
        <a:xfrm>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5" name="フローチャート : 判断 264"/>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6" name="テキスト ボックス 265"/>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72" name="円/楕円 271"/>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73"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4" name="円/楕円 273"/>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5" name="テキスト ボックス 274"/>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7" name="テキスト ボックス 276"/>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9" name="テキスト ボックス 278"/>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80" name="円/楕円 27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81" name="テキスト ボックス 280"/>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６番目に高い数値を示しているが、これは人件費及び物件費と同様にごみ処理業務、し尿処理業務及び消防業務などを一部事務組合で実施している影響が大きい。一部事務組合に係る経費を除くと</a:t>
          </a:r>
          <a:r>
            <a:rPr kumimoji="1" lang="en-US" altLang="ja-JP" sz="1300">
              <a:latin typeface="ＭＳ Ｐゴシック"/>
            </a:rPr>
            <a:t>7.4</a:t>
          </a:r>
          <a:r>
            <a:rPr kumimoji="1" lang="ja-JP" altLang="en-US" sz="1300">
              <a:latin typeface="ＭＳ Ｐゴシック"/>
            </a:rPr>
            <a:t>％になり、類似団体の平均を下回っている。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104140</xdr:rowOff>
    </xdr:from>
    <xdr:to>
      <xdr:col>24</xdr:col>
      <xdr:colOff>31750</xdr:colOff>
      <xdr:row>39</xdr:row>
      <xdr:rowOff>97282</xdr:rowOff>
    </xdr:to>
    <xdr:cxnSp macro="">
      <xdr:nvCxnSpPr>
        <xdr:cNvPr id="306" name="直線コネクタ 305"/>
        <xdr:cNvCxnSpPr/>
      </xdr:nvCxnSpPr>
      <xdr:spPr>
        <a:xfrm flipV="1">
          <a:off x="16510000" y="5933440"/>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69359</xdr:rowOff>
    </xdr:from>
    <xdr:ext cx="762000" cy="259045"/>
    <xdr:sp macro="" textlink="">
      <xdr:nvSpPr>
        <xdr:cNvPr id="307"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39</xdr:row>
      <xdr:rowOff>97282</xdr:rowOff>
    </xdr:from>
    <xdr:to>
      <xdr:col>24</xdr:col>
      <xdr:colOff>120650</xdr:colOff>
      <xdr:row>39</xdr:row>
      <xdr:rowOff>97282</xdr:rowOff>
    </xdr:to>
    <xdr:cxnSp macro="">
      <xdr:nvCxnSpPr>
        <xdr:cNvPr id="308" name="直線コネクタ 307"/>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19067</xdr:rowOff>
    </xdr:from>
    <xdr:ext cx="762000" cy="259045"/>
    <xdr:sp macro="" textlink="">
      <xdr:nvSpPr>
        <xdr:cNvPr id="309"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104140</xdr:rowOff>
    </xdr:from>
    <xdr:to>
      <xdr:col>24</xdr:col>
      <xdr:colOff>120650</xdr:colOff>
      <xdr:row>34</xdr:row>
      <xdr:rowOff>104140</xdr:rowOff>
    </xdr:to>
    <xdr:cxnSp macro="">
      <xdr:nvCxnSpPr>
        <xdr:cNvPr id="310" name="直線コネクタ 309"/>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81280</xdr:rowOff>
    </xdr:to>
    <xdr:cxnSp macro="">
      <xdr:nvCxnSpPr>
        <xdr:cNvPr id="311" name="直線コネクタ 310"/>
        <xdr:cNvCxnSpPr/>
      </xdr:nvCxnSpPr>
      <xdr:spPr>
        <a:xfrm flipV="1">
          <a:off x="15671800" y="6555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42435</xdr:rowOff>
    </xdr:from>
    <xdr:ext cx="762000" cy="259045"/>
    <xdr:sp macro="" textlink="">
      <xdr:nvSpPr>
        <xdr:cNvPr id="312"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13" name="フローチャート : 判断 312"/>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42418</xdr:rowOff>
    </xdr:to>
    <xdr:cxnSp macro="">
      <xdr:nvCxnSpPr>
        <xdr:cNvPr id="314" name="直線コネクタ 313"/>
        <xdr:cNvCxnSpPr/>
      </xdr:nvCxnSpPr>
      <xdr:spPr>
        <a:xfrm flipV="1">
          <a:off x="14782800" y="65963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5" name="フローチャート : 判断 314"/>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6" name="テキスト ボックス 315"/>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88138</xdr:rowOff>
    </xdr:to>
    <xdr:cxnSp macro="">
      <xdr:nvCxnSpPr>
        <xdr:cNvPr id="317" name="直線コネクタ 316"/>
        <xdr:cNvCxnSpPr/>
      </xdr:nvCxnSpPr>
      <xdr:spPr>
        <a:xfrm flipV="1">
          <a:off x="13893800" y="67289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35052</xdr:rowOff>
    </xdr:from>
    <xdr:to>
      <xdr:col>21</xdr:col>
      <xdr:colOff>412750</xdr:colOff>
      <xdr:row>36</xdr:row>
      <xdr:rowOff>136652</xdr:rowOff>
    </xdr:to>
    <xdr:sp macro="" textlink="">
      <xdr:nvSpPr>
        <xdr:cNvPr id="318" name="フローチャート : 判断 317"/>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19" name="テキスト ボックス 318"/>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88138</xdr:rowOff>
    </xdr:from>
    <xdr:to>
      <xdr:col>20</xdr:col>
      <xdr:colOff>158750</xdr:colOff>
      <xdr:row>40</xdr:row>
      <xdr:rowOff>26416</xdr:rowOff>
    </xdr:to>
    <xdr:cxnSp macro="">
      <xdr:nvCxnSpPr>
        <xdr:cNvPr id="320" name="直線コネクタ 319"/>
        <xdr:cNvCxnSpPr/>
      </xdr:nvCxnSpPr>
      <xdr:spPr>
        <a:xfrm flipV="1">
          <a:off x="13004800" y="67746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39624</xdr:rowOff>
    </xdr:from>
    <xdr:to>
      <xdr:col>20</xdr:col>
      <xdr:colOff>209550</xdr:colOff>
      <xdr:row>36</xdr:row>
      <xdr:rowOff>141224</xdr:rowOff>
    </xdr:to>
    <xdr:sp macro="" textlink="">
      <xdr:nvSpPr>
        <xdr:cNvPr id="321" name="フローチャート :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3" name="フローチャート :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30" name="円/楕円 329"/>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31"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32" name="円/楕円 331"/>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3" name="テキスト ボックス 332"/>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163068</xdr:rowOff>
    </xdr:from>
    <xdr:to>
      <xdr:col>21</xdr:col>
      <xdr:colOff>412750</xdr:colOff>
      <xdr:row>39</xdr:row>
      <xdr:rowOff>93218</xdr:rowOff>
    </xdr:to>
    <xdr:sp macro="" textlink="">
      <xdr:nvSpPr>
        <xdr:cNvPr id="334" name="円/楕円 333"/>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77995</xdr:rowOff>
    </xdr:from>
    <xdr:ext cx="762000" cy="259045"/>
    <xdr:sp macro="" textlink="">
      <xdr:nvSpPr>
        <xdr:cNvPr id="335" name="テキスト ボックス 334"/>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37338</xdr:rowOff>
    </xdr:from>
    <xdr:to>
      <xdr:col>20</xdr:col>
      <xdr:colOff>209550</xdr:colOff>
      <xdr:row>39</xdr:row>
      <xdr:rowOff>138938</xdr:rowOff>
    </xdr:to>
    <xdr:sp macro="" textlink="">
      <xdr:nvSpPr>
        <xdr:cNvPr id="336" name="円/楕円 335"/>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123715</xdr:rowOff>
    </xdr:from>
    <xdr:ext cx="762000" cy="259045"/>
    <xdr:sp macro="" textlink="">
      <xdr:nvSpPr>
        <xdr:cNvPr id="337" name="テキスト ボックス 336"/>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147066</xdr:rowOff>
    </xdr:from>
    <xdr:to>
      <xdr:col>19</xdr:col>
      <xdr:colOff>6350</xdr:colOff>
      <xdr:row>40</xdr:row>
      <xdr:rowOff>77216</xdr:rowOff>
    </xdr:to>
    <xdr:sp macro="" textlink="">
      <xdr:nvSpPr>
        <xdr:cNvPr id="338" name="円/楕円 337"/>
        <xdr:cNvSpPr/>
      </xdr:nvSpPr>
      <xdr:spPr>
        <a:xfrm>
          <a:off x="12954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61993</xdr:rowOff>
    </xdr:from>
    <xdr:ext cx="762000" cy="259045"/>
    <xdr:sp macro="" textlink="">
      <xdr:nvSpPr>
        <xdr:cNvPr id="339" name="テキスト ボックス 338"/>
        <xdr:cNvSpPr txBox="1"/>
      </xdr:nvSpPr>
      <xdr:spPr>
        <a:xfrm>
          <a:off x="12623800" y="691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類似団体及び県下の平均とほぼ同じ比率になっている。以前は、起債制限比率の指標を基に借り入れを行ってきたため、これに係る公債費も平均的な数値となったと考えられる。</a:t>
          </a:r>
        </a:p>
        <a:p>
          <a:r>
            <a:rPr kumimoji="1" lang="ja-JP" altLang="en-US" sz="1300">
              <a:latin typeface="ＭＳ Ｐゴシック"/>
            </a:rPr>
            <a:t>　しかし、当市は準公債費である一部事務組合の公債費相当分や国・県の牧之原畑地総合整備事業負担金なども多額であることから、実質公債費比率が県下でワースト１位となっている。今後は、これらを含めた実質的な公債費全体について、抑制し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4" name="直線コネクタ 363"/>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5"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6" name="直線コネクタ 365"/>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7"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8" name="直線コネクタ 367"/>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58420</xdr:rowOff>
    </xdr:to>
    <xdr:cxnSp macro="">
      <xdr:nvCxnSpPr>
        <xdr:cNvPr id="369" name="直線コネクタ 368"/>
        <xdr:cNvCxnSpPr/>
      </xdr:nvCxnSpPr>
      <xdr:spPr>
        <a:xfrm flipV="1">
          <a:off x="3987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1" name="フローチャート : 判断 37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90424</xdr:rowOff>
    </xdr:to>
    <xdr:cxnSp macro="">
      <xdr:nvCxnSpPr>
        <xdr:cNvPr id="372" name="直線コネクタ 371"/>
        <xdr:cNvCxnSpPr/>
      </xdr:nvCxnSpPr>
      <xdr:spPr>
        <a:xfrm flipV="1">
          <a:off x="3098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3" name="フローチャート : 判断 372"/>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4" name="テキスト ボックス 37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90424</xdr:rowOff>
    </xdr:to>
    <xdr:cxnSp macro="">
      <xdr:nvCxnSpPr>
        <xdr:cNvPr id="375" name="直線コネクタ 374"/>
        <xdr:cNvCxnSpPr/>
      </xdr:nvCxnSpPr>
      <xdr:spPr>
        <a:xfrm>
          <a:off x="2209800" y="134040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6" name="フローチャート : 判断 375"/>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77" name="テキスト ボックス 376"/>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30987</xdr:rowOff>
    </xdr:to>
    <xdr:cxnSp macro="">
      <xdr:nvCxnSpPr>
        <xdr:cNvPr id="378" name="直線コネクタ 377"/>
        <xdr:cNvCxnSpPr/>
      </xdr:nvCxnSpPr>
      <xdr:spPr>
        <a:xfrm>
          <a:off x="1320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79" name="フローチャート : 判断 378"/>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0" name="テキスト ボックス 379"/>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1" name="フローチャート : 判断 380"/>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82" name="テキスト ボックス 381"/>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8" name="円/楕円 387"/>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5859</xdr:rowOff>
    </xdr:from>
    <xdr:ext cx="762000" cy="259045"/>
    <xdr:sp macro="" textlink="">
      <xdr:nvSpPr>
        <xdr:cNvPr id="389" name="公債費該当値テキスト"/>
        <xdr:cNvSpPr txBox="1"/>
      </xdr:nvSpPr>
      <xdr:spPr>
        <a:xfrm>
          <a:off x="4914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0" name="円/楕円 389"/>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91" name="テキスト ボックス 390"/>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2" name="円/楕円 391"/>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93" name="テキスト ボックス 392"/>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4" name="円/楕円 393"/>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95" name="テキスト ボックス 394"/>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6" name="円/楕円 395"/>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97" name="テキスト ボックス 396"/>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類似団体の平均より低く、県下の平均も下回っている。個別の性質別区分による比較の場合には、一部事務組合の影響により特徴的な差異を生じるが、全体的には、県下の平均と近い比率となっている。</a:t>
          </a:r>
        </a:p>
        <a:p>
          <a:r>
            <a:rPr kumimoji="1" lang="ja-JP" altLang="en-US" sz="1300">
              <a:latin typeface="ＭＳ Ｐゴシック"/>
            </a:rPr>
            <a:t>　しかし、物件費や繰出金は増加傾向であるため、より一層の改善を図り現状を維持できるように努める。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5" name="直線コネクタ 424"/>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28"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29" name="直線コネクタ 428"/>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88900</xdr:rowOff>
    </xdr:to>
    <xdr:cxnSp macro="">
      <xdr:nvCxnSpPr>
        <xdr:cNvPr id="430" name="直線コネクタ 429"/>
        <xdr:cNvCxnSpPr/>
      </xdr:nvCxnSpPr>
      <xdr:spPr>
        <a:xfrm>
          <a:off x="15671800" y="13088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1"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2" name="フローチャート : 判断 431"/>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92711</xdr:rowOff>
    </xdr:to>
    <xdr:cxnSp macro="">
      <xdr:nvCxnSpPr>
        <xdr:cNvPr id="433" name="直線コネクタ 432"/>
        <xdr:cNvCxnSpPr/>
      </xdr:nvCxnSpPr>
      <xdr:spPr>
        <a:xfrm flipV="1">
          <a:off x="14782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4" name="フローチャート : 判断 433"/>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5" name="テキスト ボックス 434"/>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92711</xdr:rowOff>
    </xdr:to>
    <xdr:cxnSp macro="">
      <xdr:nvCxnSpPr>
        <xdr:cNvPr id="436" name="直線コネクタ 435"/>
        <xdr:cNvCxnSpPr/>
      </xdr:nvCxnSpPr>
      <xdr:spPr>
        <a:xfrm>
          <a:off x="13893800" y="13111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7" name="フローチャート : 判断 436"/>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8" name="テキスト ボックス 437"/>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138430</xdr:rowOff>
    </xdr:to>
    <xdr:cxnSp macro="">
      <xdr:nvCxnSpPr>
        <xdr:cNvPr id="439" name="直線コネクタ 438"/>
        <xdr:cNvCxnSpPr/>
      </xdr:nvCxnSpPr>
      <xdr:spPr>
        <a:xfrm flipV="1">
          <a:off x="13004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0" name="フローチャート : 判断 439"/>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1" name="テキスト ボックス 440"/>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9" name="円/楕円 448"/>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54627</xdr:rowOff>
    </xdr:from>
    <xdr:ext cx="762000" cy="259045"/>
    <xdr:sp macro="" textlink="">
      <xdr:nvSpPr>
        <xdr:cNvPr id="450"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1" name="円/楕円 450"/>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52" name="テキスト ボックス 451"/>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53" name="円/楕円 452"/>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54" name="テキスト ボックス 453"/>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5" name="円/楕円 454"/>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6" name="テキスト ボックス 455"/>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87630</xdr:rowOff>
    </xdr:from>
    <xdr:to>
      <xdr:col>19</xdr:col>
      <xdr:colOff>6350</xdr:colOff>
      <xdr:row>77</xdr:row>
      <xdr:rowOff>17780</xdr:rowOff>
    </xdr:to>
    <xdr:sp macro="" textlink="">
      <xdr:nvSpPr>
        <xdr:cNvPr id="457" name="円/楕円 456"/>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2557</xdr:rowOff>
    </xdr:from>
    <xdr:ext cx="762000" cy="259045"/>
    <xdr:sp macro="" textlink="">
      <xdr:nvSpPr>
        <xdr:cNvPr id="458" name="テキスト ボックス 457"/>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静岡県牧之原市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143993</xdr:rowOff>
    </xdr:from>
    <xdr:to>
      <xdr:col>4</xdr:col>
      <xdr:colOff>1117600</xdr:colOff>
      <xdr:row>17</xdr:row>
      <xdr:rowOff>169582</xdr:rowOff>
    </xdr:to>
    <xdr:cxnSp macro="">
      <xdr:nvCxnSpPr>
        <xdr:cNvPr id="54" name="直線コネクタ 53"/>
        <xdr:cNvCxnSpPr/>
      </xdr:nvCxnSpPr>
      <xdr:spPr bwMode="auto">
        <a:xfrm flipV="1">
          <a:off x="5003800" y="3106268"/>
          <a:ext cx="647700" cy="2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169582</xdr:rowOff>
    </xdr:from>
    <xdr:to>
      <xdr:col>4</xdr:col>
      <xdr:colOff>469900</xdr:colOff>
      <xdr:row>18</xdr:row>
      <xdr:rowOff>72712</xdr:rowOff>
    </xdr:to>
    <xdr:cxnSp macro="">
      <xdr:nvCxnSpPr>
        <xdr:cNvPr id="57" name="直線コネクタ 56"/>
        <xdr:cNvCxnSpPr/>
      </xdr:nvCxnSpPr>
      <xdr:spPr bwMode="auto">
        <a:xfrm flipV="1">
          <a:off x="4305300" y="3131857"/>
          <a:ext cx="698500" cy="7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32736</xdr:rowOff>
    </xdr:from>
    <xdr:to>
      <xdr:col>3</xdr:col>
      <xdr:colOff>904875</xdr:colOff>
      <xdr:row>18</xdr:row>
      <xdr:rowOff>72712</xdr:rowOff>
    </xdr:to>
    <xdr:cxnSp macro="">
      <xdr:nvCxnSpPr>
        <xdr:cNvPr id="60" name="直線コネクタ 59"/>
        <xdr:cNvCxnSpPr/>
      </xdr:nvCxnSpPr>
      <xdr:spPr bwMode="auto">
        <a:xfrm>
          <a:off x="3606800" y="3166461"/>
          <a:ext cx="698500" cy="3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165510</xdr:rowOff>
    </xdr:from>
    <xdr:to>
      <xdr:col>3</xdr:col>
      <xdr:colOff>206375</xdr:colOff>
      <xdr:row>18</xdr:row>
      <xdr:rowOff>32736</xdr:rowOff>
    </xdr:to>
    <xdr:cxnSp macro="">
      <xdr:nvCxnSpPr>
        <xdr:cNvPr id="63" name="直線コネクタ 62"/>
        <xdr:cNvCxnSpPr/>
      </xdr:nvCxnSpPr>
      <xdr:spPr bwMode="auto">
        <a:xfrm>
          <a:off x="2908300" y="3127785"/>
          <a:ext cx="698500" cy="3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142813</xdr:rowOff>
    </xdr:from>
    <xdr:to>
      <xdr:col>2</xdr:col>
      <xdr:colOff>692150</xdr:colOff>
      <xdr:row>17</xdr:row>
      <xdr:rowOff>72963</xdr:rowOff>
    </xdr:to>
    <xdr:sp macro="" textlink="">
      <xdr:nvSpPr>
        <xdr:cNvPr id="66" name="フローチャート : 判断 65"/>
        <xdr:cNvSpPr/>
      </xdr:nvSpPr>
      <xdr:spPr bwMode="auto">
        <a:xfrm>
          <a:off x="2857500" y="2933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83140</xdr:rowOff>
    </xdr:from>
    <xdr:ext cx="762000" cy="259045"/>
    <xdr:sp macro="" textlink="">
      <xdr:nvSpPr>
        <xdr:cNvPr id="67" name="テキスト ボックス 66"/>
        <xdr:cNvSpPr txBox="1"/>
      </xdr:nvSpPr>
      <xdr:spPr>
        <a:xfrm>
          <a:off x="2527300" y="270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93193</xdr:rowOff>
    </xdr:from>
    <xdr:to>
      <xdr:col>5</xdr:col>
      <xdr:colOff>34925</xdr:colOff>
      <xdr:row>18</xdr:row>
      <xdr:rowOff>23343</xdr:rowOff>
    </xdr:to>
    <xdr:sp macro="" textlink="">
      <xdr:nvSpPr>
        <xdr:cNvPr id="73" name="円/楕円 72"/>
        <xdr:cNvSpPr/>
      </xdr:nvSpPr>
      <xdr:spPr bwMode="auto">
        <a:xfrm>
          <a:off x="5600700" y="305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65270</xdr:rowOff>
    </xdr:from>
    <xdr:ext cx="762000" cy="259045"/>
    <xdr:sp macro="" textlink="">
      <xdr:nvSpPr>
        <xdr:cNvPr id="74" name="人口1人当たり決算額の推移該当値テキスト130"/>
        <xdr:cNvSpPr txBox="1"/>
      </xdr:nvSpPr>
      <xdr:spPr>
        <a:xfrm>
          <a:off x="5740400" y="30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118782</xdr:rowOff>
    </xdr:from>
    <xdr:to>
      <xdr:col>4</xdr:col>
      <xdr:colOff>520700</xdr:colOff>
      <xdr:row>18</xdr:row>
      <xdr:rowOff>48932</xdr:rowOff>
    </xdr:to>
    <xdr:sp macro="" textlink="">
      <xdr:nvSpPr>
        <xdr:cNvPr id="75" name="円/楕円 74"/>
        <xdr:cNvSpPr/>
      </xdr:nvSpPr>
      <xdr:spPr bwMode="auto">
        <a:xfrm>
          <a:off x="4953000" y="308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33709</xdr:rowOff>
    </xdr:from>
    <xdr:ext cx="736600" cy="259045"/>
    <xdr:sp macro="" textlink="">
      <xdr:nvSpPr>
        <xdr:cNvPr id="76" name="テキスト ボックス 75"/>
        <xdr:cNvSpPr txBox="1"/>
      </xdr:nvSpPr>
      <xdr:spPr>
        <a:xfrm>
          <a:off x="4622800" y="31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21912</xdr:rowOff>
    </xdr:from>
    <xdr:to>
      <xdr:col>3</xdr:col>
      <xdr:colOff>955675</xdr:colOff>
      <xdr:row>18</xdr:row>
      <xdr:rowOff>123512</xdr:rowOff>
    </xdr:to>
    <xdr:sp macro="" textlink="">
      <xdr:nvSpPr>
        <xdr:cNvPr id="77" name="円/楕円 76"/>
        <xdr:cNvSpPr/>
      </xdr:nvSpPr>
      <xdr:spPr bwMode="auto">
        <a:xfrm>
          <a:off x="4254500" y="315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108289</xdr:rowOff>
    </xdr:from>
    <xdr:ext cx="762000" cy="259045"/>
    <xdr:sp macro="" textlink="">
      <xdr:nvSpPr>
        <xdr:cNvPr id="78" name="テキスト ボックス 77"/>
        <xdr:cNvSpPr txBox="1"/>
      </xdr:nvSpPr>
      <xdr:spPr>
        <a:xfrm>
          <a:off x="3924300" y="324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153386</xdr:rowOff>
    </xdr:from>
    <xdr:to>
      <xdr:col>3</xdr:col>
      <xdr:colOff>257175</xdr:colOff>
      <xdr:row>18</xdr:row>
      <xdr:rowOff>83536</xdr:rowOff>
    </xdr:to>
    <xdr:sp macro="" textlink="">
      <xdr:nvSpPr>
        <xdr:cNvPr id="79" name="円/楕円 78"/>
        <xdr:cNvSpPr/>
      </xdr:nvSpPr>
      <xdr:spPr bwMode="auto">
        <a:xfrm>
          <a:off x="3556000" y="31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68313</xdr:rowOff>
    </xdr:from>
    <xdr:ext cx="762000" cy="259045"/>
    <xdr:sp macro="" textlink="">
      <xdr:nvSpPr>
        <xdr:cNvPr id="80" name="テキスト ボックス 79"/>
        <xdr:cNvSpPr txBox="1"/>
      </xdr:nvSpPr>
      <xdr:spPr>
        <a:xfrm>
          <a:off x="3225800" y="320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114710</xdr:rowOff>
    </xdr:from>
    <xdr:to>
      <xdr:col>2</xdr:col>
      <xdr:colOff>692150</xdr:colOff>
      <xdr:row>18</xdr:row>
      <xdr:rowOff>44860</xdr:rowOff>
    </xdr:to>
    <xdr:sp macro="" textlink="">
      <xdr:nvSpPr>
        <xdr:cNvPr id="81" name="円/楕円 80"/>
        <xdr:cNvSpPr/>
      </xdr:nvSpPr>
      <xdr:spPr bwMode="auto">
        <a:xfrm>
          <a:off x="2857500" y="307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29637</xdr:rowOff>
    </xdr:from>
    <xdr:ext cx="762000" cy="259045"/>
    <xdr:sp macro="" textlink="">
      <xdr:nvSpPr>
        <xdr:cNvPr id="82" name="テキスト ボックス 81"/>
        <xdr:cNvSpPr txBox="1"/>
      </xdr:nvSpPr>
      <xdr:spPr>
        <a:xfrm>
          <a:off x="2527300" y="31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312885</xdr:rowOff>
    </xdr:from>
    <xdr:to>
      <xdr:col>4</xdr:col>
      <xdr:colOff>1117600</xdr:colOff>
      <xdr:row>35</xdr:row>
      <xdr:rowOff>120599</xdr:rowOff>
    </xdr:to>
    <xdr:cxnSp macro="">
      <xdr:nvCxnSpPr>
        <xdr:cNvPr id="118" name="直線コネクタ 117"/>
        <xdr:cNvCxnSpPr/>
      </xdr:nvCxnSpPr>
      <xdr:spPr bwMode="auto">
        <a:xfrm>
          <a:off x="5003800" y="6580335"/>
          <a:ext cx="647700" cy="15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88301</xdr:rowOff>
    </xdr:from>
    <xdr:to>
      <xdr:col>4</xdr:col>
      <xdr:colOff>469900</xdr:colOff>
      <xdr:row>34</xdr:row>
      <xdr:rowOff>312885</xdr:rowOff>
    </xdr:to>
    <xdr:cxnSp macro="">
      <xdr:nvCxnSpPr>
        <xdr:cNvPr id="121" name="直線コネクタ 120"/>
        <xdr:cNvCxnSpPr/>
      </xdr:nvCxnSpPr>
      <xdr:spPr bwMode="auto">
        <a:xfrm>
          <a:off x="4305300" y="6355751"/>
          <a:ext cx="698500" cy="224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336234</xdr:rowOff>
    </xdr:from>
    <xdr:to>
      <xdr:col>3</xdr:col>
      <xdr:colOff>904875</xdr:colOff>
      <xdr:row>34</xdr:row>
      <xdr:rowOff>88301</xdr:rowOff>
    </xdr:to>
    <xdr:cxnSp macro="">
      <xdr:nvCxnSpPr>
        <xdr:cNvPr id="124" name="直線コネクタ 123"/>
        <xdr:cNvCxnSpPr/>
      </xdr:nvCxnSpPr>
      <xdr:spPr bwMode="auto">
        <a:xfrm>
          <a:off x="3606800" y="6260784"/>
          <a:ext cx="698500" cy="9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312689</xdr:rowOff>
    </xdr:from>
    <xdr:to>
      <xdr:col>3</xdr:col>
      <xdr:colOff>206375</xdr:colOff>
      <xdr:row>33</xdr:row>
      <xdr:rowOff>336234</xdr:rowOff>
    </xdr:to>
    <xdr:cxnSp macro="">
      <xdr:nvCxnSpPr>
        <xdr:cNvPr id="127" name="直線コネクタ 126"/>
        <xdr:cNvCxnSpPr/>
      </xdr:nvCxnSpPr>
      <xdr:spPr bwMode="auto">
        <a:xfrm>
          <a:off x="2908300" y="6237239"/>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295297</xdr:rowOff>
    </xdr:from>
    <xdr:to>
      <xdr:col>2</xdr:col>
      <xdr:colOff>692150</xdr:colOff>
      <xdr:row>35</xdr:row>
      <xdr:rowOff>53997</xdr:rowOff>
    </xdr:to>
    <xdr:sp macro="" textlink="">
      <xdr:nvSpPr>
        <xdr:cNvPr id="130" name="フローチャート : 判断 129"/>
        <xdr:cNvSpPr/>
      </xdr:nvSpPr>
      <xdr:spPr bwMode="auto">
        <a:xfrm>
          <a:off x="2857500" y="656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38774</xdr:rowOff>
    </xdr:from>
    <xdr:ext cx="762000" cy="259045"/>
    <xdr:sp macro="" textlink="">
      <xdr:nvSpPr>
        <xdr:cNvPr id="131" name="テキスト ボックス 130"/>
        <xdr:cNvSpPr txBox="1"/>
      </xdr:nvSpPr>
      <xdr:spPr>
        <a:xfrm>
          <a:off x="2527300" y="66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69799</xdr:rowOff>
    </xdr:from>
    <xdr:to>
      <xdr:col>5</xdr:col>
      <xdr:colOff>34925</xdr:colOff>
      <xdr:row>35</xdr:row>
      <xdr:rowOff>171399</xdr:rowOff>
    </xdr:to>
    <xdr:sp macro="" textlink="">
      <xdr:nvSpPr>
        <xdr:cNvPr id="137" name="円/楕円 136"/>
        <xdr:cNvSpPr/>
      </xdr:nvSpPr>
      <xdr:spPr bwMode="auto">
        <a:xfrm>
          <a:off x="5600700" y="668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257776</xdr:rowOff>
    </xdr:from>
    <xdr:ext cx="762000" cy="259045"/>
    <xdr:sp macro="" textlink="">
      <xdr:nvSpPr>
        <xdr:cNvPr id="138" name="人口1人当たり決算額の推移該当値テキスト445"/>
        <xdr:cNvSpPr txBox="1"/>
      </xdr:nvSpPr>
      <xdr:spPr>
        <a:xfrm>
          <a:off x="5740400" y="65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262085</xdr:rowOff>
    </xdr:from>
    <xdr:to>
      <xdr:col>4</xdr:col>
      <xdr:colOff>520700</xdr:colOff>
      <xdr:row>35</xdr:row>
      <xdr:rowOff>20785</xdr:rowOff>
    </xdr:to>
    <xdr:sp macro="" textlink="">
      <xdr:nvSpPr>
        <xdr:cNvPr id="139" name="円/楕円 138"/>
        <xdr:cNvSpPr/>
      </xdr:nvSpPr>
      <xdr:spPr bwMode="auto">
        <a:xfrm>
          <a:off x="4953000" y="65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30961</xdr:rowOff>
    </xdr:from>
    <xdr:ext cx="736600" cy="259045"/>
    <xdr:sp macro="" textlink="">
      <xdr:nvSpPr>
        <xdr:cNvPr id="140" name="テキスト ボックス 139"/>
        <xdr:cNvSpPr txBox="1"/>
      </xdr:nvSpPr>
      <xdr:spPr>
        <a:xfrm>
          <a:off x="4622800" y="629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37501</xdr:rowOff>
    </xdr:from>
    <xdr:to>
      <xdr:col>3</xdr:col>
      <xdr:colOff>955675</xdr:colOff>
      <xdr:row>34</xdr:row>
      <xdr:rowOff>139101</xdr:rowOff>
    </xdr:to>
    <xdr:sp macro="" textlink="">
      <xdr:nvSpPr>
        <xdr:cNvPr id="141" name="円/楕円 140"/>
        <xdr:cNvSpPr/>
      </xdr:nvSpPr>
      <xdr:spPr bwMode="auto">
        <a:xfrm>
          <a:off x="4254500" y="63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149278</xdr:rowOff>
    </xdr:from>
    <xdr:ext cx="762000" cy="259045"/>
    <xdr:sp macro="" textlink="">
      <xdr:nvSpPr>
        <xdr:cNvPr id="142" name="テキスト ボックス 141"/>
        <xdr:cNvSpPr txBox="1"/>
      </xdr:nvSpPr>
      <xdr:spPr>
        <a:xfrm>
          <a:off x="3924300" y="60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285434</xdr:rowOff>
    </xdr:from>
    <xdr:to>
      <xdr:col>3</xdr:col>
      <xdr:colOff>257175</xdr:colOff>
      <xdr:row>34</xdr:row>
      <xdr:rowOff>44134</xdr:rowOff>
    </xdr:to>
    <xdr:sp macro="" textlink="">
      <xdr:nvSpPr>
        <xdr:cNvPr id="143" name="円/楕円 142"/>
        <xdr:cNvSpPr/>
      </xdr:nvSpPr>
      <xdr:spPr bwMode="auto">
        <a:xfrm>
          <a:off x="3556000" y="620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54311</xdr:rowOff>
    </xdr:from>
    <xdr:ext cx="762000" cy="259045"/>
    <xdr:sp macro="" textlink="">
      <xdr:nvSpPr>
        <xdr:cNvPr id="144" name="テキスト ボックス 143"/>
        <xdr:cNvSpPr txBox="1"/>
      </xdr:nvSpPr>
      <xdr:spPr>
        <a:xfrm>
          <a:off x="3225800" y="597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261889</xdr:rowOff>
    </xdr:from>
    <xdr:to>
      <xdr:col>2</xdr:col>
      <xdr:colOff>692150</xdr:colOff>
      <xdr:row>34</xdr:row>
      <xdr:rowOff>20589</xdr:rowOff>
    </xdr:to>
    <xdr:sp macro="" textlink="">
      <xdr:nvSpPr>
        <xdr:cNvPr id="145" name="円/楕円 144"/>
        <xdr:cNvSpPr/>
      </xdr:nvSpPr>
      <xdr:spPr bwMode="auto">
        <a:xfrm>
          <a:off x="2857500" y="618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30766</xdr:rowOff>
    </xdr:from>
    <xdr:ext cx="762000" cy="259045"/>
    <xdr:sp macro="" textlink="">
      <xdr:nvSpPr>
        <xdr:cNvPr id="146" name="テキスト ボックス 145"/>
        <xdr:cNvSpPr txBox="1"/>
      </xdr:nvSpPr>
      <xdr:spPr>
        <a:xfrm>
          <a:off x="2527300" y="595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年度の合併以降</a:t>
          </a:r>
          <a:r>
            <a:rPr kumimoji="1" lang="en-US" altLang="ja-JP" sz="800">
              <a:latin typeface="ＭＳ ゴシック" pitchFamily="49" charset="-128"/>
              <a:ea typeface="ＭＳ ゴシック" pitchFamily="49" charset="-128"/>
            </a:rPr>
            <a:t>10</a:t>
          </a:r>
          <a:r>
            <a:rPr kumimoji="1" lang="ja-JP" altLang="en-US" sz="800">
              <a:latin typeface="ＭＳ ゴシック" pitchFamily="49" charset="-128"/>
              <a:ea typeface="ＭＳ ゴシック" pitchFamily="49" charset="-128"/>
            </a:rPr>
            <a:t>億円前後を推移してきたが、平成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年３月に一部事務組合で運営する総合病院を指定管理者へ移行してからは</a:t>
          </a:r>
          <a:r>
            <a:rPr kumimoji="1" lang="en-US" altLang="ja-JP" sz="800">
              <a:latin typeface="ＭＳ ゴシック" pitchFamily="49" charset="-128"/>
              <a:ea typeface="ＭＳ ゴシック" pitchFamily="49" charset="-128"/>
            </a:rPr>
            <a:t>20</a:t>
          </a:r>
          <a:r>
            <a:rPr kumimoji="1" lang="ja-JP" altLang="en-US" sz="800">
              <a:latin typeface="ＭＳ ゴシック" pitchFamily="49" charset="-128"/>
              <a:ea typeface="ＭＳ ゴシック" pitchFamily="49" charset="-128"/>
            </a:rPr>
            <a:t>億円程の残高となっている。しかしながら、毎年度、当初予算は財源不足のため基金を取り崩す編成となっている。</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標準財政規模比８％前後と非常に高い比率を推移しているため、不用額の把握に努め４～５％台を推移するような改善の必要がある。</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大手企業の業績回復、配当割や地方消費税などの交付金の増収により２年連続のプラスとなった。今後も、標準財政規模比で３～５％程度となるような財政運営に努める。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税収の大幅な伸びが期待できないことから、財政調整基金を活用しながらの財政運営となることが予想される。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元金償還額と同額程度を毎年度借り入れているため、暫くは</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億円を超える状態が続くと予想される。</a:t>
          </a:r>
        </a:p>
        <a:p>
          <a:r>
            <a:rPr kumimoji="1" lang="ja-JP" altLang="en-US" sz="1000">
              <a:latin typeface="ＭＳ ゴシック" pitchFamily="49" charset="-128"/>
              <a:ea typeface="ＭＳ ゴシック" pitchFamily="49" charset="-128"/>
            </a:rPr>
            <a:t>○組合等が起こした地方債の元利償還金に対する負担金等</a:t>
          </a:r>
        </a:p>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の一部事務組合に加入しているため、その償還額は多額のものとなっているが、償還が完了してくる施設が多く、減少傾向である。</a:t>
          </a:r>
        </a:p>
        <a:p>
          <a:r>
            <a:rPr kumimoji="1" lang="ja-JP" altLang="en-US" sz="1000">
              <a:latin typeface="ＭＳ ゴシック" pitchFamily="49" charset="-128"/>
              <a:ea typeface="ＭＳ ゴシック" pitchFamily="49" charset="-128"/>
            </a:rPr>
            <a:t>○債務負担行為に基づく支出額</a:t>
          </a:r>
        </a:p>
        <a:p>
          <a:r>
            <a:rPr kumimoji="1" lang="ja-JP" altLang="en-US" sz="1000">
              <a:latin typeface="ＭＳ ゴシック" pitchFamily="49" charset="-128"/>
              <a:ea typeface="ＭＳ ゴシック" pitchFamily="49" charset="-128"/>
            </a:rPr>
            <a:t>　国・県が実施した牧之原畑地総合整備事業の負担金によるものであるが、債務負担行為での事業は現在実施していないため、今後は減少の一途である。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一部事務組合の償還金や債務負担行為の支出額は減少しており、また、交付税算入率の高い市債の借り入れが多くなっているため、減少傾向である。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早期の著しい改善は困難であるが、計画的な借り入れや返済を行い、健全な財政運営に努める。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静岡県牧之原市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○一般会計等に係る地方債現在高</a:t>
          </a:r>
        </a:p>
        <a:p>
          <a:r>
            <a:rPr kumimoji="1" lang="ja-JP" altLang="en-US" sz="900">
              <a:latin typeface="ＭＳ ゴシック" pitchFamily="49" charset="-128"/>
              <a:ea typeface="ＭＳ ゴシック" pitchFamily="49" charset="-128"/>
            </a:rPr>
            <a:t>　新市建設計画に基づく合併特例事業が今後も予定されているため、暫くは残高</a:t>
          </a:r>
          <a:r>
            <a:rPr kumimoji="1" lang="en-US" altLang="ja-JP" sz="900">
              <a:latin typeface="ＭＳ ゴシック" pitchFamily="49" charset="-128"/>
              <a:ea typeface="ＭＳ ゴシック" pitchFamily="49" charset="-128"/>
            </a:rPr>
            <a:t>190</a:t>
          </a:r>
          <a:r>
            <a:rPr kumimoji="1" lang="ja-JP" altLang="en-US" sz="900">
              <a:latin typeface="ＭＳ ゴシック" pitchFamily="49" charset="-128"/>
              <a:ea typeface="ＭＳ ゴシック" pitchFamily="49" charset="-128"/>
            </a:rPr>
            <a:t>億円前後を推移する予想である。</a:t>
          </a:r>
        </a:p>
        <a:p>
          <a:r>
            <a:rPr kumimoji="1" lang="ja-JP" altLang="en-US" sz="900">
              <a:latin typeface="ＭＳ ゴシック" pitchFamily="49" charset="-128"/>
              <a:ea typeface="ＭＳ ゴシック" pitchFamily="49" charset="-128"/>
            </a:rPr>
            <a:t>○債務負担行為に基づく支出予定額</a:t>
          </a:r>
        </a:p>
        <a:p>
          <a:r>
            <a:rPr kumimoji="1" lang="ja-JP" altLang="en-US" sz="900">
              <a:latin typeface="ＭＳ ゴシック" pitchFamily="49" charset="-128"/>
              <a:ea typeface="ＭＳ ゴシック" pitchFamily="49" charset="-128"/>
            </a:rPr>
            <a:t>　国・県が実施した牧之原畑地総合整備事業の負担金が大部分を占めているが、国分は平成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年度で完済し、県分についても減少の一途である。</a:t>
          </a:r>
        </a:p>
        <a:p>
          <a:r>
            <a:rPr kumimoji="1" lang="ja-JP" altLang="en-US" sz="900">
              <a:latin typeface="ＭＳ ゴシック" pitchFamily="49" charset="-128"/>
              <a:ea typeface="ＭＳ ゴシック" pitchFamily="49" charset="-128"/>
            </a:rPr>
            <a:t>○組合等負担等見込額</a:t>
          </a:r>
        </a:p>
        <a:p>
          <a:r>
            <a:rPr kumimoji="1" lang="ja-JP" altLang="en-US" sz="90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14</a:t>
          </a:r>
          <a:r>
            <a:rPr kumimoji="1" lang="ja-JP" altLang="en-US" sz="900">
              <a:latin typeface="ＭＳ ゴシック" pitchFamily="49" charset="-128"/>
              <a:ea typeface="ＭＳ ゴシック" pitchFamily="49" charset="-128"/>
            </a:rPr>
            <a:t>の一部事務組合に加入しているため、その償還額は多額のものとなっているが、償還が完了してくる施設が多く、減少傾向である。</a:t>
          </a:r>
        </a:p>
        <a:p>
          <a:r>
            <a:rPr kumimoji="1" lang="ja-JP" altLang="en-US" sz="900">
              <a:latin typeface="ＭＳ ゴシック" pitchFamily="49" charset="-128"/>
              <a:ea typeface="ＭＳ ゴシック" pitchFamily="49" charset="-128"/>
            </a:rPr>
            <a:t>○充当可能基金</a:t>
          </a:r>
        </a:p>
        <a:p>
          <a:r>
            <a:rPr kumimoji="1" lang="ja-JP" altLang="en-US" sz="900">
              <a:latin typeface="ＭＳ ゴシック" pitchFamily="49" charset="-128"/>
              <a:ea typeface="ＭＳ ゴシック" pitchFamily="49" charset="-128"/>
            </a:rPr>
            <a:t>　大手企業の業績回復により、税収が伸びたことから２年連続の増加となっているが、経済状況が大きな影響を及ぼすため、今後も健全な財政運営に努め、</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億円以上を維持する。</a:t>
          </a:r>
        </a:p>
        <a:p>
          <a:r>
            <a:rPr kumimoji="1" lang="ja-JP" altLang="en-US" sz="900">
              <a:latin typeface="ＭＳ ゴシック" pitchFamily="49" charset="-128"/>
              <a:ea typeface="ＭＳ ゴシック" pitchFamily="49" charset="-128"/>
            </a:rPr>
            <a:t>○基準財政需要額算入見込額</a:t>
          </a:r>
        </a:p>
        <a:p>
          <a:r>
            <a:rPr kumimoji="1" lang="ja-JP" altLang="en-US" sz="900">
              <a:latin typeface="ＭＳ ゴシック" pitchFamily="49" charset="-128"/>
              <a:ea typeface="ＭＳ ゴシック" pitchFamily="49" charset="-128"/>
            </a:rPr>
            <a:t>　従来に比べ、合併特例事業債や臨時財政対策債など交付税算入率が高い市債の借り入れが多いため、その算入見込額は増加傾向である。</a:t>
          </a:r>
        </a:p>
        <a:p>
          <a:r>
            <a:rPr kumimoji="1" lang="ja-JP" altLang="en-US" sz="900">
              <a:latin typeface="ＭＳ ゴシック" pitchFamily="49" charset="-128"/>
              <a:ea typeface="ＭＳ ゴシック" pitchFamily="49" charset="-128"/>
            </a:rPr>
            <a:t>○将来負担比率の分子</a:t>
          </a:r>
        </a:p>
        <a:p>
          <a:r>
            <a:rPr kumimoji="1" lang="ja-JP" altLang="en-US" sz="900">
              <a:latin typeface="ＭＳ ゴシック" pitchFamily="49" charset="-128"/>
              <a:ea typeface="ＭＳ ゴシック" pitchFamily="49" charset="-128"/>
            </a:rPr>
            <a:t>　一部事務組合の地方債や債務負担行為の残高は減少しており、また、交付税算入率の高い市債の借り入れが多くなっているため、減少傾向である。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早期の著しい改善は困難であるが、計画的な借り入れや返済を行うことにより負担の軽減を図る。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19716156</v>
      </c>
      <c r="BO4" s="349"/>
      <c r="BP4" s="349"/>
      <c r="BQ4" s="349"/>
      <c r="BR4" s="349"/>
      <c r="BS4" s="349"/>
      <c r="BT4" s="349"/>
      <c r="BU4" s="350"/>
      <c r="BV4" s="348">
        <v>18584064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18747468</v>
      </c>
      <c r="BO5" s="386"/>
      <c r="BP5" s="386"/>
      <c r="BQ5" s="386"/>
      <c r="BR5" s="386"/>
      <c r="BS5" s="386"/>
      <c r="BT5" s="386"/>
      <c r="BU5" s="387"/>
      <c r="BV5" s="385">
        <v>17510109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84.1</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968688</v>
      </c>
      <c r="BO6" s="386"/>
      <c r="BP6" s="386"/>
      <c r="BQ6" s="386"/>
      <c r="BR6" s="386"/>
      <c r="BS6" s="386"/>
      <c r="BT6" s="386"/>
      <c r="BU6" s="387"/>
      <c r="BV6" s="385">
        <v>1073955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86.2</v>
      </c>
      <c r="CU6" s="423"/>
      <c r="CV6" s="423"/>
      <c r="CW6" s="423"/>
      <c r="CX6" s="423"/>
      <c r="CY6" s="423"/>
      <c r="CZ6" s="423"/>
      <c r="DA6" s="424"/>
      <c r="DB6" s="422">
        <v>89.6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107540</v>
      </c>
      <c r="BO7" s="386"/>
      <c r="BP7" s="386"/>
      <c r="BQ7" s="386"/>
      <c r="BR7" s="386"/>
      <c r="BS7" s="386"/>
      <c r="BT7" s="386"/>
      <c r="BU7" s="387"/>
      <c r="BV7" s="385">
        <v>26000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12248133</v>
      </c>
      <c r="CU7" s="386"/>
      <c r="CV7" s="386"/>
      <c r="CW7" s="386"/>
      <c r="CX7" s="386"/>
      <c r="CY7" s="386"/>
      <c r="CZ7" s="386"/>
      <c r="DA7" s="387"/>
      <c r="DB7" s="385">
        <v>12339788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861148</v>
      </c>
      <c r="BO8" s="386"/>
      <c r="BP8" s="386"/>
      <c r="BQ8" s="386"/>
      <c r="BR8" s="386"/>
      <c r="BS8" s="386"/>
      <c r="BT8" s="386"/>
      <c r="BU8" s="387"/>
      <c r="BV8" s="385">
        <v>1047955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49019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-186807</v>
      </c>
      <c r="BO9" s="386"/>
      <c r="BP9" s="386"/>
      <c r="BQ9" s="386"/>
      <c r="BR9" s="386"/>
      <c r="BS9" s="386"/>
      <c r="BT9" s="386"/>
      <c r="BU9" s="387"/>
      <c r="BV9" s="385">
        <v>-71019</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50645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503249</v>
      </c>
      <c r="BO10" s="386"/>
      <c r="BP10" s="386"/>
      <c r="BQ10" s="386"/>
      <c r="BR10" s="386"/>
      <c r="BS10" s="386"/>
      <c r="BT10" s="386"/>
      <c r="BU10" s="387"/>
      <c r="BV10" s="385">
        <v>484752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700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47754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46592</v>
      </c>
      <c r="S13" s="467"/>
      <c r="T13" s="467"/>
      <c r="U13" s="467"/>
      <c r="V13" s="468"/>
      <c r="W13" s="401" t="s">
        <v>124</v>
      </c>
      <c r="X13" s="402"/>
      <c r="Y13" s="402"/>
      <c r="Z13" s="402"/>
      <c r="AA13" s="402"/>
      <c r="AB13" s="392"/>
      <c r="AC13" s="436">
        <v>3810</v>
      </c>
      <c r="AD13" s="437"/>
      <c r="AE13" s="437"/>
      <c r="AF13" s="437"/>
      <c r="AG13" s="476"/>
      <c r="AH13" s="436">
        <v>4874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317142</v>
      </c>
      <c r="BO13" s="386"/>
      <c r="BP13" s="386"/>
      <c r="BQ13" s="386"/>
      <c r="BR13" s="386"/>
      <c r="BS13" s="386"/>
      <c r="BT13" s="386"/>
      <c r="BU13" s="387"/>
      <c r="BV13" s="385">
        <v>413733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14.8</v>
      </c>
      <c r="CU13" s="383"/>
      <c r="CV13" s="383"/>
      <c r="CW13" s="383"/>
      <c r="CX13" s="383"/>
      <c r="CY13" s="383"/>
      <c r="CZ13" s="383"/>
      <c r="DA13" s="384"/>
      <c r="DB13" s="382">
        <v>17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48349</v>
      </c>
      <c r="S14" s="467"/>
      <c r="T14" s="467"/>
      <c r="U14" s="467"/>
      <c r="V14" s="468"/>
      <c r="W14" s="375"/>
      <c r="X14" s="376"/>
      <c r="Y14" s="376"/>
      <c r="Z14" s="376"/>
      <c r="AA14" s="376"/>
      <c r="AB14" s="365"/>
      <c r="AC14" s="469">
        <v>14.2</v>
      </c>
      <c r="AD14" s="470"/>
      <c r="AE14" s="470"/>
      <c r="AF14" s="470"/>
      <c r="AG14" s="471"/>
      <c r="AH14" s="469">
        <v>16.5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42.6</v>
      </c>
      <c r="CU14" s="481"/>
      <c r="CV14" s="481"/>
      <c r="CW14" s="481"/>
      <c r="CX14" s="481"/>
      <c r="CY14" s="481"/>
      <c r="CZ14" s="481"/>
      <c r="DA14" s="482"/>
      <c r="DB14" s="480">
        <v>60.2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47285</v>
      </c>
      <c r="S15" s="467"/>
      <c r="T15" s="467"/>
      <c r="U15" s="467"/>
      <c r="V15" s="468"/>
      <c r="W15" s="401" t="s">
        <v>131</v>
      </c>
      <c r="X15" s="402"/>
      <c r="Y15" s="402"/>
      <c r="Z15" s="402"/>
      <c r="AA15" s="402"/>
      <c r="AB15" s="392"/>
      <c r="AC15" s="436">
        <v>10884</v>
      </c>
      <c r="AD15" s="437"/>
      <c r="AE15" s="437"/>
      <c r="AF15" s="437"/>
      <c r="AG15" s="476"/>
      <c r="AH15" s="436">
        <v>11496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6964625</v>
      </c>
      <c r="BO15" s="349"/>
      <c r="BP15" s="349"/>
      <c r="BQ15" s="349"/>
      <c r="BR15" s="349"/>
      <c r="BS15" s="349"/>
      <c r="BT15" s="349"/>
      <c r="BU15" s="350"/>
      <c r="BV15" s="348">
        <v>6760750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40.5</v>
      </c>
      <c r="AD16" s="470"/>
      <c r="AE16" s="470"/>
      <c r="AF16" s="470"/>
      <c r="AG16" s="471"/>
      <c r="AH16" s="469">
        <v>38.9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8521033</v>
      </c>
      <c r="BO16" s="386"/>
      <c r="BP16" s="386"/>
      <c r="BQ16" s="386"/>
      <c r="BR16" s="386"/>
      <c r="BS16" s="386"/>
      <c r="BT16" s="386"/>
      <c r="BU16" s="387"/>
      <c r="BV16" s="385">
        <v>8347518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12189</v>
      </c>
      <c r="AD17" s="437"/>
      <c r="AE17" s="437"/>
      <c r="AF17" s="437"/>
      <c r="AG17" s="476"/>
      <c r="AH17" s="436">
        <v>12990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8996619</v>
      </c>
      <c r="BO17" s="386"/>
      <c r="BP17" s="386"/>
      <c r="BQ17" s="386"/>
      <c r="BR17" s="386"/>
      <c r="BS17" s="386"/>
      <c r="BT17" s="386"/>
      <c r="BU17" s="387"/>
      <c r="BV17" s="385">
        <v>8741274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111.69</v>
      </c>
      <c r="M18" s="498"/>
      <c r="N18" s="498"/>
      <c r="O18" s="498"/>
      <c r="P18" s="498"/>
      <c r="Q18" s="498"/>
      <c r="R18" s="499"/>
      <c r="S18" s="499"/>
      <c r="T18" s="499"/>
      <c r="U18" s="499"/>
      <c r="V18" s="500"/>
      <c r="W18" s="403"/>
      <c r="X18" s="404"/>
      <c r="Y18" s="404"/>
      <c r="Z18" s="404"/>
      <c r="AA18" s="404"/>
      <c r="AB18" s="395"/>
      <c r="AC18" s="501">
        <v>45.3</v>
      </c>
      <c r="AD18" s="502"/>
      <c r="AE18" s="502"/>
      <c r="AF18" s="502"/>
      <c r="AG18" s="503"/>
      <c r="AH18" s="501">
        <v>44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10077361</v>
      </c>
      <c r="BO18" s="386"/>
      <c r="BP18" s="386"/>
      <c r="BQ18" s="386"/>
      <c r="BR18" s="386"/>
      <c r="BS18" s="386"/>
      <c r="BT18" s="386"/>
      <c r="BU18" s="387"/>
      <c r="BV18" s="385">
        <v>10079937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13855481</v>
      </c>
      <c r="BO19" s="386"/>
      <c r="BP19" s="386"/>
      <c r="BQ19" s="386"/>
      <c r="BR19" s="386"/>
      <c r="BS19" s="386"/>
      <c r="BT19" s="386"/>
      <c r="BU19" s="387"/>
      <c r="BV19" s="385">
        <v>14125025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15607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18968416</v>
      </c>
      <c r="BO23" s="386"/>
      <c r="BP23" s="386"/>
      <c r="BQ23" s="386"/>
      <c r="BR23" s="386"/>
      <c r="BS23" s="386"/>
      <c r="BT23" s="386"/>
      <c r="BU23" s="387"/>
      <c r="BV23" s="385">
        <v>19309224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8100</v>
      </c>
      <c r="R24" s="437"/>
      <c r="S24" s="437"/>
      <c r="T24" s="437"/>
      <c r="U24" s="437"/>
      <c r="V24" s="476"/>
      <c r="W24" s="531"/>
      <c r="X24" s="519"/>
      <c r="Y24" s="520"/>
      <c r="Z24" s="435" t="s">
        <v>155</v>
      </c>
      <c r="AA24" s="415"/>
      <c r="AB24" s="415"/>
      <c r="AC24" s="415"/>
      <c r="AD24" s="415"/>
      <c r="AE24" s="415"/>
      <c r="AF24" s="415"/>
      <c r="AG24" s="416"/>
      <c r="AH24" s="436">
        <v>369</v>
      </c>
      <c r="AI24" s="437"/>
      <c r="AJ24" s="437"/>
      <c r="AK24" s="437"/>
      <c r="AL24" s="476"/>
      <c r="AM24" s="436">
        <v>1086336</v>
      </c>
      <c r="AN24" s="437"/>
      <c r="AO24" s="437"/>
      <c r="AP24" s="437"/>
      <c r="AQ24" s="437"/>
      <c r="AR24" s="476"/>
      <c r="AS24" s="436">
        <v>2944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10834691</v>
      </c>
      <c r="BO24" s="386"/>
      <c r="BP24" s="386"/>
      <c r="BQ24" s="386"/>
      <c r="BR24" s="386"/>
      <c r="BS24" s="386"/>
      <c r="BT24" s="386"/>
      <c r="BU24" s="387"/>
      <c r="BV24" s="385">
        <v>11406435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v>53</v>
      </c>
      <c r="AI25" s="437"/>
      <c r="AJ25" s="437"/>
      <c r="AK25" s="437"/>
      <c r="AL25" s="476"/>
      <c r="AM25" s="436">
        <v>122695</v>
      </c>
      <c r="AN25" s="437"/>
      <c r="AO25" s="437"/>
      <c r="AP25" s="437"/>
      <c r="AQ25" s="437"/>
      <c r="AR25" s="476"/>
      <c r="AS25" s="436">
        <v>2315</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2770533</v>
      </c>
      <c r="BO25" s="349"/>
      <c r="BP25" s="349"/>
      <c r="BQ25" s="349"/>
      <c r="BR25" s="349"/>
      <c r="BS25" s="349"/>
      <c r="BT25" s="349"/>
      <c r="BU25" s="350"/>
      <c r="BV25" s="348">
        <v>3662730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5900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15786</v>
      </c>
      <c r="AN26" s="437"/>
      <c r="AO26" s="437"/>
      <c r="AP26" s="437"/>
      <c r="AQ26" s="437"/>
      <c r="AR26" s="476"/>
      <c r="AS26" s="436">
        <v>2631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3600</v>
      </c>
      <c r="R27" s="437"/>
      <c r="S27" s="437"/>
      <c r="T27" s="437"/>
      <c r="U27" s="437"/>
      <c r="V27" s="476"/>
      <c r="W27" s="531"/>
      <c r="X27" s="519"/>
      <c r="Y27" s="520"/>
      <c r="Z27" s="435" t="s">
        <v>164</v>
      </c>
      <c r="AA27" s="415"/>
      <c r="AB27" s="415"/>
      <c r="AC27" s="415"/>
      <c r="AD27" s="415"/>
      <c r="AE27" s="415"/>
      <c r="AF27" s="415"/>
      <c r="AG27" s="416"/>
      <c r="AH27" s="436">
        <v>15</v>
      </c>
      <c r="AI27" s="437"/>
      <c r="AJ27" s="437"/>
      <c r="AK27" s="437"/>
      <c r="AL27" s="476"/>
      <c r="AM27" s="436">
        <v>47692</v>
      </c>
      <c r="AN27" s="437"/>
      <c r="AO27" s="437"/>
      <c r="AP27" s="437"/>
      <c r="AQ27" s="437"/>
      <c r="AR27" s="476"/>
      <c r="AS27" s="436">
        <v>3179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374547</v>
      </c>
      <c r="BO27" s="555"/>
      <c r="BP27" s="555"/>
      <c r="BQ27" s="555"/>
      <c r="BR27" s="555"/>
      <c r="BS27" s="555"/>
      <c r="BT27" s="555"/>
      <c r="BU27" s="556"/>
      <c r="BV27" s="554">
        <v>489394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2900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3027546</v>
      </c>
      <c r="BO28" s="349"/>
      <c r="BP28" s="349"/>
      <c r="BQ28" s="349"/>
      <c r="BR28" s="349"/>
      <c r="BS28" s="349"/>
      <c r="BT28" s="349"/>
      <c r="BU28" s="350"/>
      <c r="BV28" s="348">
        <v>2524297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2700</v>
      </c>
      <c r="R29" s="437"/>
      <c r="S29" s="437"/>
      <c r="T29" s="437"/>
      <c r="U29" s="437"/>
      <c r="V29" s="476"/>
      <c r="W29" s="532"/>
      <c r="X29" s="533"/>
      <c r="Y29" s="534"/>
      <c r="Z29" s="435" t="s">
        <v>171</v>
      </c>
      <c r="AA29" s="415"/>
      <c r="AB29" s="415"/>
      <c r="AC29" s="415"/>
      <c r="AD29" s="415"/>
      <c r="AE29" s="415"/>
      <c r="AF29" s="415"/>
      <c r="AG29" s="416"/>
      <c r="AH29" s="436">
        <v>384</v>
      </c>
      <c r="AI29" s="437"/>
      <c r="AJ29" s="437"/>
      <c r="AK29" s="437"/>
      <c r="AL29" s="476"/>
      <c r="AM29" s="436">
        <v>1134028</v>
      </c>
      <c r="AN29" s="437"/>
      <c r="AO29" s="437"/>
      <c r="AP29" s="437"/>
      <c r="AQ29" s="437"/>
      <c r="AR29" s="476"/>
      <c r="AS29" s="436">
        <v>2953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592734</v>
      </c>
      <c r="BO29" s="386"/>
      <c r="BP29" s="386"/>
      <c r="BQ29" s="386"/>
      <c r="BR29" s="386"/>
      <c r="BS29" s="386"/>
      <c r="BT29" s="386"/>
      <c r="BU29" s="387"/>
      <c r="BV29" s="385">
        <v>614426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469538</v>
      </c>
      <c r="BO30" s="555"/>
      <c r="BP30" s="555"/>
      <c r="BQ30" s="555"/>
      <c r="BR30" s="555"/>
      <c r="BS30" s="555"/>
      <c r="BT30" s="555"/>
      <c r="BU30" s="556"/>
      <c r="BV30" s="554">
        <v>594308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牧之原市菊川市学校組合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山﨑こども教育振興財団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相寿園管理組合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東遠広域施設組合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牧之原市御前崎市広域施設組合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駿遠学園管理組合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御前崎市牧之原市学校組合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吉田町牧之原市広域施設組合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榛原総合病院組合（普通会計分）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静岡県後期高齢者医療広域連合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19831</v>
      </c>
      <c r="J41" s="83">
        <v>19538</v>
      </c>
      <c r="K41" s="83">
        <v>19709</v>
      </c>
      <c r="L41" s="83">
        <v>19309</v>
      </c>
      <c r="M41" s="84">
        <v>18968</v>
      </c>
    </row>
    <row r="42" spans="2:13" ht="27.75" customHeight="1">
      <c r="B42" s="1171"/>
      <c r="C42" s="1172"/>
      <c r="D42" s="85"/>
      <c r="E42" s="1177" t="s">
        <v>26</v>
      </c>
      <c r="F42" s="1177"/>
      <c r="G42" s="1177"/>
      <c r="H42" s="1178"/>
      <c r="I42" s="86">
        <v>2545</v>
      </c>
      <c r="J42" s="87">
        <v>2042</v>
      </c>
      <c r="K42" s="87">
        <v>1638</v>
      </c>
      <c r="L42" s="87">
        <v>1334</v>
      </c>
      <c r="M42" s="88">
        <v>1062</v>
      </c>
    </row>
    <row r="43" spans="2:13" ht="27.75" customHeight="1">
      <c r="B43" s="1171"/>
      <c r="C43" s="1172"/>
      <c r="D43" s="85"/>
      <c r="E43" s="1177" t="s">
        <v>27</v>
      </c>
      <c r="F43" s="1177"/>
      <c r="G43" s="1177"/>
      <c r="H43" s="1178"/>
      <c r="I43" s="86">
        <v>75</v>
      </c>
      <c r="J43" s="87">
        <v>160</v>
      </c>
      <c r="K43" s="87">
        <v>135</v>
      </c>
      <c r="L43" s="87">
        <v>111</v>
      </c>
      <c r="M43" s="88">
        <v>86</v>
      </c>
    </row>
    <row r="44" spans="2:13" ht="27.75" customHeight="1">
      <c r="B44" s="1171"/>
      <c r="C44" s="1172"/>
      <c r="D44" s="85"/>
      <c r="E44" s="1177" t="s">
        <v>28</v>
      </c>
      <c r="F44" s="1177"/>
      <c r="G44" s="1177"/>
      <c r="H44" s="1178"/>
      <c r="I44" s="86">
        <v>6841</v>
      </c>
      <c r="J44" s="87">
        <v>6355</v>
      </c>
      <c r="K44" s="87">
        <v>5692</v>
      </c>
      <c r="L44" s="87">
        <v>5222</v>
      </c>
      <c r="M44" s="88">
        <v>4871</v>
      </c>
    </row>
    <row r="45" spans="2:13" ht="27.75" customHeight="1">
      <c r="B45" s="1171"/>
      <c r="C45" s="1172"/>
      <c r="D45" s="85"/>
      <c r="E45" s="1177" t="s">
        <v>29</v>
      </c>
      <c r="F45" s="1177"/>
      <c r="G45" s="1177"/>
      <c r="H45" s="1178"/>
      <c r="I45" s="86">
        <v>3733</v>
      </c>
      <c r="J45" s="87">
        <v>3578</v>
      </c>
      <c r="K45" s="87">
        <v>3782</v>
      </c>
      <c r="L45" s="87">
        <v>3719</v>
      </c>
      <c r="M45" s="88">
        <v>3610</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3409</v>
      </c>
      <c r="J49" s="87">
        <v>3704</v>
      </c>
      <c r="K49" s="87">
        <v>3101</v>
      </c>
      <c r="L49" s="87">
        <v>3567</v>
      </c>
      <c r="M49" s="88">
        <v>3891</v>
      </c>
    </row>
    <row r="50" spans="2:13" ht="27.75" customHeight="1">
      <c r="B50" s="1171"/>
      <c r="C50" s="1172"/>
      <c r="D50" s="85"/>
      <c r="E50" s="1177" t="s">
        <v>35</v>
      </c>
      <c r="F50" s="1177"/>
      <c r="G50" s="1177"/>
      <c r="H50" s="1178"/>
      <c r="I50" s="86">
        <v>258</v>
      </c>
      <c r="J50" s="87">
        <v>246</v>
      </c>
      <c r="K50" s="87">
        <v>179</v>
      </c>
      <c r="L50" s="87">
        <v>128</v>
      </c>
      <c r="M50" s="88">
        <v>432</v>
      </c>
    </row>
    <row r="51" spans="2:13" ht="27.75" customHeight="1">
      <c r="B51" s="1173"/>
      <c r="C51" s="1174"/>
      <c r="D51" s="85"/>
      <c r="E51" s="1177" t="s">
        <v>36</v>
      </c>
      <c r="F51" s="1177"/>
      <c r="G51" s="1177"/>
      <c r="H51" s="1178"/>
      <c r="I51" s="86">
        <v>17754</v>
      </c>
      <c r="J51" s="87">
        <v>18260</v>
      </c>
      <c r="K51" s="87">
        <v>19083</v>
      </c>
      <c r="L51" s="87">
        <v>19575</v>
      </c>
      <c r="M51" s="88">
        <v>19803</v>
      </c>
    </row>
    <row r="52" spans="2:13" ht="27.75" customHeight="1" thickBot="1">
      <c r="B52" s="1181" t="s">
        <v>37</v>
      </c>
      <c r="C52" s="1182"/>
      <c r="D52" s="90"/>
      <c r="E52" s="1183" t="s">
        <v>38</v>
      </c>
      <c r="F52" s="1183"/>
      <c r="G52" s="1183"/>
      <c r="H52" s="1184"/>
      <c r="I52" s="91">
        <v>11605</v>
      </c>
      <c r="J52" s="92">
        <v>9463</v>
      </c>
      <c r="K52" s="92">
        <v>8592</v>
      </c>
      <c r="L52" s="92">
        <v>6425</v>
      </c>
      <c r="M52" s="93">
        <v>4471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53604</v>
      </c>
      <c r="E3" s="116"/>
      <c r="F3" s="117">
        <v>66876</v>
      </c>
      <c r="G3" s="118"/>
      <c r="H3" s="119"/>
    </row>
    <row r="4" spans="1:8">
      <c r="A4" s="120"/>
      <c r="B4" s="121"/>
      <c r="C4" s="122"/>
      <c r="D4" s="123">
        <v>37186</v>
      </c>
      <c r="E4" s="124"/>
      <c r="F4" s="125">
        <v>36310</v>
      </c>
      <c r="G4" s="126"/>
      <c r="H4" s="127"/>
    </row>
    <row r="5" spans="1:8">
      <c r="A5" s="108" t="s">
        <v>510</v>
      </c>
      <c r="B5" s="113"/>
      <c r="C5" s="114"/>
      <c r="D5" s="115">
        <v>53291</v>
      </c>
      <c r="E5" s="116"/>
      <c r="F5" s="117">
        <v>67088</v>
      </c>
      <c r="G5" s="118"/>
      <c r="H5" s="119"/>
    </row>
    <row r="6" spans="1:8">
      <c r="A6" s="120"/>
      <c r="B6" s="121"/>
      <c r="C6" s="122"/>
      <c r="D6" s="123">
        <v>43144</v>
      </c>
      <c r="E6" s="124"/>
      <c r="F6" s="125">
        <v>37146</v>
      </c>
      <c r="G6" s="126"/>
      <c r="H6" s="127"/>
    </row>
    <row r="7" spans="1:8">
      <c r="A7" s="108" t="s">
        <v>511</v>
      </c>
      <c r="B7" s="113"/>
      <c r="C7" s="114"/>
      <c r="D7" s="115">
        <v>62740</v>
      </c>
      <c r="E7" s="116"/>
      <c r="F7" s="117">
        <v>70489</v>
      </c>
      <c r="G7" s="118"/>
      <c r="H7" s="119"/>
    </row>
    <row r="8" spans="1:8">
      <c r="A8" s="120"/>
      <c r="B8" s="121"/>
      <c r="C8" s="122"/>
      <c r="D8" s="123">
        <v>39200</v>
      </c>
      <c r="E8" s="124"/>
      <c r="F8" s="125">
        <v>37817</v>
      </c>
      <c r="G8" s="126"/>
      <c r="H8" s="127"/>
    </row>
    <row r="9" spans="1:8">
      <c r="A9" s="108" t="s">
        <v>512</v>
      </c>
      <c r="B9" s="113"/>
      <c r="C9" s="114"/>
      <c r="D9" s="115">
        <v>46568</v>
      </c>
      <c r="E9" s="116"/>
      <c r="F9" s="117">
        <v>84389</v>
      </c>
      <c r="G9" s="118"/>
      <c r="H9" s="119"/>
    </row>
    <row r="10" spans="1:8">
      <c r="A10" s="120"/>
      <c r="B10" s="121"/>
      <c r="C10" s="122"/>
      <c r="D10" s="123">
        <v>29539</v>
      </c>
      <c r="E10" s="124"/>
      <c r="F10" s="125">
        <v>44339</v>
      </c>
      <c r="G10" s="126"/>
      <c r="H10" s="127"/>
    </row>
    <row r="11" spans="1:8">
      <c r="A11" s="108" t="s">
        <v>513</v>
      </c>
      <c r="B11" s="113"/>
      <c r="C11" s="114"/>
      <c r="D11" s="115">
        <v>69539</v>
      </c>
      <c r="E11" s="116"/>
      <c r="F11" s="117">
        <v>83623</v>
      </c>
      <c r="G11" s="118"/>
      <c r="H11" s="119"/>
    </row>
    <row r="12" spans="1:8">
      <c r="A12" s="120"/>
      <c r="B12" s="121"/>
      <c r="C12" s="128"/>
      <c r="D12" s="123">
        <v>30271</v>
      </c>
      <c r="E12" s="124"/>
      <c r="F12" s="125">
        <v>48787</v>
      </c>
      <c r="G12" s="126"/>
      <c r="H12" s="127"/>
    </row>
    <row r="13" spans="1:8">
      <c r="A13" s="108"/>
      <c r="B13" s="113"/>
      <c r="C13" s="129"/>
      <c r="D13" s="130">
        <v>57148</v>
      </c>
      <c r="E13" s="131"/>
      <c r="F13" s="132">
        <v>74493</v>
      </c>
      <c r="G13" s="133"/>
      <c r="H13" s="119"/>
    </row>
    <row r="14" spans="1:8">
      <c r="A14" s="120"/>
      <c r="B14" s="121"/>
      <c r="C14" s="122"/>
      <c r="D14" s="123">
        <v>35868</v>
      </c>
      <c r="E14" s="124"/>
      <c r="F14" s="125">
        <v>40880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8.67</v>
      </c>
      <c r="C19" s="134">
        <f>ROUND(VALUE(SUBSTITUTE(実質収支比率等に係る経年分析!G$48,"▲","-")),2)</f>
        <v>6.79</v>
      </c>
      <c r="D19" s="134">
        <f>ROUND(VALUE(SUBSTITUTE(実質収支比率等に係る経年分析!H$48,"▲","-")),2)</f>
        <v>9.19</v>
      </c>
      <c r="E19" s="134">
        <f>ROUND(VALUE(SUBSTITUTE(実質収支比率等に係る経年分析!I$48,"▲","-")),2)</f>
        <v>8.49</v>
      </c>
      <c r="F19" s="134">
        <f>ROUND(VALUE(SUBSTITUTE(実質収支比率等に係る経年分析!J$48,"▲","-")),2)</f>
        <v>7.03</v>
      </c>
    </row>
    <row r="20" spans="1:11">
      <c r="A20" s="134" t="s">
        <v>43</v>
      </c>
      <c r="B20" s="134">
        <f>ROUND(VALUE(SUBSTITUTE(実質収支比率等に係る経年分析!F$47,"▲","-")),2)</f>
        <v>18.690000000000001</v>
      </c>
      <c r="C20" s="134">
        <f>ROUND(VALUE(SUBSTITUTE(実質収支比率等に係る経年分析!G$47,"▲","-")),2)</f>
        <v>19.64</v>
      </c>
      <c r="D20" s="134">
        <f>ROUND(VALUE(SUBSTITUTE(実質収支比率等に係る経年分析!H$47,"▲","-")),2)</f>
        <v>16.75</v>
      </c>
      <c r="E20" s="134">
        <f>ROUND(VALUE(SUBSTITUTE(実質収支比率等に係る経年分析!I$47,"▲","-")),2)</f>
        <v>20.46</v>
      </c>
      <c r="F20" s="134">
        <f>ROUND(VALUE(SUBSTITUTE(実質収支比率等に係る経年分析!J$47,"▲","-")),2)</f>
        <v>24.72</v>
      </c>
    </row>
    <row r="21" spans="1:11">
      <c r="A21" s="134" t="s">
        <v>44</v>
      </c>
      <c r="B21" s="134">
        <f>IF(ISNUMBER(VALUE(SUBSTITUTE(実質収支比率等に係る経年分析!F$49,"▲","-"))),ROUND(VALUE(SUBSTITUTE(実質収支比率等に係る経年分析!F$49,"▲","-")),2),NA())</f>
        <v>8.65</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3.35</v>
      </c>
      <c r="F21" s="134">
        <f>IF(ISNUMBER(VALUE(SUBSTITUTE(実質収支比率等に係る経年分析!J$49,"▲","-"))),ROUND(VALUE(SUBSTITUTE(実質収支比率等に係る経年分析!J$49,"▲","-")),2),NA())</f>
        <v>2.59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1481</v>
      </c>
      <c r="E42" s="136"/>
      <c r="F42" s="136"/>
      <c r="G42" s="136">
        <f>'実質公債費比率（分子）の構造'!L$52</f>
        <v>1566</v>
      </c>
      <c r="H42" s="136"/>
      <c r="I42" s="136"/>
      <c r="J42" s="136">
        <f>'実質公債費比率（分子）の構造'!M$52</f>
        <v>1650</v>
      </c>
      <c r="K42" s="136"/>
      <c r="L42" s="136"/>
      <c r="M42" s="136">
        <f>'実質公債費比率（分子）の構造'!N$52</f>
        <v>1728</v>
      </c>
      <c r="N42" s="136"/>
      <c r="O42" s="136"/>
      <c r="P42" s="136">
        <f>'実質公債費比率（分子）の構造'!O$52</f>
        <v>1796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542</v>
      </c>
      <c r="C44" s="136"/>
      <c r="D44" s="136"/>
      <c r="E44" s="136">
        <f>'実質公債費比率（分子）の構造'!L$50</f>
        <v>541</v>
      </c>
      <c r="F44" s="136"/>
      <c r="G44" s="136"/>
      <c r="H44" s="136">
        <f>'実質公債費比率（分子）の構造'!M$50</f>
        <v>432</v>
      </c>
      <c r="I44" s="136"/>
      <c r="J44" s="136"/>
      <c r="K44" s="136">
        <f>'実質公債費比率（分子）の構造'!N$50</f>
        <v>325</v>
      </c>
      <c r="L44" s="136"/>
      <c r="M44" s="136"/>
      <c r="N44" s="136">
        <f>'実質公債費比率（分子）の構造'!O$50</f>
        <v>299</v>
      </c>
      <c r="O44" s="136"/>
      <c r="P44" s="136"/>
    </row>
    <row r="45" spans="1:16">
      <c r="A45" s="136" t="s">
        <v>54</v>
      </c>
      <c r="B45" s="136">
        <f>'実質公債費比率（分子）の構造'!K$49</f>
        <v>858</v>
      </c>
      <c r="C45" s="136"/>
      <c r="D45" s="136"/>
      <c r="E45" s="136">
        <f>'実質公債費比率（分子）の構造'!L$49</f>
        <v>818</v>
      </c>
      <c r="F45" s="136"/>
      <c r="G45" s="136"/>
      <c r="H45" s="136">
        <f>'実質公債費比率（分子）の構造'!M$49</f>
        <v>746</v>
      </c>
      <c r="I45" s="136"/>
      <c r="J45" s="136"/>
      <c r="K45" s="136">
        <f>'実質公債費比率（分子）の構造'!N$49</f>
        <v>623</v>
      </c>
      <c r="L45" s="136"/>
      <c r="M45" s="136"/>
      <c r="N45" s="136">
        <f>'実質公債費比率（分子）の構造'!O$49</f>
        <v>542</v>
      </c>
      <c r="O45" s="136"/>
      <c r="P45" s="136"/>
    </row>
    <row r="46" spans="1:16">
      <c r="A46" s="136" t="s">
        <v>55</v>
      </c>
      <c r="B46" s="136">
        <f>'実質公債費比率（分子）の構造'!K$48</f>
        <v>7</v>
      </c>
      <c r="C46" s="136"/>
      <c r="D46" s="136"/>
      <c r="E46" s="136">
        <f>'実質公債費比率（分子）の構造'!L$48</f>
        <v>30</v>
      </c>
      <c r="F46" s="136"/>
      <c r="G46" s="136"/>
      <c r="H46" s="136">
        <f>'実質公債費比率（分子）の構造'!M$48</f>
        <v>30</v>
      </c>
      <c r="I46" s="136"/>
      <c r="J46" s="136"/>
      <c r="K46" s="136">
        <f>'実質公債費比率（分子）の構造'!N$48</f>
        <v>30</v>
      </c>
      <c r="L46" s="136"/>
      <c r="M46" s="136"/>
      <c r="N46" s="136">
        <f>'実質公債費比率（分子）の構造'!O$48</f>
        <v>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2137</v>
      </c>
      <c r="C49" s="136"/>
      <c r="D49" s="136"/>
      <c r="E49" s="136">
        <f>'実質公債費比率（分子）の構造'!L$45</f>
        <v>2179</v>
      </c>
      <c r="F49" s="136"/>
      <c r="G49" s="136"/>
      <c r="H49" s="136">
        <f>'実質公債費比率（分子）の構造'!M$45</f>
        <v>2327</v>
      </c>
      <c r="I49" s="136"/>
      <c r="J49" s="136"/>
      <c r="K49" s="136">
        <f>'実質公債費比率（分子）の構造'!N$45</f>
        <v>2276</v>
      </c>
      <c r="L49" s="136"/>
      <c r="M49" s="136"/>
      <c r="N49" s="136">
        <f>'実質公債費比率（分子）の構造'!O$45</f>
        <v>2213</v>
      </c>
      <c r="O49" s="136"/>
      <c r="P49" s="136"/>
    </row>
    <row r="50" spans="1:16">
      <c r="A50" s="136" t="s">
        <v>59</v>
      </c>
      <c r="B50" s="136" t="e">
        <f>NA()</f>
        <v>#N/A</v>
      </c>
      <c r="C50" s="136">
        <f>IF(ISNUMBER('実質公債費比率（分子）の構造'!K$53),'実質公債費比率（分子）の構造'!K$53,NA())</f>
        <v>2063</v>
      </c>
      <c r="D50" s="136" t="e">
        <f>NA()</f>
        <v>#N/A</v>
      </c>
      <c r="E50" s="136" t="e">
        <f>NA()</f>
        <v>#N/A</v>
      </c>
      <c r="F50" s="136">
        <f>IF(ISNUMBER('実質公債費比率（分子）の構造'!L$53),'実質公債費比率（分子）の構造'!L$53,NA())</f>
        <v>2002</v>
      </c>
      <c r="G50" s="136" t="e">
        <f>NA()</f>
        <v>#N/A</v>
      </c>
      <c r="H50" s="136" t="e">
        <f>NA()</f>
        <v>#N/A</v>
      </c>
      <c r="I50" s="136">
        <f>IF(ISNUMBER('実質公債費比率（分子）の構造'!M$53),'実質公債費比率（分子）の構造'!M$53,NA())</f>
        <v>1885</v>
      </c>
      <c r="J50" s="136" t="e">
        <f>NA()</f>
        <v>#N/A</v>
      </c>
      <c r="K50" s="136" t="e">
        <f>NA()</f>
        <v>#N/A</v>
      </c>
      <c r="L50" s="136">
        <f>IF(ISNUMBER('実質公債費比率（分子）の構造'!N$53),'実質公債費比率（分子）の構造'!N$53,NA())</f>
        <v>1526</v>
      </c>
      <c r="M50" s="136" t="e">
        <f>NA()</f>
        <v>#N/A</v>
      </c>
      <c r="N50" s="136" t="e">
        <f>NA()</f>
        <v>#N/A</v>
      </c>
      <c r="O50" s="136">
        <f>IF(ISNUMBER('実質公債費比率（分子）の構造'!O$53),'実質公債費比率（分子）の構造'!O$53,NA())</f>
        <v>1288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17754</v>
      </c>
      <c r="E56" s="135"/>
      <c r="F56" s="135"/>
      <c r="G56" s="135">
        <f>'将来負担比率（分子）の構造'!J$51</f>
        <v>18260</v>
      </c>
      <c r="H56" s="135"/>
      <c r="I56" s="135"/>
      <c r="J56" s="135">
        <f>'将来負担比率（分子）の構造'!K$51</f>
        <v>19083</v>
      </c>
      <c r="K56" s="135"/>
      <c r="L56" s="135"/>
      <c r="M56" s="135">
        <f>'将来負担比率（分子）の構造'!L$51</f>
        <v>19575</v>
      </c>
      <c r="N56" s="135"/>
      <c r="O56" s="135"/>
      <c r="P56" s="135">
        <f>'将来負担比率（分子）の構造'!M$51</f>
        <v>19803</v>
      </c>
    </row>
    <row r="57" spans="1:16">
      <c r="A57" s="135" t="s">
        <v>35</v>
      </c>
      <c r="B57" s="135"/>
      <c r="C57" s="135"/>
      <c r="D57" s="135">
        <f>'将来負担比率（分子）の構造'!I$50</f>
        <v>258</v>
      </c>
      <c r="E57" s="135"/>
      <c r="F57" s="135"/>
      <c r="G57" s="135">
        <f>'将来負担比率（分子）の構造'!J$50</f>
        <v>246</v>
      </c>
      <c r="H57" s="135"/>
      <c r="I57" s="135"/>
      <c r="J57" s="135">
        <f>'将来負担比率（分子）の構造'!K$50</f>
        <v>179</v>
      </c>
      <c r="K57" s="135"/>
      <c r="L57" s="135"/>
      <c r="M57" s="135">
        <f>'将来負担比率（分子）の構造'!L$50</f>
        <v>128</v>
      </c>
      <c r="N57" s="135"/>
      <c r="O57" s="135"/>
      <c r="P57" s="135">
        <f>'将来負担比率（分子）の構造'!M$50</f>
        <v>432</v>
      </c>
    </row>
    <row r="58" spans="1:16">
      <c r="A58" s="135" t="s">
        <v>34</v>
      </c>
      <c r="B58" s="135"/>
      <c r="C58" s="135"/>
      <c r="D58" s="135">
        <f>'将来負担比率（分子）の構造'!I$49</f>
        <v>3409</v>
      </c>
      <c r="E58" s="135"/>
      <c r="F58" s="135"/>
      <c r="G58" s="135">
        <f>'将来負担比率（分子）の構造'!J$49</f>
        <v>3704</v>
      </c>
      <c r="H58" s="135"/>
      <c r="I58" s="135"/>
      <c r="J58" s="135">
        <f>'将来負担比率（分子）の構造'!K$49</f>
        <v>3101</v>
      </c>
      <c r="K58" s="135"/>
      <c r="L58" s="135"/>
      <c r="M58" s="135">
        <f>'将来負担比率（分子）の構造'!L$49</f>
        <v>3567</v>
      </c>
      <c r="N58" s="135"/>
      <c r="O58" s="135"/>
      <c r="P58" s="135">
        <f>'将来負担比率（分子）の構造'!M$49</f>
        <v>3891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3733</v>
      </c>
      <c r="C62" s="135"/>
      <c r="D62" s="135"/>
      <c r="E62" s="135">
        <f>'将来負担比率（分子）の構造'!J$45</f>
        <v>3578</v>
      </c>
      <c r="F62" s="135"/>
      <c r="G62" s="135"/>
      <c r="H62" s="135">
        <f>'将来負担比率（分子）の構造'!K$45</f>
        <v>3782</v>
      </c>
      <c r="I62" s="135"/>
      <c r="J62" s="135"/>
      <c r="K62" s="135">
        <f>'将来負担比率（分子）の構造'!L$45</f>
        <v>3719</v>
      </c>
      <c r="L62" s="135"/>
      <c r="M62" s="135"/>
      <c r="N62" s="135">
        <f>'将来負担比率（分子）の構造'!M$45</f>
        <v>3610</v>
      </c>
      <c r="O62" s="135"/>
      <c r="P62" s="135"/>
    </row>
    <row r="63" spans="1:16">
      <c r="A63" s="135" t="s">
        <v>28</v>
      </c>
      <c r="B63" s="135">
        <f>'将来負担比率（分子）の構造'!I$44</f>
        <v>6841</v>
      </c>
      <c r="C63" s="135"/>
      <c r="D63" s="135"/>
      <c r="E63" s="135">
        <f>'将来負担比率（分子）の構造'!J$44</f>
        <v>6355</v>
      </c>
      <c r="F63" s="135"/>
      <c r="G63" s="135"/>
      <c r="H63" s="135">
        <f>'将来負担比率（分子）の構造'!K$44</f>
        <v>5692</v>
      </c>
      <c r="I63" s="135"/>
      <c r="J63" s="135"/>
      <c r="K63" s="135">
        <f>'将来負担比率（分子）の構造'!L$44</f>
        <v>5222</v>
      </c>
      <c r="L63" s="135"/>
      <c r="M63" s="135"/>
      <c r="N63" s="135">
        <f>'将来負担比率（分子）の構造'!M$44</f>
        <v>4871</v>
      </c>
      <c r="O63" s="135"/>
      <c r="P63" s="135"/>
    </row>
    <row r="64" spans="1:16">
      <c r="A64" s="135" t="s">
        <v>27</v>
      </c>
      <c r="B64" s="135">
        <f>'将来負担比率（分子）の構造'!I$43</f>
        <v>75</v>
      </c>
      <c r="C64" s="135"/>
      <c r="D64" s="135"/>
      <c r="E64" s="135">
        <f>'将来負担比率（分子）の構造'!J$43</f>
        <v>160</v>
      </c>
      <c r="F64" s="135"/>
      <c r="G64" s="135"/>
      <c r="H64" s="135">
        <f>'将来負担比率（分子）の構造'!K$43</f>
        <v>135</v>
      </c>
      <c r="I64" s="135"/>
      <c r="J64" s="135"/>
      <c r="K64" s="135">
        <f>'将来負担比率（分子）の構造'!L$43</f>
        <v>111</v>
      </c>
      <c r="L64" s="135"/>
      <c r="M64" s="135"/>
      <c r="N64" s="135">
        <f>'将来負担比率（分子）の構造'!M$43</f>
        <v>86</v>
      </c>
      <c r="O64" s="135"/>
      <c r="P64" s="135"/>
    </row>
    <row r="65" spans="1:16">
      <c r="A65" s="135" t="s">
        <v>26</v>
      </c>
      <c r="B65" s="135">
        <f>'将来負担比率（分子）の構造'!I$42</f>
        <v>2545</v>
      </c>
      <c r="C65" s="135"/>
      <c r="D65" s="135"/>
      <c r="E65" s="135">
        <f>'将来負担比率（分子）の構造'!J$42</f>
        <v>2042</v>
      </c>
      <c r="F65" s="135"/>
      <c r="G65" s="135"/>
      <c r="H65" s="135">
        <f>'将来負担比率（分子）の構造'!K$42</f>
        <v>1638</v>
      </c>
      <c r="I65" s="135"/>
      <c r="J65" s="135"/>
      <c r="K65" s="135">
        <f>'将来負担比率（分子）の構造'!L$42</f>
        <v>1334</v>
      </c>
      <c r="L65" s="135"/>
      <c r="M65" s="135"/>
      <c r="N65" s="135">
        <f>'将来負担比率（分子）の構造'!M$42</f>
        <v>1062</v>
      </c>
      <c r="O65" s="135"/>
      <c r="P65" s="135"/>
    </row>
    <row r="66" spans="1:16">
      <c r="A66" s="135" t="s">
        <v>25</v>
      </c>
      <c r="B66" s="135">
        <f>'将来負担比率（分子）の構造'!I$41</f>
        <v>19831</v>
      </c>
      <c r="C66" s="135"/>
      <c r="D66" s="135"/>
      <c r="E66" s="135">
        <f>'将来負担比率（分子）の構造'!J$41</f>
        <v>19538</v>
      </c>
      <c r="F66" s="135"/>
      <c r="G66" s="135"/>
      <c r="H66" s="135">
        <f>'将来負担比率（分子）の構造'!K$41</f>
        <v>19709</v>
      </c>
      <c r="I66" s="135"/>
      <c r="J66" s="135"/>
      <c r="K66" s="135">
        <f>'将来負担比率（分子）の構造'!L$41</f>
        <v>19309</v>
      </c>
      <c r="L66" s="135"/>
      <c r="M66" s="135"/>
      <c r="N66" s="135">
        <f>'将来負担比率（分子）の構造'!M$41</f>
        <v>18968</v>
      </c>
      <c r="O66" s="135"/>
      <c r="P66" s="135"/>
    </row>
    <row r="67" spans="1:16">
      <c r="A67" s="135" t="s">
        <v>63</v>
      </c>
      <c r="B67" s="135" t="e">
        <f>NA()</f>
        <v>#N/A</v>
      </c>
      <c r="C67" s="135">
        <f>IF(ISNUMBER('将来負担比率（分子）の構造'!I$52), IF('将来負担比率（分子）の構造'!I$52 &lt; 0, 0, '将来負担比率（分子）の構造'!I$52), NA())</f>
        <v>11605</v>
      </c>
      <c r="D67" s="135" t="e">
        <f>NA()</f>
        <v>#N/A</v>
      </c>
      <c r="E67" s="135" t="e">
        <f>NA()</f>
        <v>#N/A</v>
      </c>
      <c r="F67" s="135">
        <f>IF(ISNUMBER('将来負担比率（分子）の構造'!J$52), IF('将来負担比率（分子）の構造'!J$52 &lt; 0, 0, '将来負担比率（分子）の構造'!J$52), NA())</f>
        <v>9463</v>
      </c>
      <c r="G67" s="135" t="e">
        <f>NA()</f>
        <v>#N/A</v>
      </c>
      <c r="H67" s="135" t="e">
        <f>NA()</f>
        <v>#N/A</v>
      </c>
      <c r="I67" s="135">
        <f>IF(ISNUMBER('将来負担比率（分子）の構造'!K$52), IF('将来負担比率（分子）の構造'!K$52 &lt; 0, 0, '将来負担比率（分子）の構造'!K$52), NA())</f>
        <v>8592</v>
      </c>
      <c r="J67" s="135" t="e">
        <f>NA()</f>
        <v>#N/A</v>
      </c>
      <c r="K67" s="135" t="e">
        <f>NA()</f>
        <v>#N/A</v>
      </c>
      <c r="L67" s="135">
        <f>IF(ISNUMBER('将来負担比率（分子）の構造'!L$52), IF('将来負担比率（分子）の構造'!L$52 &lt; 0, 0, '将来負担比率（分子）の構造'!L$52), NA())</f>
        <v>6425</v>
      </c>
      <c r="M67" s="135" t="e">
        <f>NA()</f>
        <v>#N/A</v>
      </c>
      <c r="N67" s="135" t="e">
        <f>NA()</f>
        <v>#N/A</v>
      </c>
      <c r="O67" s="135">
        <f>IF(ISNUMBER('将来負担比率（分子）の構造'!M$52), IF('将来負担比率（分子）の構造'!M$52 &lt; 0, 0, '将来負担比率（分子）の構造'!M$52), NA())</f>
        <v>4471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8463832</v>
      </c>
      <c r="S5" s="583"/>
      <c r="T5" s="583"/>
      <c r="U5" s="583"/>
      <c r="V5" s="583"/>
      <c r="W5" s="583"/>
      <c r="X5" s="583"/>
      <c r="Y5" s="584"/>
      <c r="Z5" s="585">
        <v>42.9</v>
      </c>
      <c r="AA5" s="585"/>
      <c r="AB5" s="585"/>
      <c r="AC5" s="585"/>
      <c r="AD5" s="586">
        <v>8463514</v>
      </c>
      <c r="AE5" s="586"/>
      <c r="AF5" s="586"/>
      <c r="AG5" s="586"/>
      <c r="AH5" s="586"/>
      <c r="AI5" s="586"/>
      <c r="AJ5" s="586"/>
      <c r="AK5" s="586"/>
      <c r="AL5" s="587">
        <v>72.400000000000006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8463514</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231968</v>
      </c>
      <c r="S6" s="594"/>
      <c r="T6" s="594"/>
      <c r="U6" s="594"/>
      <c r="V6" s="594"/>
      <c r="W6" s="594"/>
      <c r="X6" s="594"/>
      <c r="Y6" s="595"/>
      <c r="Z6" s="596">
        <v>1.2</v>
      </c>
      <c r="AA6" s="596"/>
      <c r="AB6" s="596"/>
      <c r="AC6" s="596"/>
      <c r="AD6" s="597">
        <v>231968</v>
      </c>
      <c r="AE6" s="597"/>
      <c r="AF6" s="597"/>
      <c r="AG6" s="597"/>
      <c r="AH6" s="597"/>
      <c r="AI6" s="597"/>
      <c r="AJ6" s="597"/>
      <c r="AK6" s="597"/>
      <c r="AL6" s="598">
        <v>2</v>
      </c>
      <c r="AM6" s="599"/>
      <c r="AN6" s="599"/>
      <c r="AO6" s="600"/>
      <c r="AP6" s="590" t="s">
        <v>215</v>
      </c>
      <c r="AQ6" s="591"/>
      <c r="AR6" s="591"/>
      <c r="AS6" s="591"/>
      <c r="AT6" s="591"/>
      <c r="AU6" s="591"/>
      <c r="AV6" s="591"/>
      <c r="AW6" s="591"/>
      <c r="AX6" s="591"/>
      <c r="AY6" s="591"/>
      <c r="AZ6" s="591"/>
      <c r="BA6" s="591"/>
      <c r="BB6" s="591"/>
      <c r="BC6" s="591"/>
      <c r="BD6" s="591"/>
      <c r="BE6" s="591"/>
      <c r="BF6" s="592"/>
      <c r="BG6" s="593">
        <v>8463514</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137754</v>
      </c>
      <c r="CS6" s="594"/>
      <c r="CT6" s="594"/>
      <c r="CU6" s="594"/>
      <c r="CV6" s="594"/>
      <c r="CW6" s="594"/>
      <c r="CX6" s="594"/>
      <c r="CY6" s="595"/>
      <c r="CZ6" s="596">
        <v>0.7</v>
      </c>
      <c r="DA6" s="596"/>
      <c r="DB6" s="596"/>
      <c r="DC6" s="596"/>
      <c r="DD6" s="602" t="s">
        <v>210</v>
      </c>
      <c r="DE6" s="594"/>
      <c r="DF6" s="594"/>
      <c r="DG6" s="594"/>
      <c r="DH6" s="594"/>
      <c r="DI6" s="594"/>
      <c r="DJ6" s="594"/>
      <c r="DK6" s="594"/>
      <c r="DL6" s="594"/>
      <c r="DM6" s="594"/>
      <c r="DN6" s="594"/>
      <c r="DO6" s="594"/>
      <c r="DP6" s="595"/>
      <c r="DQ6" s="602">
        <v>137754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12568</v>
      </c>
      <c r="S7" s="594"/>
      <c r="T7" s="594"/>
      <c r="U7" s="594"/>
      <c r="V7" s="594"/>
      <c r="W7" s="594"/>
      <c r="X7" s="594"/>
      <c r="Y7" s="595"/>
      <c r="Z7" s="596">
        <v>0.1</v>
      </c>
      <c r="AA7" s="596"/>
      <c r="AB7" s="596"/>
      <c r="AC7" s="596"/>
      <c r="AD7" s="597">
        <v>12568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3762930</v>
      </c>
      <c r="BH7" s="594"/>
      <c r="BI7" s="594"/>
      <c r="BJ7" s="594"/>
      <c r="BK7" s="594"/>
      <c r="BL7" s="594"/>
      <c r="BM7" s="594"/>
      <c r="BN7" s="595"/>
      <c r="BO7" s="596">
        <v>44.5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2716984</v>
      </c>
      <c r="CS7" s="594"/>
      <c r="CT7" s="594"/>
      <c r="CU7" s="594"/>
      <c r="CV7" s="594"/>
      <c r="CW7" s="594"/>
      <c r="CX7" s="594"/>
      <c r="CY7" s="595"/>
      <c r="CZ7" s="596">
        <v>14.5</v>
      </c>
      <c r="DA7" s="596"/>
      <c r="DB7" s="596"/>
      <c r="DC7" s="596"/>
      <c r="DD7" s="602">
        <v>153984</v>
      </c>
      <c r="DE7" s="594"/>
      <c r="DF7" s="594"/>
      <c r="DG7" s="594"/>
      <c r="DH7" s="594"/>
      <c r="DI7" s="594"/>
      <c r="DJ7" s="594"/>
      <c r="DK7" s="594"/>
      <c r="DL7" s="594"/>
      <c r="DM7" s="594"/>
      <c r="DN7" s="594"/>
      <c r="DO7" s="594"/>
      <c r="DP7" s="595"/>
      <c r="DQ7" s="602">
        <v>2056817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42278</v>
      </c>
      <c r="S8" s="594"/>
      <c r="T8" s="594"/>
      <c r="U8" s="594"/>
      <c r="V8" s="594"/>
      <c r="W8" s="594"/>
      <c r="X8" s="594"/>
      <c r="Y8" s="595"/>
      <c r="Z8" s="596">
        <v>0.2</v>
      </c>
      <c r="AA8" s="596"/>
      <c r="AB8" s="596"/>
      <c r="AC8" s="596"/>
      <c r="AD8" s="597">
        <v>42278</v>
      </c>
      <c r="AE8" s="597"/>
      <c r="AF8" s="597"/>
      <c r="AG8" s="597"/>
      <c r="AH8" s="597"/>
      <c r="AI8" s="597"/>
      <c r="AJ8" s="597"/>
      <c r="AK8" s="597"/>
      <c r="AL8" s="598">
        <v>0.4</v>
      </c>
      <c r="AM8" s="599"/>
      <c r="AN8" s="599"/>
      <c r="AO8" s="600"/>
      <c r="AP8" s="590" t="s">
        <v>221</v>
      </c>
      <c r="AQ8" s="591"/>
      <c r="AR8" s="591"/>
      <c r="AS8" s="591"/>
      <c r="AT8" s="591"/>
      <c r="AU8" s="591"/>
      <c r="AV8" s="591"/>
      <c r="AW8" s="591"/>
      <c r="AX8" s="591"/>
      <c r="AY8" s="591"/>
      <c r="AZ8" s="591"/>
      <c r="BA8" s="591"/>
      <c r="BB8" s="591"/>
      <c r="BC8" s="591"/>
      <c r="BD8" s="591"/>
      <c r="BE8" s="591"/>
      <c r="BF8" s="592"/>
      <c r="BG8" s="593">
        <v>85891</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5474797</v>
      </c>
      <c r="CS8" s="594"/>
      <c r="CT8" s="594"/>
      <c r="CU8" s="594"/>
      <c r="CV8" s="594"/>
      <c r="CW8" s="594"/>
      <c r="CX8" s="594"/>
      <c r="CY8" s="595"/>
      <c r="CZ8" s="596">
        <v>29.2</v>
      </c>
      <c r="DA8" s="596"/>
      <c r="DB8" s="596"/>
      <c r="DC8" s="596"/>
      <c r="DD8" s="602">
        <v>166037</v>
      </c>
      <c r="DE8" s="594"/>
      <c r="DF8" s="594"/>
      <c r="DG8" s="594"/>
      <c r="DH8" s="594"/>
      <c r="DI8" s="594"/>
      <c r="DJ8" s="594"/>
      <c r="DK8" s="594"/>
      <c r="DL8" s="594"/>
      <c r="DM8" s="594"/>
      <c r="DN8" s="594"/>
      <c r="DO8" s="594"/>
      <c r="DP8" s="595"/>
      <c r="DQ8" s="602">
        <v>3084315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26023</v>
      </c>
      <c r="S9" s="594"/>
      <c r="T9" s="594"/>
      <c r="U9" s="594"/>
      <c r="V9" s="594"/>
      <c r="W9" s="594"/>
      <c r="X9" s="594"/>
      <c r="Y9" s="595"/>
      <c r="Z9" s="596">
        <v>0.1</v>
      </c>
      <c r="AA9" s="596"/>
      <c r="AB9" s="596"/>
      <c r="AC9" s="596"/>
      <c r="AD9" s="597">
        <v>26023</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2116202</v>
      </c>
      <c r="BH9" s="594"/>
      <c r="BI9" s="594"/>
      <c r="BJ9" s="594"/>
      <c r="BK9" s="594"/>
      <c r="BL9" s="594"/>
      <c r="BM9" s="594"/>
      <c r="BN9" s="595"/>
      <c r="BO9" s="596">
        <v>25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2457413</v>
      </c>
      <c r="CS9" s="594"/>
      <c r="CT9" s="594"/>
      <c r="CU9" s="594"/>
      <c r="CV9" s="594"/>
      <c r="CW9" s="594"/>
      <c r="CX9" s="594"/>
      <c r="CY9" s="595"/>
      <c r="CZ9" s="596">
        <v>13.1</v>
      </c>
      <c r="DA9" s="596"/>
      <c r="DB9" s="596"/>
      <c r="DC9" s="596"/>
      <c r="DD9" s="602">
        <v>93265</v>
      </c>
      <c r="DE9" s="594"/>
      <c r="DF9" s="594"/>
      <c r="DG9" s="594"/>
      <c r="DH9" s="594"/>
      <c r="DI9" s="594"/>
      <c r="DJ9" s="594"/>
      <c r="DK9" s="594"/>
      <c r="DL9" s="594"/>
      <c r="DM9" s="594"/>
      <c r="DN9" s="594"/>
      <c r="DO9" s="594"/>
      <c r="DP9" s="595"/>
      <c r="DQ9" s="602">
        <v>2298878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641065</v>
      </c>
      <c r="S10" s="594"/>
      <c r="T10" s="594"/>
      <c r="U10" s="594"/>
      <c r="V10" s="594"/>
      <c r="W10" s="594"/>
      <c r="X10" s="594"/>
      <c r="Y10" s="595"/>
      <c r="Z10" s="596">
        <v>3.3</v>
      </c>
      <c r="AA10" s="596"/>
      <c r="AB10" s="596"/>
      <c r="AC10" s="596"/>
      <c r="AD10" s="597">
        <v>641065</v>
      </c>
      <c r="AE10" s="597"/>
      <c r="AF10" s="597"/>
      <c r="AG10" s="597"/>
      <c r="AH10" s="597"/>
      <c r="AI10" s="597"/>
      <c r="AJ10" s="597"/>
      <c r="AK10" s="597"/>
      <c r="AL10" s="598">
        <v>5.5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156171</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36157</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21372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23893</v>
      </c>
      <c r="S11" s="594"/>
      <c r="T11" s="594"/>
      <c r="U11" s="594"/>
      <c r="V11" s="594"/>
      <c r="W11" s="594"/>
      <c r="X11" s="594"/>
      <c r="Y11" s="595"/>
      <c r="Z11" s="596">
        <v>0.1</v>
      </c>
      <c r="AA11" s="596"/>
      <c r="AB11" s="596"/>
      <c r="AC11" s="596"/>
      <c r="AD11" s="597">
        <v>23893</v>
      </c>
      <c r="AE11" s="597"/>
      <c r="AF11" s="597"/>
      <c r="AG11" s="597"/>
      <c r="AH11" s="597"/>
      <c r="AI11" s="597"/>
      <c r="AJ11" s="597"/>
      <c r="AK11" s="597"/>
      <c r="AL11" s="598">
        <v>0.2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1404666</v>
      </c>
      <c r="BH11" s="594"/>
      <c r="BI11" s="594"/>
      <c r="BJ11" s="594"/>
      <c r="BK11" s="594"/>
      <c r="BL11" s="594"/>
      <c r="BM11" s="594"/>
      <c r="BN11" s="595"/>
      <c r="BO11" s="596">
        <v>16.600000000000001</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779958</v>
      </c>
      <c r="CS11" s="594"/>
      <c r="CT11" s="594"/>
      <c r="CU11" s="594"/>
      <c r="CV11" s="594"/>
      <c r="CW11" s="594"/>
      <c r="CX11" s="594"/>
      <c r="CY11" s="595"/>
      <c r="CZ11" s="596">
        <v>4.2</v>
      </c>
      <c r="DA11" s="596"/>
      <c r="DB11" s="596"/>
      <c r="DC11" s="596"/>
      <c r="DD11" s="602">
        <v>499214</v>
      </c>
      <c r="DE11" s="594"/>
      <c r="DF11" s="594"/>
      <c r="DG11" s="594"/>
      <c r="DH11" s="594"/>
      <c r="DI11" s="594"/>
      <c r="DJ11" s="594"/>
      <c r="DK11" s="594"/>
      <c r="DL11" s="594"/>
      <c r="DM11" s="594"/>
      <c r="DN11" s="594"/>
      <c r="DO11" s="594"/>
      <c r="DP11" s="595"/>
      <c r="DQ11" s="602">
        <v>548816</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4192497</v>
      </c>
      <c r="BH12" s="594"/>
      <c r="BI12" s="594"/>
      <c r="BJ12" s="594"/>
      <c r="BK12" s="594"/>
      <c r="BL12" s="594"/>
      <c r="BM12" s="594"/>
      <c r="BN12" s="595"/>
      <c r="BO12" s="596">
        <v>49.5</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244347</v>
      </c>
      <c r="CS12" s="594"/>
      <c r="CT12" s="594"/>
      <c r="CU12" s="594"/>
      <c r="CV12" s="594"/>
      <c r="CW12" s="594"/>
      <c r="CX12" s="594"/>
      <c r="CY12" s="595"/>
      <c r="CZ12" s="596">
        <v>1.3</v>
      </c>
      <c r="DA12" s="596"/>
      <c r="DB12" s="596"/>
      <c r="DC12" s="596"/>
      <c r="DD12" s="602">
        <v>29230</v>
      </c>
      <c r="DE12" s="594"/>
      <c r="DF12" s="594"/>
      <c r="DG12" s="594"/>
      <c r="DH12" s="594"/>
      <c r="DI12" s="594"/>
      <c r="DJ12" s="594"/>
      <c r="DK12" s="594"/>
      <c r="DL12" s="594"/>
      <c r="DM12" s="594"/>
      <c r="DN12" s="594"/>
      <c r="DO12" s="594"/>
      <c r="DP12" s="595"/>
      <c r="DQ12" s="602">
        <v>212860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35192</v>
      </c>
      <c r="S13" s="594"/>
      <c r="T13" s="594"/>
      <c r="U13" s="594"/>
      <c r="V13" s="594"/>
      <c r="W13" s="594"/>
      <c r="X13" s="594"/>
      <c r="Y13" s="595"/>
      <c r="Z13" s="596">
        <v>0.2</v>
      </c>
      <c r="AA13" s="596"/>
      <c r="AB13" s="596"/>
      <c r="AC13" s="596"/>
      <c r="AD13" s="597">
        <v>35192</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4142545</v>
      </c>
      <c r="BH13" s="594"/>
      <c r="BI13" s="594"/>
      <c r="BJ13" s="594"/>
      <c r="BK13" s="594"/>
      <c r="BL13" s="594"/>
      <c r="BM13" s="594"/>
      <c r="BN13" s="595"/>
      <c r="BO13" s="596">
        <v>48.9</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1236163</v>
      </c>
      <c r="CS13" s="594"/>
      <c r="CT13" s="594"/>
      <c r="CU13" s="594"/>
      <c r="CV13" s="594"/>
      <c r="CW13" s="594"/>
      <c r="CX13" s="594"/>
      <c r="CY13" s="595"/>
      <c r="CZ13" s="596">
        <v>6.6</v>
      </c>
      <c r="DA13" s="596"/>
      <c r="DB13" s="596"/>
      <c r="DC13" s="596"/>
      <c r="DD13" s="602">
        <v>943773</v>
      </c>
      <c r="DE13" s="594"/>
      <c r="DF13" s="594"/>
      <c r="DG13" s="594"/>
      <c r="DH13" s="594"/>
      <c r="DI13" s="594"/>
      <c r="DJ13" s="594"/>
      <c r="DK13" s="594"/>
      <c r="DL13" s="594"/>
      <c r="DM13" s="594"/>
      <c r="DN13" s="594"/>
      <c r="DO13" s="594"/>
      <c r="DP13" s="595"/>
      <c r="DQ13" s="602">
        <v>453947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132607</v>
      </c>
      <c r="BH14" s="594"/>
      <c r="BI14" s="594"/>
      <c r="BJ14" s="594"/>
      <c r="BK14" s="594"/>
      <c r="BL14" s="594"/>
      <c r="BM14" s="594"/>
      <c r="BN14" s="595"/>
      <c r="BO14" s="596">
        <v>1.6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2108860</v>
      </c>
      <c r="CS14" s="594"/>
      <c r="CT14" s="594"/>
      <c r="CU14" s="594"/>
      <c r="CV14" s="594"/>
      <c r="CW14" s="594"/>
      <c r="CX14" s="594"/>
      <c r="CY14" s="595"/>
      <c r="CZ14" s="596">
        <v>11.2</v>
      </c>
      <c r="DA14" s="596"/>
      <c r="DB14" s="596"/>
      <c r="DC14" s="596"/>
      <c r="DD14" s="602">
        <v>1389953</v>
      </c>
      <c r="DE14" s="594"/>
      <c r="DF14" s="594"/>
      <c r="DG14" s="594"/>
      <c r="DH14" s="594"/>
      <c r="DI14" s="594"/>
      <c r="DJ14" s="594"/>
      <c r="DK14" s="594"/>
      <c r="DL14" s="594"/>
      <c r="DM14" s="594"/>
      <c r="DN14" s="594"/>
      <c r="DO14" s="594"/>
      <c r="DP14" s="595"/>
      <c r="DQ14" s="602">
        <v>711663</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23373</v>
      </c>
      <c r="S15" s="594"/>
      <c r="T15" s="594"/>
      <c r="U15" s="594"/>
      <c r="V15" s="594"/>
      <c r="W15" s="594"/>
      <c r="X15" s="594"/>
      <c r="Y15" s="595"/>
      <c r="Z15" s="596">
        <v>0.1</v>
      </c>
      <c r="AA15" s="596"/>
      <c r="AB15" s="596"/>
      <c r="AC15" s="596"/>
      <c r="AD15" s="597">
        <v>23373</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375480</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1286146</v>
      </c>
      <c r="CS15" s="594"/>
      <c r="CT15" s="594"/>
      <c r="CU15" s="594"/>
      <c r="CV15" s="594"/>
      <c r="CW15" s="594"/>
      <c r="CX15" s="594"/>
      <c r="CY15" s="595"/>
      <c r="CZ15" s="596">
        <v>6.9</v>
      </c>
      <c r="DA15" s="596"/>
      <c r="DB15" s="596"/>
      <c r="DC15" s="596"/>
      <c r="DD15" s="602">
        <v>45314</v>
      </c>
      <c r="DE15" s="594"/>
      <c r="DF15" s="594"/>
      <c r="DG15" s="594"/>
      <c r="DH15" s="594"/>
      <c r="DI15" s="594"/>
      <c r="DJ15" s="594"/>
      <c r="DK15" s="594"/>
      <c r="DL15" s="594"/>
      <c r="DM15" s="594"/>
      <c r="DN15" s="594"/>
      <c r="DO15" s="594"/>
      <c r="DP15" s="595"/>
      <c r="DQ15" s="602">
        <v>1154702</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2608894</v>
      </c>
      <c r="S16" s="594"/>
      <c r="T16" s="594"/>
      <c r="U16" s="594"/>
      <c r="V16" s="594"/>
      <c r="W16" s="594"/>
      <c r="X16" s="594"/>
      <c r="Y16" s="595"/>
      <c r="Z16" s="596">
        <v>13.2</v>
      </c>
      <c r="AA16" s="596"/>
      <c r="AB16" s="596"/>
      <c r="AC16" s="596"/>
      <c r="AD16" s="597">
        <v>2137528</v>
      </c>
      <c r="AE16" s="597"/>
      <c r="AF16" s="597"/>
      <c r="AG16" s="597"/>
      <c r="AH16" s="597"/>
      <c r="AI16" s="597"/>
      <c r="AJ16" s="597"/>
      <c r="AK16" s="597"/>
      <c r="AL16" s="598">
        <v>18.3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55461</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33996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2137528</v>
      </c>
      <c r="S17" s="594"/>
      <c r="T17" s="594"/>
      <c r="U17" s="594"/>
      <c r="V17" s="594"/>
      <c r="W17" s="594"/>
      <c r="X17" s="594"/>
      <c r="Y17" s="595"/>
      <c r="Z17" s="596">
        <v>10.8</v>
      </c>
      <c r="AA17" s="596"/>
      <c r="AB17" s="596"/>
      <c r="AC17" s="596"/>
      <c r="AD17" s="597">
        <v>2137528</v>
      </c>
      <c r="AE17" s="597"/>
      <c r="AF17" s="597"/>
      <c r="AG17" s="597"/>
      <c r="AH17" s="597"/>
      <c r="AI17" s="597"/>
      <c r="AJ17" s="597"/>
      <c r="AK17" s="597"/>
      <c r="AL17" s="598">
        <v>18.3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2213428</v>
      </c>
      <c r="CS17" s="594"/>
      <c r="CT17" s="594"/>
      <c r="CU17" s="594"/>
      <c r="CV17" s="594"/>
      <c r="CW17" s="594"/>
      <c r="CX17" s="594"/>
      <c r="CY17" s="595"/>
      <c r="CZ17" s="596">
        <v>11.8</v>
      </c>
      <c r="DA17" s="596"/>
      <c r="DB17" s="596"/>
      <c r="DC17" s="596"/>
      <c r="DD17" s="602" t="s">
        <v>112</v>
      </c>
      <c r="DE17" s="594"/>
      <c r="DF17" s="594"/>
      <c r="DG17" s="594"/>
      <c r="DH17" s="594"/>
      <c r="DI17" s="594"/>
      <c r="DJ17" s="594"/>
      <c r="DK17" s="594"/>
      <c r="DL17" s="594"/>
      <c r="DM17" s="594"/>
      <c r="DN17" s="594"/>
      <c r="DO17" s="594"/>
      <c r="DP17" s="595"/>
      <c r="DQ17" s="602">
        <v>2171673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471365</v>
      </c>
      <c r="S18" s="594"/>
      <c r="T18" s="594"/>
      <c r="U18" s="594"/>
      <c r="V18" s="594"/>
      <c r="W18" s="594"/>
      <c r="X18" s="594"/>
      <c r="Y18" s="595"/>
      <c r="Z18" s="596">
        <v>2.4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318</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12109086</v>
      </c>
      <c r="S20" s="594"/>
      <c r="T20" s="594"/>
      <c r="U20" s="594"/>
      <c r="V20" s="594"/>
      <c r="W20" s="594"/>
      <c r="X20" s="594"/>
      <c r="Y20" s="595"/>
      <c r="Z20" s="596">
        <v>61.4</v>
      </c>
      <c r="AA20" s="596"/>
      <c r="AB20" s="596"/>
      <c r="AC20" s="596"/>
      <c r="AD20" s="597">
        <v>11637402</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318</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18747468</v>
      </c>
      <c r="CS20" s="594"/>
      <c r="CT20" s="594"/>
      <c r="CU20" s="594"/>
      <c r="CV20" s="594"/>
      <c r="CW20" s="594"/>
      <c r="CX20" s="594"/>
      <c r="CY20" s="595"/>
      <c r="CZ20" s="596">
        <v>100</v>
      </c>
      <c r="DA20" s="596"/>
      <c r="DB20" s="596"/>
      <c r="DC20" s="596"/>
      <c r="DD20" s="602">
        <v>3320770</v>
      </c>
      <c r="DE20" s="594"/>
      <c r="DF20" s="594"/>
      <c r="DG20" s="594"/>
      <c r="DH20" s="594"/>
      <c r="DI20" s="594"/>
      <c r="DJ20" s="594"/>
      <c r="DK20" s="594"/>
      <c r="DL20" s="594"/>
      <c r="DM20" s="594"/>
      <c r="DN20" s="594"/>
      <c r="DO20" s="594"/>
      <c r="DP20" s="595"/>
      <c r="DQ20" s="602">
        <v>12886793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10384</v>
      </c>
      <c r="S21" s="594"/>
      <c r="T21" s="594"/>
      <c r="U21" s="594"/>
      <c r="V21" s="594"/>
      <c r="W21" s="594"/>
      <c r="X21" s="594"/>
      <c r="Y21" s="595"/>
      <c r="Z21" s="596">
        <v>0.1</v>
      </c>
      <c r="AA21" s="596"/>
      <c r="AB21" s="596"/>
      <c r="AC21" s="596"/>
      <c r="AD21" s="597">
        <v>10384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152360</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308889</v>
      </c>
      <c r="S23" s="594"/>
      <c r="T23" s="594"/>
      <c r="U23" s="594"/>
      <c r="V23" s="594"/>
      <c r="W23" s="594"/>
      <c r="X23" s="594"/>
      <c r="Y23" s="595"/>
      <c r="Z23" s="596">
        <v>1.6</v>
      </c>
      <c r="AA23" s="596"/>
      <c r="AB23" s="596"/>
      <c r="AC23" s="596"/>
      <c r="AD23" s="597">
        <v>24836</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318</v>
      </c>
      <c r="BH23" s="594"/>
      <c r="BI23" s="594"/>
      <c r="BJ23" s="594"/>
      <c r="BK23" s="594"/>
      <c r="BL23" s="594"/>
      <c r="BM23" s="594"/>
      <c r="BN23" s="595"/>
      <c r="BO23" s="596">
        <v>0</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29260</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8076222</v>
      </c>
      <c r="CS24" s="583"/>
      <c r="CT24" s="583"/>
      <c r="CU24" s="583"/>
      <c r="CV24" s="583"/>
      <c r="CW24" s="583"/>
      <c r="CX24" s="583"/>
      <c r="CY24" s="584"/>
      <c r="CZ24" s="622">
        <v>43.1</v>
      </c>
      <c r="DA24" s="623"/>
      <c r="DB24" s="623"/>
      <c r="DC24" s="624"/>
      <c r="DD24" s="621">
        <v>6007190</v>
      </c>
      <c r="DE24" s="583"/>
      <c r="DF24" s="583"/>
      <c r="DG24" s="583"/>
      <c r="DH24" s="583"/>
      <c r="DI24" s="583"/>
      <c r="DJ24" s="583"/>
      <c r="DK24" s="584"/>
      <c r="DL24" s="621">
        <v>5648958</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2260578</v>
      </c>
      <c r="S25" s="594"/>
      <c r="T25" s="594"/>
      <c r="U25" s="594"/>
      <c r="V25" s="594"/>
      <c r="W25" s="594"/>
      <c r="X25" s="594"/>
      <c r="Y25" s="595"/>
      <c r="Z25" s="596">
        <v>11.5</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3232383</v>
      </c>
      <c r="CS25" s="625"/>
      <c r="CT25" s="625"/>
      <c r="CU25" s="625"/>
      <c r="CV25" s="625"/>
      <c r="CW25" s="625"/>
      <c r="CX25" s="625"/>
      <c r="CY25" s="626"/>
      <c r="CZ25" s="627">
        <v>17.2</v>
      </c>
      <c r="DA25" s="628"/>
      <c r="DB25" s="628"/>
      <c r="DC25" s="629"/>
      <c r="DD25" s="602">
        <v>2988384</v>
      </c>
      <c r="DE25" s="625"/>
      <c r="DF25" s="625"/>
      <c r="DG25" s="625"/>
      <c r="DH25" s="625"/>
      <c r="DI25" s="625"/>
      <c r="DJ25" s="625"/>
      <c r="DK25" s="626"/>
      <c r="DL25" s="602">
        <v>2767818</v>
      </c>
      <c r="DM25" s="625"/>
      <c r="DN25" s="625"/>
      <c r="DO25" s="625"/>
      <c r="DP25" s="625"/>
      <c r="DQ25" s="625"/>
      <c r="DR25" s="625"/>
      <c r="DS25" s="625"/>
      <c r="DT25" s="625"/>
      <c r="DU25" s="625"/>
      <c r="DV25" s="626"/>
      <c r="DW25" s="598">
        <v>23.1</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2024516</v>
      </c>
      <c r="CS26" s="594"/>
      <c r="CT26" s="594"/>
      <c r="CU26" s="594"/>
      <c r="CV26" s="594"/>
      <c r="CW26" s="594"/>
      <c r="CX26" s="594"/>
      <c r="CY26" s="595"/>
      <c r="CZ26" s="627">
        <v>10.8</v>
      </c>
      <c r="DA26" s="628"/>
      <c r="DB26" s="628"/>
      <c r="DC26" s="629"/>
      <c r="DD26" s="602">
        <v>1870993</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1207989</v>
      </c>
      <c r="S27" s="594"/>
      <c r="T27" s="594"/>
      <c r="U27" s="594"/>
      <c r="V27" s="594"/>
      <c r="W27" s="594"/>
      <c r="X27" s="594"/>
      <c r="Y27" s="595"/>
      <c r="Z27" s="596">
        <v>6.1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8463832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2630411</v>
      </c>
      <c r="CS27" s="625"/>
      <c r="CT27" s="625"/>
      <c r="CU27" s="625"/>
      <c r="CV27" s="625"/>
      <c r="CW27" s="625"/>
      <c r="CX27" s="625"/>
      <c r="CY27" s="626"/>
      <c r="CZ27" s="627">
        <v>14</v>
      </c>
      <c r="DA27" s="628"/>
      <c r="DB27" s="628"/>
      <c r="DC27" s="629"/>
      <c r="DD27" s="602">
        <v>847133</v>
      </c>
      <c r="DE27" s="625"/>
      <c r="DF27" s="625"/>
      <c r="DG27" s="625"/>
      <c r="DH27" s="625"/>
      <c r="DI27" s="625"/>
      <c r="DJ27" s="625"/>
      <c r="DK27" s="626"/>
      <c r="DL27" s="602">
        <v>710167</v>
      </c>
      <c r="DM27" s="625"/>
      <c r="DN27" s="625"/>
      <c r="DO27" s="625"/>
      <c r="DP27" s="625"/>
      <c r="DQ27" s="625"/>
      <c r="DR27" s="625"/>
      <c r="DS27" s="625"/>
      <c r="DT27" s="625"/>
      <c r="DU27" s="625"/>
      <c r="DV27" s="626"/>
      <c r="DW27" s="598">
        <v>5.9</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63209</v>
      </c>
      <c r="S28" s="594"/>
      <c r="T28" s="594"/>
      <c r="U28" s="594"/>
      <c r="V28" s="594"/>
      <c r="W28" s="594"/>
      <c r="X28" s="594"/>
      <c r="Y28" s="595"/>
      <c r="Z28" s="596">
        <v>0.3</v>
      </c>
      <c r="AA28" s="596"/>
      <c r="AB28" s="596"/>
      <c r="AC28" s="596"/>
      <c r="AD28" s="597">
        <v>3969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2213428</v>
      </c>
      <c r="CS28" s="594"/>
      <c r="CT28" s="594"/>
      <c r="CU28" s="594"/>
      <c r="CV28" s="594"/>
      <c r="CW28" s="594"/>
      <c r="CX28" s="594"/>
      <c r="CY28" s="595"/>
      <c r="CZ28" s="627">
        <v>11.8</v>
      </c>
      <c r="DA28" s="628"/>
      <c r="DB28" s="628"/>
      <c r="DC28" s="629"/>
      <c r="DD28" s="602">
        <v>2171673</v>
      </c>
      <c r="DE28" s="594"/>
      <c r="DF28" s="594"/>
      <c r="DG28" s="594"/>
      <c r="DH28" s="594"/>
      <c r="DI28" s="594"/>
      <c r="DJ28" s="594"/>
      <c r="DK28" s="595"/>
      <c r="DL28" s="602">
        <v>2170973</v>
      </c>
      <c r="DM28" s="594"/>
      <c r="DN28" s="594"/>
      <c r="DO28" s="594"/>
      <c r="DP28" s="594"/>
      <c r="DQ28" s="594"/>
      <c r="DR28" s="594"/>
      <c r="DS28" s="594"/>
      <c r="DT28" s="594"/>
      <c r="DU28" s="594"/>
      <c r="DV28" s="595"/>
      <c r="DW28" s="598">
        <v>18.100000000000001</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23460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2213428</v>
      </c>
      <c r="CS29" s="625"/>
      <c r="CT29" s="625"/>
      <c r="CU29" s="625"/>
      <c r="CV29" s="625"/>
      <c r="CW29" s="625"/>
      <c r="CX29" s="625"/>
      <c r="CY29" s="626"/>
      <c r="CZ29" s="627">
        <v>11.8</v>
      </c>
      <c r="DA29" s="628"/>
      <c r="DB29" s="628"/>
      <c r="DC29" s="629"/>
      <c r="DD29" s="602">
        <v>2171673</v>
      </c>
      <c r="DE29" s="625"/>
      <c r="DF29" s="625"/>
      <c r="DG29" s="625"/>
      <c r="DH29" s="625"/>
      <c r="DI29" s="625"/>
      <c r="DJ29" s="625"/>
      <c r="DK29" s="626"/>
      <c r="DL29" s="602">
        <v>2170973</v>
      </c>
      <c r="DM29" s="625"/>
      <c r="DN29" s="625"/>
      <c r="DO29" s="625"/>
      <c r="DP29" s="625"/>
      <c r="DQ29" s="625"/>
      <c r="DR29" s="625"/>
      <c r="DS29" s="625"/>
      <c r="DT29" s="625"/>
      <c r="DU29" s="625"/>
      <c r="DV29" s="626"/>
      <c r="DW29" s="598">
        <v>18.100000000000001</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388019</v>
      </c>
      <c r="S30" s="594"/>
      <c r="T30" s="594"/>
      <c r="U30" s="594"/>
      <c r="V30" s="594"/>
      <c r="W30" s="594"/>
      <c r="X30" s="594"/>
      <c r="Y30" s="595"/>
      <c r="Z30" s="596">
        <v>2</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v>
      </c>
      <c r="BH30" s="652"/>
      <c r="BI30" s="652"/>
      <c r="BJ30" s="652"/>
      <c r="BK30" s="652"/>
      <c r="BL30" s="652"/>
      <c r="BM30" s="588">
        <v>96.5</v>
      </c>
      <c r="BN30" s="652"/>
      <c r="BO30" s="652"/>
      <c r="BP30" s="652"/>
      <c r="BQ30" s="653"/>
      <c r="BR30" s="651">
        <v>98.9</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1960508</v>
      </c>
      <c r="CS30" s="594"/>
      <c r="CT30" s="594"/>
      <c r="CU30" s="594"/>
      <c r="CV30" s="594"/>
      <c r="CW30" s="594"/>
      <c r="CX30" s="594"/>
      <c r="CY30" s="595"/>
      <c r="CZ30" s="627">
        <v>10.5</v>
      </c>
      <c r="DA30" s="628"/>
      <c r="DB30" s="628"/>
      <c r="DC30" s="629"/>
      <c r="DD30" s="602">
        <v>1919061</v>
      </c>
      <c r="DE30" s="594"/>
      <c r="DF30" s="594"/>
      <c r="DG30" s="594"/>
      <c r="DH30" s="594"/>
      <c r="DI30" s="594"/>
      <c r="DJ30" s="594"/>
      <c r="DK30" s="595"/>
      <c r="DL30" s="602">
        <v>1918361</v>
      </c>
      <c r="DM30" s="594"/>
      <c r="DN30" s="594"/>
      <c r="DO30" s="594"/>
      <c r="DP30" s="594"/>
      <c r="DQ30" s="594"/>
      <c r="DR30" s="594"/>
      <c r="DS30" s="594"/>
      <c r="DT30" s="594"/>
      <c r="DU30" s="594"/>
      <c r="DV30" s="595"/>
      <c r="DW30" s="598">
        <v>16</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1073955</v>
      </c>
      <c r="S31" s="594"/>
      <c r="T31" s="594"/>
      <c r="U31" s="594"/>
      <c r="V31" s="594"/>
      <c r="W31" s="594"/>
      <c r="X31" s="594"/>
      <c r="Y31" s="595"/>
      <c r="Z31" s="596">
        <v>5.4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96.9</v>
      </c>
      <c r="BN31" s="649"/>
      <c r="BO31" s="649"/>
      <c r="BP31" s="649"/>
      <c r="BQ31" s="650"/>
      <c r="BR31" s="648">
        <v>98.9</v>
      </c>
      <c r="BS31" s="625"/>
      <c r="BT31" s="625"/>
      <c r="BU31" s="625"/>
      <c r="BV31" s="625"/>
      <c r="BW31" s="625"/>
      <c r="BX31" s="599">
        <v>96</v>
      </c>
      <c r="BY31" s="649"/>
      <c r="BZ31" s="649"/>
      <c r="CA31" s="649"/>
      <c r="CB31" s="650"/>
      <c r="CD31" s="656"/>
      <c r="CE31" s="657"/>
      <c r="CF31" s="607" t="s">
        <v>297</v>
      </c>
      <c r="CG31" s="608"/>
      <c r="CH31" s="608"/>
      <c r="CI31" s="608"/>
      <c r="CJ31" s="608"/>
      <c r="CK31" s="608"/>
      <c r="CL31" s="608"/>
      <c r="CM31" s="608"/>
      <c r="CN31" s="608"/>
      <c r="CO31" s="608"/>
      <c r="CP31" s="608"/>
      <c r="CQ31" s="609"/>
      <c r="CR31" s="593">
        <v>252920</v>
      </c>
      <c r="CS31" s="625"/>
      <c r="CT31" s="625"/>
      <c r="CU31" s="625"/>
      <c r="CV31" s="625"/>
      <c r="CW31" s="625"/>
      <c r="CX31" s="625"/>
      <c r="CY31" s="626"/>
      <c r="CZ31" s="627">
        <v>1.3</v>
      </c>
      <c r="DA31" s="628"/>
      <c r="DB31" s="628"/>
      <c r="DC31" s="629"/>
      <c r="DD31" s="602">
        <v>252612</v>
      </c>
      <c r="DE31" s="625"/>
      <c r="DF31" s="625"/>
      <c r="DG31" s="625"/>
      <c r="DH31" s="625"/>
      <c r="DI31" s="625"/>
      <c r="DJ31" s="625"/>
      <c r="DK31" s="626"/>
      <c r="DL31" s="602">
        <v>252612</v>
      </c>
      <c r="DM31" s="625"/>
      <c r="DN31" s="625"/>
      <c r="DO31" s="625"/>
      <c r="DP31" s="625"/>
      <c r="DQ31" s="625"/>
      <c r="DR31" s="625"/>
      <c r="DS31" s="625"/>
      <c r="DT31" s="625"/>
      <c r="DU31" s="625"/>
      <c r="DV31" s="626"/>
      <c r="DW31" s="598">
        <v>2.1</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469267</v>
      </c>
      <c r="S32" s="594"/>
      <c r="T32" s="594"/>
      <c r="U32" s="594"/>
      <c r="V32" s="594"/>
      <c r="W32" s="594"/>
      <c r="X32" s="594"/>
      <c r="Y32" s="595"/>
      <c r="Z32" s="596">
        <v>2.4</v>
      </c>
      <c r="AA32" s="596"/>
      <c r="AB32" s="596"/>
      <c r="AC32" s="596"/>
      <c r="AD32" s="597">
        <v>9316</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95.7</v>
      </c>
      <c r="BN32" s="661"/>
      <c r="BO32" s="661"/>
      <c r="BP32" s="661"/>
      <c r="BQ32" s="663"/>
      <c r="BR32" s="660">
        <v>98.7</v>
      </c>
      <c r="BS32" s="661"/>
      <c r="BT32" s="661"/>
      <c r="BU32" s="661"/>
      <c r="BV32" s="661"/>
      <c r="BW32" s="661"/>
      <c r="BX32" s="662">
        <v>96.1</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1619700</v>
      </c>
      <c r="S33" s="594"/>
      <c r="T33" s="594"/>
      <c r="U33" s="594"/>
      <c r="V33" s="594"/>
      <c r="W33" s="594"/>
      <c r="X33" s="594"/>
      <c r="Y33" s="595"/>
      <c r="Z33" s="596">
        <v>8.1999999999999993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7295015</v>
      </c>
      <c r="CS33" s="625"/>
      <c r="CT33" s="625"/>
      <c r="CU33" s="625"/>
      <c r="CV33" s="625"/>
      <c r="CW33" s="625"/>
      <c r="CX33" s="625"/>
      <c r="CY33" s="626"/>
      <c r="CZ33" s="627">
        <v>38.9</v>
      </c>
      <c r="DA33" s="628"/>
      <c r="DB33" s="628"/>
      <c r="DC33" s="629"/>
      <c r="DD33" s="602">
        <v>6000542</v>
      </c>
      <c r="DE33" s="625"/>
      <c r="DF33" s="625"/>
      <c r="DG33" s="625"/>
      <c r="DH33" s="625"/>
      <c r="DI33" s="625"/>
      <c r="DJ33" s="625"/>
      <c r="DK33" s="626"/>
      <c r="DL33" s="602">
        <v>4428403</v>
      </c>
      <c r="DM33" s="625"/>
      <c r="DN33" s="625"/>
      <c r="DO33" s="625"/>
      <c r="DP33" s="625"/>
      <c r="DQ33" s="625"/>
      <c r="DR33" s="625"/>
      <c r="DS33" s="625"/>
      <c r="DT33" s="625"/>
      <c r="DU33" s="625"/>
      <c r="DV33" s="626"/>
      <c r="DW33" s="598">
        <v>36.9</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1809242</v>
      </c>
      <c r="CS34" s="594"/>
      <c r="CT34" s="594"/>
      <c r="CU34" s="594"/>
      <c r="CV34" s="594"/>
      <c r="CW34" s="594"/>
      <c r="CX34" s="594"/>
      <c r="CY34" s="595"/>
      <c r="CZ34" s="627">
        <v>9.6999999999999993</v>
      </c>
      <c r="DA34" s="628"/>
      <c r="DB34" s="628"/>
      <c r="DC34" s="629"/>
      <c r="DD34" s="602">
        <v>1186772</v>
      </c>
      <c r="DE34" s="594"/>
      <c r="DF34" s="594"/>
      <c r="DG34" s="594"/>
      <c r="DH34" s="594"/>
      <c r="DI34" s="594"/>
      <c r="DJ34" s="594"/>
      <c r="DK34" s="595"/>
      <c r="DL34" s="602">
        <v>946965</v>
      </c>
      <c r="DM34" s="594"/>
      <c r="DN34" s="594"/>
      <c r="DO34" s="594"/>
      <c r="DP34" s="594"/>
      <c r="DQ34" s="594"/>
      <c r="DR34" s="594"/>
      <c r="DS34" s="594"/>
      <c r="DT34" s="594"/>
      <c r="DU34" s="594"/>
      <c r="DV34" s="595"/>
      <c r="DW34" s="598">
        <v>7.9</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300000</v>
      </c>
      <c r="S35" s="594"/>
      <c r="T35" s="594"/>
      <c r="U35" s="594"/>
      <c r="V35" s="594"/>
      <c r="W35" s="594"/>
      <c r="X35" s="594"/>
      <c r="Y35" s="595"/>
      <c r="Z35" s="596">
        <v>1.5</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2382682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413619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91121</v>
      </c>
      <c r="CS35" s="625"/>
      <c r="CT35" s="625"/>
      <c r="CU35" s="625"/>
      <c r="CV35" s="625"/>
      <c r="CW35" s="625"/>
      <c r="CX35" s="625"/>
      <c r="CY35" s="626"/>
      <c r="CZ35" s="627">
        <v>0.5</v>
      </c>
      <c r="DA35" s="628"/>
      <c r="DB35" s="628"/>
      <c r="DC35" s="629"/>
      <c r="DD35" s="602">
        <v>77894</v>
      </c>
      <c r="DE35" s="625"/>
      <c r="DF35" s="625"/>
      <c r="DG35" s="625"/>
      <c r="DH35" s="625"/>
      <c r="DI35" s="625"/>
      <c r="DJ35" s="625"/>
      <c r="DK35" s="626"/>
      <c r="DL35" s="602">
        <v>77894</v>
      </c>
      <c r="DM35" s="625"/>
      <c r="DN35" s="625"/>
      <c r="DO35" s="625"/>
      <c r="DP35" s="625"/>
      <c r="DQ35" s="625"/>
      <c r="DR35" s="625"/>
      <c r="DS35" s="625"/>
      <c r="DT35" s="625"/>
      <c r="DU35" s="625"/>
      <c r="DV35" s="626"/>
      <c r="DW35" s="598">
        <v>0.6</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19716156</v>
      </c>
      <c r="S36" s="666"/>
      <c r="T36" s="666"/>
      <c r="U36" s="666"/>
      <c r="V36" s="666"/>
      <c r="W36" s="666"/>
      <c r="X36" s="666"/>
      <c r="Y36" s="667"/>
      <c r="Z36" s="668">
        <v>100</v>
      </c>
      <c r="AA36" s="668"/>
      <c r="AB36" s="668"/>
      <c r="AC36" s="668"/>
      <c r="AD36" s="669">
        <v>11685907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873875</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102263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2967186</v>
      </c>
      <c r="CS36" s="594"/>
      <c r="CT36" s="594"/>
      <c r="CU36" s="594"/>
      <c r="CV36" s="594"/>
      <c r="CW36" s="594"/>
      <c r="CX36" s="594"/>
      <c r="CY36" s="595"/>
      <c r="CZ36" s="627">
        <v>15.8</v>
      </c>
      <c r="DA36" s="628"/>
      <c r="DB36" s="628"/>
      <c r="DC36" s="629"/>
      <c r="DD36" s="602">
        <v>2839818</v>
      </c>
      <c r="DE36" s="594"/>
      <c r="DF36" s="594"/>
      <c r="DG36" s="594"/>
      <c r="DH36" s="594"/>
      <c r="DI36" s="594"/>
      <c r="DJ36" s="594"/>
      <c r="DK36" s="595"/>
      <c r="DL36" s="602">
        <v>2168901</v>
      </c>
      <c r="DM36" s="594"/>
      <c r="DN36" s="594"/>
      <c r="DO36" s="594"/>
      <c r="DP36" s="594"/>
      <c r="DQ36" s="594"/>
      <c r="DR36" s="594"/>
      <c r="DS36" s="594"/>
      <c r="DT36" s="594"/>
      <c r="DU36" s="594"/>
      <c r="DV36" s="595"/>
      <c r="DW36" s="598">
        <v>18.100000000000001</v>
      </c>
      <c r="DX36" s="619"/>
      <c r="DY36" s="619"/>
      <c r="DZ36" s="619"/>
      <c r="EA36" s="619"/>
      <c r="EB36" s="619"/>
      <c r="EC36" s="620"/>
    </row>
    <row r="37" spans="2:133" ht="11.25" customHeight="1">
      <c r="AQ37" s="672" t="s">
        <v>315</v>
      </c>
      <c r="AR37" s="673"/>
      <c r="AS37" s="673"/>
      <c r="AT37" s="673"/>
      <c r="AU37" s="673"/>
      <c r="AV37" s="673"/>
      <c r="AW37" s="673"/>
      <c r="AX37" s="673"/>
      <c r="AY37" s="674"/>
      <c r="AZ37" s="593">
        <v>29497</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7250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1473644</v>
      </c>
      <c r="CS37" s="625"/>
      <c r="CT37" s="625"/>
      <c r="CU37" s="625"/>
      <c r="CV37" s="625"/>
      <c r="CW37" s="625"/>
      <c r="CX37" s="625"/>
      <c r="CY37" s="626"/>
      <c r="CZ37" s="627">
        <v>7.9</v>
      </c>
      <c r="DA37" s="628"/>
      <c r="DB37" s="628"/>
      <c r="DC37" s="629"/>
      <c r="DD37" s="602">
        <v>1443139</v>
      </c>
      <c r="DE37" s="625"/>
      <c r="DF37" s="625"/>
      <c r="DG37" s="625"/>
      <c r="DH37" s="625"/>
      <c r="DI37" s="625"/>
      <c r="DJ37" s="625"/>
      <c r="DK37" s="626"/>
      <c r="DL37" s="602">
        <v>1285782</v>
      </c>
      <c r="DM37" s="625"/>
      <c r="DN37" s="625"/>
      <c r="DO37" s="625"/>
      <c r="DP37" s="625"/>
      <c r="DQ37" s="625"/>
      <c r="DR37" s="625"/>
      <c r="DS37" s="625"/>
      <c r="DT37" s="625"/>
      <c r="DU37" s="625"/>
      <c r="DV37" s="626"/>
      <c r="DW37" s="598">
        <v>10.7</v>
      </c>
      <c r="DX37" s="619"/>
      <c r="DY37" s="619"/>
      <c r="DZ37" s="619"/>
      <c r="EA37" s="619"/>
      <c r="EB37" s="619"/>
      <c r="EC37" s="620"/>
    </row>
    <row r="38" spans="2:133" ht="11.25" customHeight="1">
      <c r="AQ38" s="672" t="s">
        <v>318</v>
      </c>
      <c r="AR38" s="673"/>
      <c r="AS38" s="673"/>
      <c r="AT38" s="673"/>
      <c r="AU38" s="673"/>
      <c r="AV38" s="673"/>
      <c r="AW38" s="673"/>
      <c r="AX38" s="673"/>
      <c r="AY38" s="674"/>
      <c r="AZ38" s="593">
        <v>9671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13655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1475810</v>
      </c>
      <c r="CS38" s="594"/>
      <c r="CT38" s="594"/>
      <c r="CU38" s="594"/>
      <c r="CV38" s="594"/>
      <c r="CW38" s="594"/>
      <c r="CX38" s="594"/>
      <c r="CY38" s="595"/>
      <c r="CZ38" s="627">
        <v>7.9</v>
      </c>
      <c r="DA38" s="628"/>
      <c r="DB38" s="628"/>
      <c r="DC38" s="629"/>
      <c r="DD38" s="602">
        <v>1290099</v>
      </c>
      <c r="DE38" s="594"/>
      <c r="DF38" s="594"/>
      <c r="DG38" s="594"/>
      <c r="DH38" s="594"/>
      <c r="DI38" s="594"/>
      <c r="DJ38" s="594"/>
      <c r="DK38" s="595"/>
      <c r="DL38" s="602">
        <v>1234643</v>
      </c>
      <c r="DM38" s="594"/>
      <c r="DN38" s="594"/>
      <c r="DO38" s="594"/>
      <c r="DP38" s="594"/>
      <c r="DQ38" s="594"/>
      <c r="DR38" s="594"/>
      <c r="DS38" s="594"/>
      <c r="DT38" s="594"/>
      <c r="DU38" s="594"/>
      <c r="DV38" s="595"/>
      <c r="DW38" s="598">
        <v>10.3</v>
      </c>
      <c r="DX38" s="619"/>
      <c r="DY38" s="619"/>
      <c r="DZ38" s="619"/>
      <c r="EA38" s="619"/>
      <c r="EB38" s="619"/>
      <c r="EC38" s="620"/>
    </row>
    <row r="39" spans="2:133" ht="11.25" customHeight="1">
      <c r="AQ39" s="672" t="s">
        <v>321</v>
      </c>
      <c r="AR39" s="673"/>
      <c r="AS39" s="673"/>
      <c r="AT39" s="673"/>
      <c r="AU39" s="673"/>
      <c r="AV39" s="673"/>
      <c r="AW39" s="673"/>
      <c r="AX39" s="673"/>
      <c r="AY39" s="674"/>
      <c r="AZ39" s="593">
        <v>3500</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117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616156</v>
      </c>
      <c r="CS39" s="625"/>
      <c r="CT39" s="625"/>
      <c r="CU39" s="625"/>
      <c r="CV39" s="625"/>
      <c r="CW39" s="625"/>
      <c r="CX39" s="625"/>
      <c r="CY39" s="626"/>
      <c r="CZ39" s="627">
        <v>3.3</v>
      </c>
      <c r="DA39" s="628"/>
      <c r="DB39" s="628"/>
      <c r="DC39" s="629"/>
      <c r="DD39" s="602">
        <v>602459</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266062</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335500</v>
      </c>
      <c r="CS40" s="594"/>
      <c r="CT40" s="594"/>
      <c r="CU40" s="594"/>
      <c r="CV40" s="594"/>
      <c r="CW40" s="594"/>
      <c r="CX40" s="594"/>
      <c r="CY40" s="595"/>
      <c r="CZ40" s="627">
        <v>1.8</v>
      </c>
      <c r="DA40" s="628"/>
      <c r="DB40" s="628"/>
      <c r="DC40" s="629"/>
      <c r="DD40" s="602">
        <v>3500</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1200077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246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3376231</v>
      </c>
      <c r="CS42" s="594"/>
      <c r="CT42" s="594"/>
      <c r="CU42" s="594"/>
      <c r="CV42" s="594"/>
      <c r="CW42" s="594"/>
      <c r="CX42" s="594"/>
      <c r="CY42" s="595"/>
      <c r="CZ42" s="627">
        <v>18</v>
      </c>
      <c r="DA42" s="676"/>
      <c r="DB42" s="676"/>
      <c r="DC42" s="677"/>
      <c r="DD42" s="602">
        <v>879061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91892</v>
      </c>
      <c r="CS43" s="625"/>
      <c r="CT43" s="625"/>
      <c r="CU43" s="625"/>
      <c r="CV43" s="625"/>
      <c r="CW43" s="625"/>
      <c r="CX43" s="625"/>
      <c r="CY43" s="626"/>
      <c r="CZ43" s="627">
        <v>0.5</v>
      </c>
      <c r="DA43" s="628"/>
      <c r="DB43" s="628"/>
      <c r="DC43" s="629"/>
      <c r="DD43" s="602">
        <v>91892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3320770</v>
      </c>
      <c r="CS44" s="594"/>
      <c r="CT44" s="594"/>
      <c r="CU44" s="594"/>
      <c r="CV44" s="594"/>
      <c r="CW44" s="594"/>
      <c r="CX44" s="594"/>
      <c r="CY44" s="595"/>
      <c r="CZ44" s="627">
        <v>17.7</v>
      </c>
      <c r="DA44" s="676"/>
      <c r="DB44" s="676"/>
      <c r="DC44" s="677"/>
      <c r="DD44" s="602">
        <v>845065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1842521</v>
      </c>
      <c r="CS45" s="625"/>
      <c r="CT45" s="625"/>
      <c r="CU45" s="625"/>
      <c r="CV45" s="625"/>
      <c r="CW45" s="625"/>
      <c r="CX45" s="625"/>
      <c r="CY45" s="626"/>
      <c r="CZ45" s="627">
        <v>9.8000000000000007</v>
      </c>
      <c r="DA45" s="628"/>
      <c r="DB45" s="628"/>
      <c r="DC45" s="629"/>
      <c r="DD45" s="602">
        <v>109564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1445538</v>
      </c>
      <c r="CS46" s="594"/>
      <c r="CT46" s="594"/>
      <c r="CU46" s="594"/>
      <c r="CV46" s="594"/>
      <c r="CW46" s="594"/>
      <c r="CX46" s="594"/>
      <c r="CY46" s="595"/>
      <c r="CZ46" s="627">
        <v>7.7</v>
      </c>
      <c r="DA46" s="676"/>
      <c r="DB46" s="676"/>
      <c r="DC46" s="677"/>
      <c r="DD46" s="602">
        <v>730776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55461</v>
      </c>
      <c r="CS47" s="625"/>
      <c r="CT47" s="625"/>
      <c r="CU47" s="625"/>
      <c r="CV47" s="625"/>
      <c r="CW47" s="625"/>
      <c r="CX47" s="625"/>
      <c r="CY47" s="626"/>
      <c r="CZ47" s="627">
        <v>0.3</v>
      </c>
      <c r="DA47" s="628"/>
      <c r="DB47" s="628"/>
      <c r="DC47" s="629"/>
      <c r="DD47" s="602">
        <v>33996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18747468</v>
      </c>
      <c r="CS49" s="661"/>
      <c r="CT49" s="661"/>
      <c r="CU49" s="661"/>
      <c r="CV49" s="661"/>
      <c r="CW49" s="661"/>
      <c r="CX49" s="661"/>
      <c r="CY49" s="688"/>
      <c r="CZ49" s="689">
        <v>100</v>
      </c>
      <c r="DA49" s="690"/>
      <c r="DB49" s="690"/>
      <c r="DC49" s="691"/>
      <c r="DD49" s="692">
        <v>12886793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19601</v>
      </c>
      <c r="R7" s="723"/>
      <c r="S7" s="723"/>
      <c r="T7" s="723"/>
      <c r="U7" s="723"/>
      <c r="V7" s="723">
        <v>18632</v>
      </c>
      <c r="W7" s="723"/>
      <c r="X7" s="723"/>
      <c r="Y7" s="723"/>
      <c r="Z7" s="723"/>
      <c r="AA7" s="723">
        <v>969</v>
      </c>
      <c r="AB7" s="723"/>
      <c r="AC7" s="723"/>
      <c r="AD7" s="723"/>
      <c r="AE7" s="724"/>
      <c r="AF7" s="725">
        <v>861</v>
      </c>
      <c r="AG7" s="726"/>
      <c r="AH7" s="726"/>
      <c r="AI7" s="726"/>
      <c r="AJ7" s="727"/>
      <c r="AK7" s="762">
        <v>273</v>
      </c>
      <c r="AL7" s="763"/>
      <c r="AM7" s="763"/>
      <c r="AN7" s="763"/>
      <c r="AO7" s="763"/>
      <c r="AP7" s="763">
        <v>18968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v>
      </c>
      <c r="CI7" s="760"/>
      <c r="CJ7" s="760"/>
      <c r="CK7" s="760"/>
      <c r="CL7" s="761"/>
      <c r="CM7" s="759">
        <v>296</v>
      </c>
      <c r="CN7" s="760"/>
      <c r="CO7" s="760"/>
      <c r="CP7" s="760"/>
      <c r="CQ7" s="761"/>
      <c r="CR7" s="759">
        <v>300</v>
      </c>
      <c r="CS7" s="760"/>
      <c r="CT7" s="760"/>
      <c r="CU7" s="760"/>
      <c r="CV7" s="761"/>
      <c r="CW7" s="759" t="s">
        <v>551</v>
      </c>
      <c r="CX7" s="760"/>
      <c r="CY7" s="760"/>
      <c r="CZ7" s="760"/>
      <c r="DA7" s="761"/>
      <c r="DB7" s="759" t="s">
        <v>551</v>
      </c>
      <c r="DC7" s="760"/>
      <c r="DD7" s="760"/>
      <c r="DE7" s="760"/>
      <c r="DF7" s="761"/>
      <c r="DG7" s="759" t="s">
        <v>551</v>
      </c>
      <c r="DH7" s="760"/>
      <c r="DI7" s="760"/>
      <c r="DJ7" s="760"/>
      <c r="DK7" s="761"/>
      <c r="DL7" s="759" t="s">
        <v>551</v>
      </c>
      <c r="DM7" s="760"/>
      <c r="DN7" s="760"/>
      <c r="DO7" s="760"/>
      <c r="DP7" s="761"/>
      <c r="DQ7" s="759" t="s">
        <v>551</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115</v>
      </c>
      <c r="R8" s="747"/>
      <c r="S8" s="747"/>
      <c r="T8" s="747"/>
      <c r="U8" s="747"/>
      <c r="V8" s="747">
        <v>115</v>
      </c>
      <c r="W8" s="747"/>
      <c r="X8" s="747"/>
      <c r="Y8" s="747"/>
      <c r="Z8" s="747"/>
      <c r="AA8" s="747" t="s">
        <v>549</v>
      </c>
      <c r="AB8" s="747"/>
      <c r="AC8" s="747"/>
      <c r="AD8" s="747"/>
      <c r="AE8" s="748"/>
      <c r="AF8" s="749" t="s">
        <v>112</v>
      </c>
      <c r="AG8" s="750"/>
      <c r="AH8" s="750"/>
      <c r="AI8" s="750"/>
      <c r="AJ8" s="751"/>
      <c r="AK8" s="752">
        <v>115</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19716</v>
      </c>
      <c r="R23" s="782"/>
      <c r="S23" s="782"/>
      <c r="T23" s="782"/>
      <c r="U23" s="782"/>
      <c r="V23" s="782">
        <v>18747</v>
      </c>
      <c r="W23" s="782"/>
      <c r="X23" s="782"/>
      <c r="Y23" s="782"/>
      <c r="Z23" s="782"/>
      <c r="AA23" s="782">
        <v>969</v>
      </c>
      <c r="AB23" s="782"/>
      <c r="AC23" s="782"/>
      <c r="AD23" s="782"/>
      <c r="AE23" s="783"/>
      <c r="AF23" s="784">
        <v>861</v>
      </c>
      <c r="AG23" s="782"/>
      <c r="AH23" s="782"/>
      <c r="AI23" s="782"/>
      <c r="AJ23" s="785"/>
      <c r="AK23" s="786"/>
      <c r="AL23" s="787"/>
      <c r="AM23" s="787"/>
      <c r="AN23" s="787"/>
      <c r="AO23" s="787"/>
      <c r="AP23" s="782">
        <v>18968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5716</v>
      </c>
      <c r="R28" s="811"/>
      <c r="S28" s="811"/>
      <c r="T28" s="811"/>
      <c r="U28" s="811"/>
      <c r="V28" s="811">
        <v>5303</v>
      </c>
      <c r="W28" s="811"/>
      <c r="X28" s="811"/>
      <c r="Y28" s="811"/>
      <c r="Z28" s="811"/>
      <c r="AA28" s="811">
        <v>414</v>
      </c>
      <c r="AB28" s="811"/>
      <c r="AC28" s="811"/>
      <c r="AD28" s="811"/>
      <c r="AE28" s="812"/>
      <c r="AF28" s="813">
        <v>414</v>
      </c>
      <c r="AG28" s="811"/>
      <c r="AH28" s="811"/>
      <c r="AI28" s="811"/>
      <c r="AJ28" s="814"/>
      <c r="AK28" s="815">
        <v>228</v>
      </c>
      <c r="AL28" s="806"/>
      <c r="AM28" s="806"/>
      <c r="AN28" s="806"/>
      <c r="AO28" s="806"/>
      <c r="AP28" s="806">
        <v>22</v>
      </c>
      <c r="AQ28" s="806"/>
      <c r="AR28" s="806"/>
      <c r="AS28" s="806"/>
      <c r="AT28" s="806"/>
      <c r="AU28" s="806">
        <v>22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4101</v>
      </c>
      <c r="R29" s="747"/>
      <c r="S29" s="747"/>
      <c r="T29" s="747"/>
      <c r="U29" s="747"/>
      <c r="V29" s="747">
        <v>3972</v>
      </c>
      <c r="W29" s="747"/>
      <c r="X29" s="747"/>
      <c r="Y29" s="747"/>
      <c r="Z29" s="747"/>
      <c r="AA29" s="747">
        <v>128</v>
      </c>
      <c r="AB29" s="747"/>
      <c r="AC29" s="747"/>
      <c r="AD29" s="747"/>
      <c r="AE29" s="748"/>
      <c r="AF29" s="749">
        <v>128</v>
      </c>
      <c r="AG29" s="750"/>
      <c r="AH29" s="750"/>
      <c r="AI29" s="750"/>
      <c r="AJ29" s="751"/>
      <c r="AK29" s="818">
        <v>714</v>
      </c>
      <c r="AL29" s="819"/>
      <c r="AM29" s="819"/>
      <c r="AN29" s="819"/>
      <c r="AO29" s="819"/>
      <c r="AP29" s="819" t="s">
        <v>549</v>
      </c>
      <c r="AQ29" s="819"/>
      <c r="AR29" s="819"/>
      <c r="AS29" s="819"/>
      <c r="AT29" s="819"/>
      <c r="AU29" s="819" t="s">
        <v>550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415</v>
      </c>
      <c r="R30" s="747"/>
      <c r="S30" s="747"/>
      <c r="T30" s="747"/>
      <c r="U30" s="747"/>
      <c r="V30" s="747">
        <v>414</v>
      </c>
      <c r="W30" s="747"/>
      <c r="X30" s="747"/>
      <c r="Y30" s="747"/>
      <c r="Z30" s="747"/>
      <c r="AA30" s="747">
        <v>1</v>
      </c>
      <c r="AB30" s="747"/>
      <c r="AC30" s="747"/>
      <c r="AD30" s="747"/>
      <c r="AE30" s="748"/>
      <c r="AF30" s="749">
        <v>1</v>
      </c>
      <c r="AG30" s="750"/>
      <c r="AH30" s="750"/>
      <c r="AI30" s="750"/>
      <c r="AJ30" s="751"/>
      <c r="AK30" s="818">
        <v>92</v>
      </c>
      <c r="AL30" s="819"/>
      <c r="AM30" s="819"/>
      <c r="AN30" s="819"/>
      <c r="AO30" s="819"/>
      <c r="AP30" s="819" t="s">
        <v>550</v>
      </c>
      <c r="AQ30" s="819"/>
      <c r="AR30" s="819"/>
      <c r="AS30" s="819"/>
      <c r="AT30" s="819"/>
      <c r="AU30" s="819" t="s">
        <v>550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1000</v>
      </c>
      <c r="R31" s="747"/>
      <c r="S31" s="747"/>
      <c r="T31" s="747"/>
      <c r="U31" s="747"/>
      <c r="V31" s="747">
        <v>988</v>
      </c>
      <c r="W31" s="747"/>
      <c r="X31" s="747"/>
      <c r="Y31" s="747"/>
      <c r="Z31" s="747"/>
      <c r="AA31" s="747">
        <v>12</v>
      </c>
      <c r="AB31" s="747"/>
      <c r="AC31" s="747"/>
      <c r="AD31" s="747"/>
      <c r="AE31" s="748"/>
      <c r="AF31" s="749">
        <v>635</v>
      </c>
      <c r="AG31" s="750"/>
      <c r="AH31" s="750"/>
      <c r="AI31" s="750"/>
      <c r="AJ31" s="751"/>
      <c r="AK31" s="818">
        <v>2</v>
      </c>
      <c r="AL31" s="819"/>
      <c r="AM31" s="819"/>
      <c r="AN31" s="819"/>
      <c r="AO31" s="819"/>
      <c r="AP31" s="819">
        <v>1630</v>
      </c>
      <c r="AQ31" s="819"/>
      <c r="AR31" s="819"/>
      <c r="AS31" s="819"/>
      <c r="AT31" s="819"/>
      <c r="AU31" s="819">
        <v>3</v>
      </c>
      <c r="AV31" s="819"/>
      <c r="AW31" s="819"/>
      <c r="AX31" s="819"/>
      <c r="AY31" s="819"/>
      <c r="AZ31" s="820" t="s">
        <v>551</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12</v>
      </c>
      <c r="R32" s="747"/>
      <c r="S32" s="747"/>
      <c r="T32" s="747"/>
      <c r="U32" s="747"/>
      <c r="V32" s="747">
        <v>12</v>
      </c>
      <c r="W32" s="747"/>
      <c r="X32" s="747"/>
      <c r="Y32" s="747"/>
      <c r="Z32" s="747"/>
      <c r="AA32" s="747">
        <v>0</v>
      </c>
      <c r="AB32" s="747"/>
      <c r="AC32" s="747"/>
      <c r="AD32" s="747"/>
      <c r="AE32" s="748"/>
      <c r="AF32" s="749">
        <v>0</v>
      </c>
      <c r="AG32" s="750"/>
      <c r="AH32" s="750"/>
      <c r="AI32" s="750"/>
      <c r="AJ32" s="751"/>
      <c r="AK32" s="818">
        <v>10</v>
      </c>
      <c r="AL32" s="819"/>
      <c r="AM32" s="819"/>
      <c r="AN32" s="819"/>
      <c r="AO32" s="819"/>
      <c r="AP32" s="819">
        <v>68</v>
      </c>
      <c r="AQ32" s="819"/>
      <c r="AR32" s="819"/>
      <c r="AS32" s="819"/>
      <c r="AT32" s="819"/>
      <c r="AU32" s="819">
        <v>61</v>
      </c>
      <c r="AV32" s="819"/>
      <c r="AW32" s="819"/>
      <c r="AX32" s="819"/>
      <c r="AY32" s="819"/>
      <c r="AZ32" s="820" t="s">
        <v>551</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1178</v>
      </c>
      <c r="AG63" s="830"/>
      <c r="AH63" s="830"/>
      <c r="AI63" s="830"/>
      <c r="AJ63" s="831"/>
      <c r="AK63" s="832"/>
      <c r="AL63" s="827"/>
      <c r="AM63" s="827"/>
      <c r="AN63" s="827"/>
      <c r="AO63" s="827"/>
      <c r="AP63" s="830">
        <v>1720</v>
      </c>
      <c r="AQ63" s="830"/>
      <c r="AR63" s="830"/>
      <c r="AS63" s="830"/>
      <c r="AT63" s="830"/>
      <c r="AU63" s="830">
        <v>86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230</v>
      </c>
      <c r="R68" s="854"/>
      <c r="S68" s="854"/>
      <c r="T68" s="854"/>
      <c r="U68" s="854"/>
      <c r="V68" s="854">
        <v>211</v>
      </c>
      <c r="W68" s="854"/>
      <c r="X68" s="854"/>
      <c r="Y68" s="854"/>
      <c r="Z68" s="854"/>
      <c r="AA68" s="854">
        <v>19</v>
      </c>
      <c r="AB68" s="854"/>
      <c r="AC68" s="854"/>
      <c r="AD68" s="854"/>
      <c r="AE68" s="854"/>
      <c r="AF68" s="854">
        <v>19</v>
      </c>
      <c r="AG68" s="854"/>
      <c r="AH68" s="854"/>
      <c r="AI68" s="854"/>
      <c r="AJ68" s="854"/>
      <c r="AK68" s="854" t="s">
        <v>551</v>
      </c>
      <c r="AL68" s="854"/>
      <c r="AM68" s="854"/>
      <c r="AN68" s="854"/>
      <c r="AO68" s="854"/>
      <c r="AP68" s="854">
        <v>77</v>
      </c>
      <c r="AQ68" s="854"/>
      <c r="AR68" s="854"/>
      <c r="AS68" s="854"/>
      <c r="AT68" s="854"/>
      <c r="AU68" s="854">
        <v>65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162</v>
      </c>
      <c r="R69" s="819"/>
      <c r="S69" s="819"/>
      <c r="T69" s="819"/>
      <c r="U69" s="819"/>
      <c r="V69" s="819">
        <v>155</v>
      </c>
      <c r="W69" s="819"/>
      <c r="X69" s="819"/>
      <c r="Y69" s="819"/>
      <c r="Z69" s="819"/>
      <c r="AA69" s="819">
        <v>7</v>
      </c>
      <c r="AB69" s="819"/>
      <c r="AC69" s="819"/>
      <c r="AD69" s="819"/>
      <c r="AE69" s="819"/>
      <c r="AF69" s="819">
        <v>7</v>
      </c>
      <c r="AG69" s="819"/>
      <c r="AH69" s="819"/>
      <c r="AI69" s="819"/>
      <c r="AJ69" s="819"/>
      <c r="AK69" s="819" t="s">
        <v>551</v>
      </c>
      <c r="AL69" s="819"/>
      <c r="AM69" s="819"/>
      <c r="AN69" s="819"/>
      <c r="AO69" s="819"/>
      <c r="AP69" s="819">
        <v>65</v>
      </c>
      <c r="AQ69" s="819"/>
      <c r="AR69" s="819"/>
      <c r="AS69" s="819"/>
      <c r="AT69" s="819"/>
      <c r="AU69" s="819">
        <v>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671</v>
      </c>
      <c r="R70" s="819"/>
      <c r="S70" s="819"/>
      <c r="T70" s="819"/>
      <c r="U70" s="819"/>
      <c r="V70" s="819">
        <v>604</v>
      </c>
      <c r="W70" s="819"/>
      <c r="X70" s="819"/>
      <c r="Y70" s="819"/>
      <c r="Z70" s="819"/>
      <c r="AA70" s="819">
        <v>68</v>
      </c>
      <c r="AB70" s="819"/>
      <c r="AC70" s="819"/>
      <c r="AD70" s="819"/>
      <c r="AE70" s="819"/>
      <c r="AF70" s="819">
        <v>68</v>
      </c>
      <c r="AG70" s="819"/>
      <c r="AH70" s="819"/>
      <c r="AI70" s="819"/>
      <c r="AJ70" s="819"/>
      <c r="AK70" s="819">
        <v>73</v>
      </c>
      <c r="AL70" s="819"/>
      <c r="AM70" s="819"/>
      <c r="AN70" s="819"/>
      <c r="AO70" s="819"/>
      <c r="AP70" s="819">
        <v>44</v>
      </c>
      <c r="AQ70" s="819"/>
      <c r="AR70" s="819"/>
      <c r="AS70" s="819"/>
      <c r="AT70" s="819"/>
      <c r="AU70" s="819">
        <v>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5543</v>
      </c>
      <c r="R71" s="819"/>
      <c r="S71" s="819"/>
      <c r="T71" s="819"/>
      <c r="U71" s="819"/>
      <c r="V71" s="819">
        <v>5413</v>
      </c>
      <c r="W71" s="819"/>
      <c r="X71" s="819"/>
      <c r="Y71" s="819"/>
      <c r="Z71" s="819"/>
      <c r="AA71" s="819">
        <v>130</v>
      </c>
      <c r="AB71" s="819"/>
      <c r="AC71" s="819"/>
      <c r="AD71" s="819"/>
      <c r="AE71" s="819"/>
      <c r="AF71" s="819">
        <v>130</v>
      </c>
      <c r="AG71" s="819"/>
      <c r="AH71" s="819"/>
      <c r="AI71" s="819"/>
      <c r="AJ71" s="819"/>
      <c r="AK71" s="819">
        <v>750</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1245</v>
      </c>
      <c r="R72" s="819"/>
      <c r="S72" s="819"/>
      <c r="T72" s="819"/>
      <c r="U72" s="819"/>
      <c r="V72" s="819">
        <v>986</v>
      </c>
      <c r="W72" s="819"/>
      <c r="X72" s="819"/>
      <c r="Y72" s="819"/>
      <c r="Z72" s="819"/>
      <c r="AA72" s="819">
        <v>259</v>
      </c>
      <c r="AB72" s="819"/>
      <c r="AC72" s="819"/>
      <c r="AD72" s="819"/>
      <c r="AE72" s="819"/>
      <c r="AF72" s="819">
        <v>259</v>
      </c>
      <c r="AG72" s="819"/>
      <c r="AH72" s="819"/>
      <c r="AI72" s="819"/>
      <c r="AJ72" s="819"/>
      <c r="AK72" s="819" t="s">
        <v>551</v>
      </c>
      <c r="AL72" s="819"/>
      <c r="AM72" s="819"/>
      <c r="AN72" s="819"/>
      <c r="AO72" s="819"/>
      <c r="AP72" s="819">
        <v>7</v>
      </c>
      <c r="AQ72" s="819"/>
      <c r="AR72" s="819"/>
      <c r="AS72" s="819"/>
      <c r="AT72" s="819"/>
      <c r="AU72" s="819">
        <v>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307</v>
      </c>
      <c r="R73" s="819"/>
      <c r="S73" s="819"/>
      <c r="T73" s="819"/>
      <c r="U73" s="819"/>
      <c r="V73" s="819">
        <v>247</v>
      </c>
      <c r="W73" s="819"/>
      <c r="X73" s="819"/>
      <c r="Y73" s="819"/>
      <c r="Z73" s="819"/>
      <c r="AA73" s="819">
        <v>61</v>
      </c>
      <c r="AB73" s="819"/>
      <c r="AC73" s="819"/>
      <c r="AD73" s="819"/>
      <c r="AE73" s="819"/>
      <c r="AF73" s="819">
        <v>61</v>
      </c>
      <c r="AG73" s="819"/>
      <c r="AH73" s="819"/>
      <c r="AI73" s="819"/>
      <c r="AJ73" s="819"/>
      <c r="AK73" s="819" t="s">
        <v>551</v>
      </c>
      <c r="AL73" s="819"/>
      <c r="AM73" s="819"/>
      <c r="AN73" s="819"/>
      <c r="AO73" s="819"/>
      <c r="AP73" s="819" t="s">
        <v>551</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139</v>
      </c>
      <c r="R74" s="819"/>
      <c r="S74" s="819"/>
      <c r="T74" s="819"/>
      <c r="U74" s="819"/>
      <c r="V74" s="819">
        <v>133</v>
      </c>
      <c r="W74" s="819"/>
      <c r="X74" s="819"/>
      <c r="Y74" s="819"/>
      <c r="Z74" s="819"/>
      <c r="AA74" s="819">
        <v>6</v>
      </c>
      <c r="AB74" s="819"/>
      <c r="AC74" s="819"/>
      <c r="AD74" s="819"/>
      <c r="AE74" s="819"/>
      <c r="AF74" s="819">
        <v>6</v>
      </c>
      <c r="AG74" s="819"/>
      <c r="AH74" s="819"/>
      <c r="AI74" s="819"/>
      <c r="AJ74" s="819"/>
      <c r="AK74" s="819" t="s">
        <v>552</v>
      </c>
      <c r="AL74" s="819"/>
      <c r="AM74" s="819"/>
      <c r="AN74" s="819"/>
      <c r="AO74" s="819"/>
      <c r="AP74" s="819">
        <v>156</v>
      </c>
      <c r="AQ74" s="819"/>
      <c r="AR74" s="819"/>
      <c r="AS74" s="819"/>
      <c r="AT74" s="819"/>
      <c r="AU74" s="819">
        <v>58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2283</v>
      </c>
      <c r="R75" s="868"/>
      <c r="S75" s="868"/>
      <c r="T75" s="868"/>
      <c r="U75" s="818"/>
      <c r="V75" s="869">
        <v>2210</v>
      </c>
      <c r="W75" s="868"/>
      <c r="X75" s="868"/>
      <c r="Y75" s="868"/>
      <c r="Z75" s="818"/>
      <c r="AA75" s="869">
        <v>73</v>
      </c>
      <c r="AB75" s="868"/>
      <c r="AC75" s="868"/>
      <c r="AD75" s="868"/>
      <c r="AE75" s="818"/>
      <c r="AF75" s="869">
        <v>73</v>
      </c>
      <c r="AG75" s="868"/>
      <c r="AH75" s="868"/>
      <c r="AI75" s="868"/>
      <c r="AJ75" s="818"/>
      <c r="AK75" s="869">
        <v>70</v>
      </c>
      <c r="AL75" s="868"/>
      <c r="AM75" s="868"/>
      <c r="AN75" s="868"/>
      <c r="AO75" s="818"/>
      <c r="AP75" s="869">
        <v>189</v>
      </c>
      <c r="AQ75" s="868"/>
      <c r="AR75" s="868"/>
      <c r="AS75" s="868"/>
      <c r="AT75" s="818"/>
      <c r="AU75" s="869">
        <v>89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116</v>
      </c>
      <c r="R76" s="868"/>
      <c r="S76" s="868"/>
      <c r="T76" s="868"/>
      <c r="U76" s="818"/>
      <c r="V76" s="869">
        <v>107</v>
      </c>
      <c r="W76" s="868"/>
      <c r="X76" s="868"/>
      <c r="Y76" s="868"/>
      <c r="Z76" s="818"/>
      <c r="AA76" s="869">
        <v>9</v>
      </c>
      <c r="AB76" s="868"/>
      <c r="AC76" s="868"/>
      <c r="AD76" s="868"/>
      <c r="AE76" s="818"/>
      <c r="AF76" s="869">
        <v>9</v>
      </c>
      <c r="AG76" s="868"/>
      <c r="AH76" s="868"/>
      <c r="AI76" s="868"/>
      <c r="AJ76" s="818"/>
      <c r="AK76" s="869" t="s">
        <v>551</v>
      </c>
      <c r="AL76" s="868"/>
      <c r="AM76" s="868"/>
      <c r="AN76" s="868"/>
      <c r="AO76" s="818"/>
      <c r="AP76" s="869" t="s">
        <v>551</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2135</v>
      </c>
      <c r="R77" s="868"/>
      <c r="S77" s="868"/>
      <c r="T77" s="868"/>
      <c r="U77" s="818"/>
      <c r="V77" s="869">
        <v>2132</v>
      </c>
      <c r="W77" s="868"/>
      <c r="X77" s="868"/>
      <c r="Y77" s="868"/>
      <c r="Z77" s="818"/>
      <c r="AA77" s="869">
        <v>4</v>
      </c>
      <c r="AB77" s="868"/>
      <c r="AC77" s="868"/>
      <c r="AD77" s="868"/>
      <c r="AE77" s="818"/>
      <c r="AF77" s="869">
        <v>4</v>
      </c>
      <c r="AG77" s="868"/>
      <c r="AH77" s="868"/>
      <c r="AI77" s="868"/>
      <c r="AJ77" s="818"/>
      <c r="AK77" s="869" t="s">
        <v>551</v>
      </c>
      <c r="AL77" s="868"/>
      <c r="AM77" s="868"/>
      <c r="AN77" s="868"/>
      <c r="AO77" s="818"/>
      <c r="AP77" s="869" t="s">
        <v>551</v>
      </c>
      <c r="AQ77" s="868"/>
      <c r="AR77" s="868"/>
      <c r="AS77" s="868"/>
      <c r="AT77" s="818"/>
      <c r="AU77" s="869" t="s">
        <v>551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305</v>
      </c>
      <c r="R78" s="819"/>
      <c r="S78" s="819"/>
      <c r="T78" s="819"/>
      <c r="U78" s="819"/>
      <c r="V78" s="819">
        <v>296</v>
      </c>
      <c r="W78" s="819"/>
      <c r="X78" s="819"/>
      <c r="Y78" s="819"/>
      <c r="Z78" s="819"/>
      <c r="AA78" s="819">
        <v>9</v>
      </c>
      <c r="AB78" s="819"/>
      <c r="AC78" s="819"/>
      <c r="AD78" s="819"/>
      <c r="AE78" s="819"/>
      <c r="AF78" s="819">
        <v>9</v>
      </c>
      <c r="AG78" s="819"/>
      <c r="AH78" s="819"/>
      <c r="AI78" s="819"/>
      <c r="AJ78" s="819"/>
      <c r="AK78" s="819">
        <v>4</v>
      </c>
      <c r="AL78" s="819"/>
      <c r="AM78" s="819"/>
      <c r="AN78" s="819"/>
      <c r="AO78" s="819"/>
      <c r="AP78" s="819" t="s">
        <v>551</v>
      </c>
      <c r="AQ78" s="819"/>
      <c r="AR78" s="819"/>
      <c r="AS78" s="819"/>
      <c r="AT78" s="819"/>
      <c r="AU78" s="819" t="s">
        <v>553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379374</v>
      </c>
      <c r="R79" s="819"/>
      <c r="S79" s="819"/>
      <c r="T79" s="819"/>
      <c r="U79" s="819"/>
      <c r="V79" s="819">
        <v>363923</v>
      </c>
      <c r="W79" s="819"/>
      <c r="X79" s="819"/>
      <c r="Y79" s="819"/>
      <c r="Z79" s="819"/>
      <c r="AA79" s="819">
        <v>15452</v>
      </c>
      <c r="AB79" s="819"/>
      <c r="AC79" s="819"/>
      <c r="AD79" s="819"/>
      <c r="AE79" s="819"/>
      <c r="AF79" s="819">
        <v>15452</v>
      </c>
      <c r="AG79" s="819"/>
      <c r="AH79" s="819"/>
      <c r="AI79" s="819"/>
      <c r="AJ79" s="819"/>
      <c r="AK79" s="819">
        <v>4171</v>
      </c>
      <c r="AL79" s="819"/>
      <c r="AM79" s="819"/>
      <c r="AN79" s="819"/>
      <c r="AO79" s="819"/>
      <c r="AP79" s="819" t="s">
        <v>551</v>
      </c>
      <c r="AQ79" s="819"/>
      <c r="AR79" s="819"/>
      <c r="AS79" s="819"/>
      <c r="AT79" s="819"/>
      <c r="AU79" s="819" t="s">
        <v>551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544</v>
      </c>
      <c r="C80" s="862"/>
      <c r="D80" s="862"/>
      <c r="E80" s="862"/>
      <c r="F80" s="862"/>
      <c r="G80" s="862"/>
      <c r="H80" s="862"/>
      <c r="I80" s="862"/>
      <c r="J80" s="862"/>
      <c r="K80" s="862"/>
      <c r="L80" s="862"/>
      <c r="M80" s="862"/>
      <c r="N80" s="862"/>
      <c r="O80" s="862"/>
      <c r="P80" s="863"/>
      <c r="Q80" s="864">
        <v>321</v>
      </c>
      <c r="R80" s="819"/>
      <c r="S80" s="819"/>
      <c r="T80" s="819"/>
      <c r="U80" s="819"/>
      <c r="V80" s="819">
        <v>452</v>
      </c>
      <c r="W80" s="819"/>
      <c r="X80" s="819"/>
      <c r="Y80" s="819"/>
      <c r="Z80" s="819"/>
      <c r="AA80" s="819">
        <v>-131</v>
      </c>
      <c r="AB80" s="819"/>
      <c r="AC80" s="819"/>
      <c r="AD80" s="819"/>
      <c r="AE80" s="819"/>
      <c r="AF80" s="819">
        <v>570</v>
      </c>
      <c r="AG80" s="819"/>
      <c r="AH80" s="819"/>
      <c r="AI80" s="819"/>
      <c r="AJ80" s="819"/>
      <c r="AK80" s="819">
        <v>0</v>
      </c>
      <c r="AL80" s="819"/>
      <c r="AM80" s="819"/>
      <c r="AN80" s="819"/>
      <c r="AO80" s="819"/>
      <c r="AP80" s="819">
        <v>381</v>
      </c>
      <c r="AQ80" s="819"/>
      <c r="AR80" s="819"/>
      <c r="AS80" s="819"/>
      <c r="AT80" s="819"/>
      <c r="AU80" s="819" t="s">
        <v>551</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545</v>
      </c>
      <c r="C81" s="862"/>
      <c r="D81" s="862"/>
      <c r="E81" s="862"/>
      <c r="F81" s="862"/>
      <c r="G81" s="862"/>
      <c r="H81" s="862"/>
      <c r="I81" s="862"/>
      <c r="J81" s="862"/>
      <c r="K81" s="862"/>
      <c r="L81" s="862"/>
      <c r="M81" s="862"/>
      <c r="N81" s="862"/>
      <c r="O81" s="862"/>
      <c r="P81" s="863"/>
      <c r="Q81" s="864">
        <v>1221</v>
      </c>
      <c r="R81" s="819"/>
      <c r="S81" s="819"/>
      <c r="T81" s="819"/>
      <c r="U81" s="819"/>
      <c r="V81" s="819">
        <v>1470</v>
      </c>
      <c r="W81" s="819"/>
      <c r="X81" s="819"/>
      <c r="Y81" s="819"/>
      <c r="Z81" s="819"/>
      <c r="AA81" s="819">
        <v>-249</v>
      </c>
      <c r="AB81" s="819"/>
      <c r="AC81" s="819"/>
      <c r="AD81" s="819"/>
      <c r="AE81" s="819"/>
      <c r="AF81" s="819">
        <v>294</v>
      </c>
      <c r="AG81" s="819"/>
      <c r="AH81" s="819"/>
      <c r="AI81" s="819"/>
      <c r="AJ81" s="819"/>
      <c r="AK81" s="819">
        <v>973</v>
      </c>
      <c r="AL81" s="819"/>
      <c r="AM81" s="819"/>
      <c r="AN81" s="819"/>
      <c r="AO81" s="819"/>
      <c r="AP81" s="819">
        <v>10136</v>
      </c>
      <c r="AQ81" s="819"/>
      <c r="AR81" s="819"/>
      <c r="AS81" s="819"/>
      <c r="AT81" s="819"/>
      <c r="AU81" s="819">
        <v>4587</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546</v>
      </c>
      <c r="C82" s="862"/>
      <c r="D82" s="862"/>
      <c r="E82" s="862"/>
      <c r="F82" s="862"/>
      <c r="G82" s="862"/>
      <c r="H82" s="862"/>
      <c r="I82" s="862"/>
      <c r="J82" s="862"/>
      <c r="K82" s="862"/>
      <c r="L82" s="862"/>
      <c r="M82" s="862"/>
      <c r="N82" s="862"/>
      <c r="O82" s="862"/>
      <c r="P82" s="863"/>
      <c r="Q82" s="864">
        <v>148</v>
      </c>
      <c r="R82" s="819"/>
      <c r="S82" s="819"/>
      <c r="T82" s="819"/>
      <c r="U82" s="819"/>
      <c r="V82" s="819">
        <v>138</v>
      </c>
      <c r="W82" s="819"/>
      <c r="X82" s="819"/>
      <c r="Y82" s="819"/>
      <c r="Z82" s="819"/>
      <c r="AA82" s="819">
        <v>10</v>
      </c>
      <c r="AB82" s="819"/>
      <c r="AC82" s="819"/>
      <c r="AD82" s="819"/>
      <c r="AE82" s="819"/>
      <c r="AF82" s="819">
        <v>77</v>
      </c>
      <c r="AG82" s="819"/>
      <c r="AH82" s="819"/>
      <c r="AI82" s="819"/>
      <c r="AJ82" s="819"/>
      <c r="AK82" s="819" t="s">
        <v>551</v>
      </c>
      <c r="AL82" s="819"/>
      <c r="AM82" s="819"/>
      <c r="AN82" s="819"/>
      <c r="AO82" s="819"/>
      <c r="AP82" s="819" t="s">
        <v>551</v>
      </c>
      <c r="AQ82" s="819"/>
      <c r="AR82" s="819"/>
      <c r="AS82" s="819"/>
      <c r="AT82" s="819"/>
      <c r="AU82" s="819" t="s">
        <v>551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547</v>
      </c>
      <c r="C83" s="862"/>
      <c r="D83" s="862"/>
      <c r="E83" s="862"/>
      <c r="F83" s="862"/>
      <c r="G83" s="862"/>
      <c r="H83" s="862"/>
      <c r="I83" s="862"/>
      <c r="J83" s="862"/>
      <c r="K83" s="862"/>
      <c r="L83" s="862"/>
      <c r="M83" s="862"/>
      <c r="N83" s="862"/>
      <c r="O83" s="862"/>
      <c r="P83" s="863"/>
      <c r="Q83" s="864">
        <v>4675</v>
      </c>
      <c r="R83" s="819"/>
      <c r="S83" s="819"/>
      <c r="T83" s="819"/>
      <c r="U83" s="819"/>
      <c r="V83" s="819">
        <v>3874</v>
      </c>
      <c r="W83" s="819"/>
      <c r="X83" s="819"/>
      <c r="Y83" s="819"/>
      <c r="Z83" s="819"/>
      <c r="AA83" s="819">
        <v>801</v>
      </c>
      <c r="AB83" s="819"/>
      <c r="AC83" s="819"/>
      <c r="AD83" s="819"/>
      <c r="AE83" s="819"/>
      <c r="AF83" s="819">
        <v>801</v>
      </c>
      <c r="AG83" s="819"/>
      <c r="AH83" s="819"/>
      <c r="AI83" s="819"/>
      <c r="AJ83" s="819"/>
      <c r="AK83" s="819">
        <v>8</v>
      </c>
      <c r="AL83" s="819"/>
      <c r="AM83" s="819"/>
      <c r="AN83" s="819"/>
      <c r="AO83" s="819"/>
      <c r="AP83" s="819">
        <v>13190</v>
      </c>
      <c r="AQ83" s="819"/>
      <c r="AR83" s="819"/>
      <c r="AS83" s="819"/>
      <c r="AT83" s="819"/>
      <c r="AU83" s="819">
        <v>26</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17839</v>
      </c>
      <c r="AG88" s="830"/>
      <c r="AH88" s="830"/>
      <c r="AI88" s="830"/>
      <c r="AJ88" s="830"/>
      <c r="AK88" s="827"/>
      <c r="AL88" s="827"/>
      <c r="AM88" s="827"/>
      <c r="AN88" s="827"/>
      <c r="AO88" s="827"/>
      <c r="AP88" s="830">
        <v>24245</v>
      </c>
      <c r="AQ88" s="830"/>
      <c r="AR88" s="830"/>
      <c r="AS88" s="830"/>
      <c r="AT88" s="830"/>
      <c r="AU88" s="830">
        <v>4870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300</v>
      </c>
      <c r="CS102" s="838"/>
      <c r="CT102" s="838"/>
      <c r="CU102" s="838"/>
      <c r="CV102" s="881"/>
      <c r="CW102" s="880" t="s">
        <v>551</v>
      </c>
      <c r="CX102" s="838"/>
      <c r="CY102" s="838"/>
      <c r="CZ102" s="838"/>
      <c r="DA102" s="881"/>
      <c r="DB102" s="880" t="s">
        <v>551</v>
      </c>
      <c r="DC102" s="838"/>
      <c r="DD102" s="838"/>
      <c r="DE102" s="838"/>
      <c r="DF102" s="881"/>
      <c r="DG102" s="880" t="s">
        <v>551</v>
      </c>
      <c r="DH102" s="838"/>
      <c r="DI102" s="838"/>
      <c r="DJ102" s="838"/>
      <c r="DK102" s="881"/>
      <c r="DL102" s="880" t="s">
        <v>551</v>
      </c>
      <c r="DM102" s="838"/>
      <c r="DN102" s="838"/>
      <c r="DO102" s="838"/>
      <c r="DP102" s="881"/>
      <c r="DQ102" s="880" t="s">
        <v>551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2326763</v>
      </c>
      <c r="AB110" s="890"/>
      <c r="AC110" s="890"/>
      <c r="AD110" s="890"/>
      <c r="AE110" s="891"/>
      <c r="AF110" s="892">
        <v>2276117</v>
      </c>
      <c r="AG110" s="890"/>
      <c r="AH110" s="890"/>
      <c r="AI110" s="890"/>
      <c r="AJ110" s="891"/>
      <c r="AK110" s="892">
        <v>2212728</v>
      </c>
      <c r="AL110" s="890"/>
      <c r="AM110" s="890"/>
      <c r="AN110" s="890"/>
      <c r="AO110" s="891"/>
      <c r="AP110" s="893">
        <v>21.1</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19709248</v>
      </c>
      <c r="BR110" s="927"/>
      <c r="BS110" s="927"/>
      <c r="BT110" s="927"/>
      <c r="BU110" s="927"/>
      <c r="BV110" s="927">
        <v>19309224</v>
      </c>
      <c r="BW110" s="927"/>
      <c r="BX110" s="927"/>
      <c r="BY110" s="927"/>
      <c r="BZ110" s="927"/>
      <c r="CA110" s="927">
        <v>18968416</v>
      </c>
      <c r="CB110" s="927"/>
      <c r="CC110" s="927"/>
      <c r="CD110" s="927"/>
      <c r="CE110" s="927"/>
      <c r="CF110" s="941">
        <v>180.8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1637851</v>
      </c>
      <c r="BR111" s="920"/>
      <c r="BS111" s="920"/>
      <c r="BT111" s="920"/>
      <c r="BU111" s="920"/>
      <c r="BV111" s="920">
        <v>1333930</v>
      </c>
      <c r="BW111" s="920"/>
      <c r="BX111" s="920"/>
      <c r="BY111" s="920"/>
      <c r="BZ111" s="920"/>
      <c r="CA111" s="920">
        <v>1061604</v>
      </c>
      <c r="CB111" s="920"/>
      <c r="CC111" s="920"/>
      <c r="CD111" s="920"/>
      <c r="CE111" s="920"/>
      <c r="CF111" s="914">
        <v>10.1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134586</v>
      </c>
      <c r="BR112" s="920"/>
      <c r="BS112" s="920"/>
      <c r="BT112" s="920"/>
      <c r="BU112" s="920"/>
      <c r="BV112" s="920">
        <v>110695</v>
      </c>
      <c r="BW112" s="920"/>
      <c r="BX112" s="920"/>
      <c r="BY112" s="920"/>
      <c r="BZ112" s="920"/>
      <c r="CA112" s="920">
        <v>86057</v>
      </c>
      <c r="CB112" s="920"/>
      <c r="CC112" s="920"/>
      <c r="CD112" s="920"/>
      <c r="CE112" s="920"/>
      <c r="CF112" s="914">
        <v>0.8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161047</v>
      </c>
      <c r="DH112" s="920"/>
      <c r="DI112" s="920"/>
      <c r="DJ112" s="920"/>
      <c r="DK112" s="920"/>
      <c r="DL112" s="920">
        <v>81251</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30166</v>
      </c>
      <c r="AB113" s="934"/>
      <c r="AC113" s="934"/>
      <c r="AD113" s="934"/>
      <c r="AE113" s="935"/>
      <c r="AF113" s="936">
        <v>30097</v>
      </c>
      <c r="AG113" s="934"/>
      <c r="AH113" s="934"/>
      <c r="AI113" s="934"/>
      <c r="AJ113" s="935"/>
      <c r="AK113" s="936">
        <v>30111</v>
      </c>
      <c r="AL113" s="934"/>
      <c r="AM113" s="934"/>
      <c r="AN113" s="934"/>
      <c r="AO113" s="935"/>
      <c r="AP113" s="937">
        <v>0.3</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5691941</v>
      </c>
      <c r="BR113" s="920"/>
      <c r="BS113" s="920"/>
      <c r="BT113" s="920"/>
      <c r="BU113" s="920"/>
      <c r="BV113" s="920">
        <v>5222219</v>
      </c>
      <c r="BW113" s="920"/>
      <c r="BX113" s="920"/>
      <c r="BY113" s="920"/>
      <c r="BZ113" s="920"/>
      <c r="CA113" s="920">
        <v>4871434</v>
      </c>
      <c r="CB113" s="920"/>
      <c r="CC113" s="920"/>
      <c r="CD113" s="920"/>
      <c r="CE113" s="920"/>
      <c r="CF113" s="914">
        <v>46.4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746069</v>
      </c>
      <c r="AB114" s="959"/>
      <c r="AC114" s="959"/>
      <c r="AD114" s="959"/>
      <c r="AE114" s="960"/>
      <c r="AF114" s="961">
        <v>623111</v>
      </c>
      <c r="AG114" s="959"/>
      <c r="AH114" s="959"/>
      <c r="AI114" s="959"/>
      <c r="AJ114" s="960"/>
      <c r="AK114" s="961">
        <v>541624</v>
      </c>
      <c r="AL114" s="959"/>
      <c r="AM114" s="959"/>
      <c r="AN114" s="959"/>
      <c r="AO114" s="960"/>
      <c r="AP114" s="962">
        <v>5.2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3781735</v>
      </c>
      <c r="BR114" s="920"/>
      <c r="BS114" s="920"/>
      <c r="BT114" s="920"/>
      <c r="BU114" s="920"/>
      <c r="BV114" s="920">
        <v>3718543</v>
      </c>
      <c r="BW114" s="920"/>
      <c r="BX114" s="920"/>
      <c r="BY114" s="920"/>
      <c r="BZ114" s="920"/>
      <c r="CA114" s="920">
        <v>3610072</v>
      </c>
      <c r="CB114" s="920"/>
      <c r="CC114" s="920"/>
      <c r="CD114" s="920"/>
      <c r="CE114" s="920"/>
      <c r="CF114" s="914">
        <v>34.4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431970</v>
      </c>
      <c r="AB115" s="934"/>
      <c r="AC115" s="934"/>
      <c r="AD115" s="934"/>
      <c r="AE115" s="935"/>
      <c r="AF115" s="936">
        <v>324625</v>
      </c>
      <c r="AG115" s="934"/>
      <c r="AH115" s="934"/>
      <c r="AI115" s="934"/>
      <c r="AJ115" s="935"/>
      <c r="AK115" s="936">
        <v>298656</v>
      </c>
      <c r="AL115" s="934"/>
      <c r="AM115" s="934"/>
      <c r="AN115" s="934"/>
      <c r="AO115" s="935"/>
      <c r="AP115" s="937">
        <v>2.8</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3534968</v>
      </c>
      <c r="AB117" s="966"/>
      <c r="AC117" s="966"/>
      <c r="AD117" s="966"/>
      <c r="AE117" s="967"/>
      <c r="AF117" s="965">
        <v>3253950</v>
      </c>
      <c r="AG117" s="966"/>
      <c r="AH117" s="966"/>
      <c r="AI117" s="966"/>
      <c r="AJ117" s="967"/>
      <c r="AK117" s="965">
        <v>3083119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30955361</v>
      </c>
      <c r="BR118" s="986"/>
      <c r="BS118" s="986"/>
      <c r="BT118" s="986"/>
      <c r="BU118" s="986"/>
      <c r="BV118" s="986">
        <v>29694611</v>
      </c>
      <c r="BW118" s="986"/>
      <c r="BX118" s="986"/>
      <c r="BY118" s="986"/>
      <c r="BZ118" s="986"/>
      <c r="CA118" s="986">
        <v>28597583</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3101223</v>
      </c>
      <c r="BR119" s="927"/>
      <c r="BS119" s="927"/>
      <c r="BT119" s="927"/>
      <c r="BU119" s="927"/>
      <c r="BV119" s="927">
        <v>3567260</v>
      </c>
      <c r="BW119" s="927"/>
      <c r="BX119" s="927"/>
      <c r="BY119" s="927"/>
      <c r="BZ119" s="927"/>
      <c r="CA119" s="927">
        <v>3891463</v>
      </c>
      <c r="CB119" s="927"/>
      <c r="CC119" s="927"/>
      <c r="CD119" s="927"/>
      <c r="CE119" s="927"/>
      <c r="CF119" s="941">
        <v>37.1</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1476804</v>
      </c>
      <c r="DH119" s="998"/>
      <c r="DI119" s="998"/>
      <c r="DJ119" s="998"/>
      <c r="DK119" s="999"/>
      <c r="DL119" s="1000">
        <v>1252679</v>
      </c>
      <c r="DM119" s="998"/>
      <c r="DN119" s="998"/>
      <c r="DO119" s="998"/>
      <c r="DP119" s="999"/>
      <c r="DQ119" s="1000">
        <v>1061604</v>
      </c>
      <c r="DR119" s="998"/>
      <c r="DS119" s="998"/>
      <c r="DT119" s="998"/>
      <c r="DU119" s="999"/>
      <c r="DV119" s="1001">
        <v>10.1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178863</v>
      </c>
      <c r="BR120" s="920"/>
      <c r="BS120" s="920"/>
      <c r="BT120" s="920"/>
      <c r="BU120" s="920"/>
      <c r="BV120" s="920">
        <v>127560</v>
      </c>
      <c r="BW120" s="920"/>
      <c r="BX120" s="920"/>
      <c r="BY120" s="920"/>
      <c r="BZ120" s="920"/>
      <c r="CA120" s="920">
        <v>432257</v>
      </c>
      <c r="CB120" s="920"/>
      <c r="CC120" s="920"/>
      <c r="CD120" s="920"/>
      <c r="CE120" s="920"/>
      <c r="CF120" s="914">
        <v>4.0999999999999996</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65349</v>
      </c>
      <c r="DH120" s="927"/>
      <c r="DI120" s="927"/>
      <c r="DJ120" s="927"/>
      <c r="DK120" s="927"/>
      <c r="DL120" s="927">
        <v>64640</v>
      </c>
      <c r="DM120" s="927"/>
      <c r="DN120" s="927"/>
      <c r="DO120" s="927"/>
      <c r="DP120" s="927"/>
      <c r="DQ120" s="927">
        <v>60797</v>
      </c>
      <c r="DR120" s="927"/>
      <c r="DS120" s="927"/>
      <c r="DT120" s="927"/>
      <c r="DU120" s="927"/>
      <c r="DV120" s="928">
        <v>0.6</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82735</v>
      </c>
      <c r="AB121" s="959"/>
      <c r="AC121" s="959"/>
      <c r="AD121" s="959"/>
      <c r="AE121" s="960"/>
      <c r="AF121" s="961">
        <v>81884</v>
      </c>
      <c r="AG121" s="959"/>
      <c r="AH121" s="959"/>
      <c r="AI121" s="959"/>
      <c r="AJ121" s="960"/>
      <c r="AK121" s="961">
        <v>81919</v>
      </c>
      <c r="AL121" s="959"/>
      <c r="AM121" s="959"/>
      <c r="AN121" s="959"/>
      <c r="AO121" s="960"/>
      <c r="AP121" s="962">
        <v>0.8</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19083029</v>
      </c>
      <c r="BR121" s="986"/>
      <c r="BS121" s="986"/>
      <c r="BT121" s="986"/>
      <c r="BU121" s="986"/>
      <c r="BV121" s="986">
        <v>19575011</v>
      </c>
      <c r="BW121" s="986"/>
      <c r="BX121" s="986"/>
      <c r="BY121" s="986"/>
      <c r="BZ121" s="986"/>
      <c r="CA121" s="986">
        <v>19802966</v>
      </c>
      <c r="CB121" s="986"/>
      <c r="CC121" s="986"/>
      <c r="CD121" s="986"/>
      <c r="CE121" s="986"/>
      <c r="CF121" s="1024">
        <v>188.7</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3237</v>
      </c>
      <c r="DH121" s="920"/>
      <c r="DI121" s="920"/>
      <c r="DJ121" s="920"/>
      <c r="DK121" s="920"/>
      <c r="DL121" s="920">
        <v>3241</v>
      </c>
      <c r="DM121" s="920"/>
      <c r="DN121" s="920"/>
      <c r="DO121" s="920"/>
      <c r="DP121" s="920"/>
      <c r="DQ121" s="920">
        <v>3260</v>
      </c>
      <c r="DR121" s="920"/>
      <c r="DS121" s="920"/>
      <c r="DT121" s="920"/>
      <c r="DU121" s="920"/>
      <c r="DV121" s="921">
        <v>0</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22363115</v>
      </c>
      <c r="BR122" s="1035"/>
      <c r="BS122" s="1035"/>
      <c r="BT122" s="1035"/>
      <c r="BU122" s="1035"/>
      <c r="BV122" s="1035">
        <v>23269831</v>
      </c>
      <c r="BW122" s="1035"/>
      <c r="BX122" s="1035"/>
      <c r="BY122" s="1035"/>
      <c r="BZ122" s="1035"/>
      <c r="CA122" s="1035">
        <v>24126686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81.2</v>
      </c>
      <c r="BR123" s="1027"/>
      <c r="BS123" s="1027"/>
      <c r="BT123" s="1027"/>
      <c r="BU123" s="1027"/>
      <c r="BV123" s="1027">
        <v>60.2</v>
      </c>
      <c r="BW123" s="1027"/>
      <c r="BX123" s="1027"/>
      <c r="BY123" s="1027"/>
      <c r="BZ123" s="1027"/>
      <c r="CA123" s="1027">
        <v>42.6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349235</v>
      </c>
      <c r="AB126" s="959"/>
      <c r="AC126" s="959"/>
      <c r="AD126" s="959"/>
      <c r="AE126" s="960"/>
      <c r="AF126" s="961">
        <v>242741</v>
      </c>
      <c r="AG126" s="959"/>
      <c r="AH126" s="959"/>
      <c r="AI126" s="959"/>
      <c r="AJ126" s="960"/>
      <c r="AK126" s="961">
        <v>216737</v>
      </c>
      <c r="AL126" s="959"/>
      <c r="AM126" s="959"/>
      <c r="AN126" s="959"/>
      <c r="AO126" s="960"/>
      <c r="AP126" s="962">
        <v>2.1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13.03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45861</v>
      </c>
      <c r="AB128" s="1090"/>
      <c r="AC128" s="1090"/>
      <c r="AD128" s="1090"/>
      <c r="AE128" s="1091"/>
      <c r="AF128" s="1092">
        <v>48667</v>
      </c>
      <c r="AG128" s="1090"/>
      <c r="AH128" s="1090"/>
      <c r="AI128" s="1090"/>
      <c r="AJ128" s="1091"/>
      <c r="AK128" s="1092">
        <v>42059</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18.03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12173309</v>
      </c>
      <c r="AB129" s="959"/>
      <c r="AC129" s="959"/>
      <c r="AD129" s="959"/>
      <c r="AE129" s="960"/>
      <c r="AF129" s="961">
        <v>12339788</v>
      </c>
      <c r="AG129" s="959"/>
      <c r="AH129" s="959"/>
      <c r="AI129" s="959"/>
      <c r="AJ129" s="960"/>
      <c r="AK129" s="961">
        <v>12248133</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14.8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1603695</v>
      </c>
      <c r="AB130" s="959"/>
      <c r="AC130" s="959"/>
      <c r="AD130" s="959"/>
      <c r="AE130" s="960"/>
      <c r="AF130" s="961">
        <v>1679508</v>
      </c>
      <c r="AG130" s="959"/>
      <c r="AH130" s="959"/>
      <c r="AI130" s="959"/>
      <c r="AJ130" s="960"/>
      <c r="AK130" s="961">
        <v>1754298</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42.6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10569614</v>
      </c>
      <c r="AB131" s="998"/>
      <c r="AC131" s="998"/>
      <c r="AD131" s="998"/>
      <c r="AE131" s="999"/>
      <c r="AF131" s="1000">
        <v>10660280</v>
      </c>
      <c r="AG131" s="998"/>
      <c r="AH131" s="998"/>
      <c r="AI131" s="998"/>
      <c r="AJ131" s="999"/>
      <c r="AK131" s="1000">
        <v>10493835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17.838040249999999</v>
      </c>
      <c r="AB132" s="1104"/>
      <c r="AC132" s="1104"/>
      <c r="AD132" s="1104"/>
      <c r="AE132" s="1105"/>
      <c r="AF132" s="1106">
        <v>14.312710360000001</v>
      </c>
      <c r="AG132" s="1104"/>
      <c r="AH132" s="1104"/>
      <c r="AI132" s="1104"/>
      <c r="AJ132" s="1105"/>
      <c r="AK132" s="1106">
        <v>12.26207578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18.600000000000001</v>
      </c>
      <c r="AB133" s="1111"/>
      <c r="AC133" s="1111"/>
      <c r="AD133" s="1111"/>
      <c r="AE133" s="1112"/>
      <c r="AF133" s="1110">
        <v>17</v>
      </c>
      <c r="AG133" s="1111"/>
      <c r="AH133" s="1111"/>
      <c r="AI133" s="1111"/>
      <c r="AJ133" s="1112"/>
      <c r="AK133" s="1110">
        <v>14.8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3232383</v>
      </c>
      <c r="L9" s="264">
        <v>67688</v>
      </c>
      <c r="M9" s="265">
        <v>80825</v>
      </c>
      <c r="N9" s="266">
        <v>-16.3</v>
      </c>
    </row>
    <row r="10" spans="1:16">
      <c r="A10" s="248"/>
      <c r="B10" s="244"/>
      <c r="C10" s="244"/>
      <c r="D10" s="244"/>
      <c r="E10" s="244"/>
      <c r="F10" s="244"/>
      <c r="G10" s="1119" t="s">
        <v>474</v>
      </c>
      <c r="H10" s="1120"/>
      <c r="I10" s="1120"/>
      <c r="J10" s="1121"/>
      <c r="K10" s="267">
        <v>13925</v>
      </c>
      <c r="L10" s="268">
        <v>292</v>
      </c>
      <c r="M10" s="269">
        <v>6342</v>
      </c>
      <c r="N10" s="270">
        <v>-95.4</v>
      </c>
    </row>
    <row r="11" spans="1:16" ht="13.5" customHeight="1">
      <c r="A11" s="248"/>
      <c r="B11" s="244"/>
      <c r="C11" s="244"/>
      <c r="D11" s="244"/>
      <c r="E11" s="244"/>
      <c r="F11" s="244"/>
      <c r="G11" s="1119" t="s">
        <v>475</v>
      </c>
      <c r="H11" s="1120"/>
      <c r="I11" s="1120"/>
      <c r="J11" s="1121"/>
      <c r="K11" s="267">
        <v>501504</v>
      </c>
      <c r="L11" s="268">
        <v>10502</v>
      </c>
      <c r="M11" s="269">
        <v>8139</v>
      </c>
      <c r="N11" s="270">
        <v>29</v>
      </c>
    </row>
    <row r="12" spans="1:16" ht="13.5" customHeight="1">
      <c r="A12" s="248"/>
      <c r="B12" s="244"/>
      <c r="C12" s="244"/>
      <c r="D12" s="244"/>
      <c r="E12" s="244"/>
      <c r="F12" s="244"/>
      <c r="G12" s="1119" t="s">
        <v>476</v>
      </c>
      <c r="H12" s="1120"/>
      <c r="I12" s="1120"/>
      <c r="J12" s="1121"/>
      <c r="K12" s="267">
        <v>18896</v>
      </c>
      <c r="L12" s="268">
        <v>396</v>
      </c>
      <c r="M12" s="269">
        <v>1344</v>
      </c>
      <c r="N12" s="270">
        <v>-70.5</v>
      </c>
    </row>
    <row r="13" spans="1:16" ht="13.5" customHeight="1">
      <c r="A13" s="248"/>
      <c r="B13" s="244"/>
      <c r="C13" s="244"/>
      <c r="D13" s="244"/>
      <c r="E13" s="244"/>
      <c r="F13" s="244"/>
      <c r="G13" s="1119" t="s">
        <v>477</v>
      </c>
      <c r="H13" s="1120"/>
      <c r="I13" s="1120"/>
      <c r="J13" s="1121"/>
      <c r="K13" s="267" t="s">
        <v>478</v>
      </c>
      <c r="L13" s="268" t="s">
        <v>478</v>
      </c>
      <c r="M13" s="269" t="s">
        <v>478</v>
      </c>
      <c r="N13" s="270" t="s">
        <v>478</v>
      </c>
    </row>
    <row r="14" spans="1:16" ht="13.5" customHeight="1">
      <c r="A14" s="248"/>
      <c r="B14" s="244"/>
      <c r="C14" s="244"/>
      <c r="D14" s="244"/>
      <c r="E14" s="244"/>
      <c r="F14" s="244"/>
      <c r="G14" s="1119" t="s">
        <v>479</v>
      </c>
      <c r="H14" s="1120"/>
      <c r="I14" s="1120"/>
      <c r="J14" s="1121"/>
      <c r="K14" s="267">
        <v>112666</v>
      </c>
      <c r="L14" s="268">
        <v>2359</v>
      </c>
      <c r="M14" s="269">
        <v>3637</v>
      </c>
      <c r="N14" s="270">
        <v>-35.1</v>
      </c>
    </row>
    <row r="15" spans="1:16" ht="13.5" customHeight="1">
      <c r="A15" s="248"/>
      <c r="B15" s="244"/>
      <c r="C15" s="244"/>
      <c r="D15" s="244"/>
      <c r="E15" s="244"/>
      <c r="F15" s="244"/>
      <c r="G15" s="1119" t="s">
        <v>480</v>
      </c>
      <c r="H15" s="1120"/>
      <c r="I15" s="1120"/>
      <c r="J15" s="1121"/>
      <c r="K15" s="267">
        <v>91892</v>
      </c>
      <c r="L15" s="268">
        <v>1924</v>
      </c>
      <c r="M15" s="269">
        <v>1906</v>
      </c>
      <c r="N15" s="270">
        <v>0.9</v>
      </c>
    </row>
    <row r="16" spans="1:16">
      <c r="A16" s="248"/>
      <c r="B16" s="244"/>
      <c r="C16" s="244"/>
      <c r="D16" s="244"/>
      <c r="E16" s="244"/>
      <c r="F16" s="244"/>
      <c r="G16" s="1122" t="s">
        <v>481</v>
      </c>
      <c r="H16" s="1123"/>
      <c r="I16" s="1123"/>
      <c r="J16" s="1124"/>
      <c r="K16" s="268">
        <v>-239561</v>
      </c>
      <c r="L16" s="268">
        <v>-5017</v>
      </c>
      <c r="M16" s="269">
        <v>-8599</v>
      </c>
      <c r="N16" s="270">
        <v>-41.7</v>
      </c>
    </row>
    <row r="17" spans="1:16">
      <c r="A17" s="248"/>
      <c r="B17" s="244"/>
      <c r="C17" s="244"/>
      <c r="D17" s="244"/>
      <c r="E17" s="244"/>
      <c r="F17" s="244"/>
      <c r="G17" s="1122" t="s">
        <v>171</v>
      </c>
      <c r="H17" s="1123"/>
      <c r="I17" s="1123"/>
      <c r="J17" s="1124"/>
      <c r="K17" s="268">
        <v>3731705</v>
      </c>
      <c r="L17" s="268">
        <v>78144</v>
      </c>
      <c r="M17" s="269">
        <v>93595</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8.0399999999999991</v>
      </c>
      <c r="L21" s="281">
        <v>9.1300000000000008</v>
      </c>
      <c r="M21" s="282">
        <v>-1.0900000000000001</v>
      </c>
      <c r="N21" s="249"/>
      <c r="O21" s="283"/>
      <c r="P21" s="279"/>
    </row>
    <row r="22" spans="1:16" s="284" customFormat="1">
      <c r="A22" s="279"/>
      <c r="B22" s="249"/>
      <c r="C22" s="249"/>
      <c r="D22" s="249"/>
      <c r="E22" s="249"/>
      <c r="F22" s="249"/>
      <c r="G22" s="1114" t="s">
        <v>487</v>
      </c>
      <c r="H22" s="1115"/>
      <c r="I22" s="1115"/>
      <c r="J22" s="1116"/>
      <c r="K22" s="285">
        <v>96</v>
      </c>
      <c r="L22" s="286">
        <v>96.9</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2212728</v>
      </c>
      <c r="L32" s="294">
        <v>46336</v>
      </c>
      <c r="M32" s="295">
        <v>60757</v>
      </c>
      <c r="N32" s="296">
        <v>-23.7</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v>12</v>
      </c>
      <c r="N34" s="296" t="s">
        <v>478</v>
      </c>
    </row>
    <row r="35" spans="1:16" ht="27" customHeight="1">
      <c r="A35" s="248"/>
      <c r="B35" s="244"/>
      <c r="C35" s="244"/>
      <c r="D35" s="244"/>
      <c r="E35" s="244"/>
      <c r="F35" s="244"/>
      <c r="G35" s="1130" t="s">
        <v>493</v>
      </c>
      <c r="H35" s="1131"/>
      <c r="I35" s="1131"/>
      <c r="J35" s="1132"/>
      <c r="K35" s="294">
        <v>30111</v>
      </c>
      <c r="L35" s="294">
        <v>631</v>
      </c>
      <c r="M35" s="295">
        <v>18759</v>
      </c>
      <c r="N35" s="296">
        <v>-96.6</v>
      </c>
    </row>
    <row r="36" spans="1:16" ht="27" customHeight="1">
      <c r="A36" s="248"/>
      <c r="B36" s="244"/>
      <c r="C36" s="244"/>
      <c r="D36" s="244"/>
      <c r="E36" s="244"/>
      <c r="F36" s="244"/>
      <c r="G36" s="1130" t="s">
        <v>494</v>
      </c>
      <c r="H36" s="1131"/>
      <c r="I36" s="1131"/>
      <c r="J36" s="1132"/>
      <c r="K36" s="294">
        <v>541624</v>
      </c>
      <c r="L36" s="294">
        <v>11342</v>
      </c>
      <c r="M36" s="295">
        <v>3072</v>
      </c>
      <c r="N36" s="296">
        <v>269.2</v>
      </c>
    </row>
    <row r="37" spans="1:16" ht="13.5" customHeight="1">
      <c r="A37" s="248"/>
      <c r="B37" s="244"/>
      <c r="C37" s="244"/>
      <c r="D37" s="244"/>
      <c r="E37" s="244"/>
      <c r="F37" s="244"/>
      <c r="G37" s="1130" t="s">
        <v>495</v>
      </c>
      <c r="H37" s="1131"/>
      <c r="I37" s="1131"/>
      <c r="J37" s="1132"/>
      <c r="K37" s="294">
        <v>298656</v>
      </c>
      <c r="L37" s="294">
        <v>6254</v>
      </c>
      <c r="M37" s="295">
        <v>1649</v>
      </c>
      <c r="N37" s="296">
        <v>279.3</v>
      </c>
    </row>
    <row r="38" spans="1:16" ht="27" customHeight="1">
      <c r="A38" s="248"/>
      <c r="B38" s="244"/>
      <c r="C38" s="244"/>
      <c r="D38" s="244"/>
      <c r="E38" s="244"/>
      <c r="F38" s="244"/>
      <c r="G38" s="1133" t="s">
        <v>496</v>
      </c>
      <c r="H38" s="1134"/>
      <c r="I38" s="1134"/>
      <c r="J38" s="1135"/>
      <c r="K38" s="297" t="s">
        <v>478</v>
      </c>
      <c r="L38" s="297" t="s">
        <v>478</v>
      </c>
      <c r="M38" s="298">
        <v>6</v>
      </c>
      <c r="N38" s="299" t="s">
        <v>478</v>
      </c>
      <c r="O38" s="293"/>
    </row>
    <row r="39" spans="1:16">
      <c r="A39" s="248"/>
      <c r="B39" s="244"/>
      <c r="C39" s="244"/>
      <c r="D39" s="244"/>
      <c r="E39" s="244"/>
      <c r="F39" s="244"/>
      <c r="G39" s="1133" t="s">
        <v>497</v>
      </c>
      <c r="H39" s="1134"/>
      <c r="I39" s="1134"/>
      <c r="J39" s="1135"/>
      <c r="K39" s="300">
        <v>-42059</v>
      </c>
      <c r="L39" s="300">
        <v>-881</v>
      </c>
      <c r="M39" s="301">
        <v>-3997</v>
      </c>
      <c r="N39" s="302">
        <v>-78</v>
      </c>
      <c r="O39" s="293"/>
    </row>
    <row r="40" spans="1:16" ht="27" customHeight="1">
      <c r="A40" s="248"/>
      <c r="B40" s="244"/>
      <c r="C40" s="244"/>
      <c r="D40" s="244"/>
      <c r="E40" s="244"/>
      <c r="F40" s="244"/>
      <c r="G40" s="1130" t="s">
        <v>498</v>
      </c>
      <c r="H40" s="1131"/>
      <c r="I40" s="1131"/>
      <c r="J40" s="1132"/>
      <c r="K40" s="300">
        <v>-1754298</v>
      </c>
      <c r="L40" s="300">
        <v>-36736</v>
      </c>
      <c r="M40" s="301">
        <v>-56436</v>
      </c>
      <c r="N40" s="302">
        <v>-34.9</v>
      </c>
      <c r="O40" s="293"/>
    </row>
    <row r="41" spans="1:16">
      <c r="A41" s="248"/>
      <c r="B41" s="244"/>
      <c r="C41" s="244"/>
      <c r="D41" s="244"/>
      <c r="E41" s="244"/>
      <c r="F41" s="244"/>
      <c r="G41" s="1136" t="s">
        <v>281</v>
      </c>
      <c r="H41" s="1137"/>
      <c r="I41" s="1137"/>
      <c r="J41" s="1138"/>
      <c r="K41" s="294">
        <v>1286762</v>
      </c>
      <c r="L41" s="300">
        <v>26946</v>
      </c>
      <c r="M41" s="301">
        <v>23822</v>
      </c>
      <c r="N41" s="302">
        <v>13.1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2630423</v>
      </c>
      <c r="J51" s="320">
        <v>53604</v>
      </c>
      <c r="K51" s="321">
        <v>-9.4</v>
      </c>
      <c r="L51" s="322">
        <v>66876</v>
      </c>
      <c r="M51" s="323">
        <v>-5.5</v>
      </c>
      <c r="N51" s="324">
        <v>-3.9</v>
      </c>
    </row>
    <row r="52" spans="1:14">
      <c r="A52" s="248"/>
      <c r="B52" s="244"/>
      <c r="C52" s="244"/>
      <c r="D52" s="244"/>
      <c r="E52" s="244"/>
      <c r="F52" s="244"/>
      <c r="G52" s="325"/>
      <c r="H52" s="326" t="s">
        <v>509</v>
      </c>
      <c r="I52" s="327">
        <v>1824750</v>
      </c>
      <c r="J52" s="328">
        <v>37186</v>
      </c>
      <c r="K52" s="329">
        <v>31.4</v>
      </c>
      <c r="L52" s="330">
        <v>36310</v>
      </c>
      <c r="M52" s="331">
        <v>-11.2</v>
      </c>
      <c r="N52" s="332">
        <v>42.6</v>
      </c>
    </row>
    <row r="53" spans="1:14">
      <c r="A53" s="248"/>
      <c r="B53" s="244"/>
      <c r="C53" s="244"/>
      <c r="D53" s="244"/>
      <c r="E53" s="244"/>
      <c r="F53" s="244"/>
      <c r="G53" s="310" t="s">
        <v>510</v>
      </c>
      <c r="H53" s="311"/>
      <c r="I53" s="319">
        <v>2581375</v>
      </c>
      <c r="J53" s="320">
        <v>53291</v>
      </c>
      <c r="K53" s="321">
        <v>-0.6</v>
      </c>
      <c r="L53" s="322">
        <v>67088</v>
      </c>
      <c r="M53" s="323">
        <v>0.3</v>
      </c>
      <c r="N53" s="324">
        <v>-0.9</v>
      </c>
    </row>
    <row r="54" spans="1:14">
      <c r="A54" s="248"/>
      <c r="B54" s="244"/>
      <c r="C54" s="244"/>
      <c r="D54" s="244"/>
      <c r="E54" s="244"/>
      <c r="F54" s="244"/>
      <c r="G54" s="325"/>
      <c r="H54" s="326" t="s">
        <v>509</v>
      </c>
      <c r="I54" s="327">
        <v>2089863</v>
      </c>
      <c r="J54" s="328">
        <v>43144</v>
      </c>
      <c r="K54" s="329">
        <v>16</v>
      </c>
      <c r="L54" s="330">
        <v>37146</v>
      </c>
      <c r="M54" s="331">
        <v>2.2999999999999998</v>
      </c>
      <c r="N54" s="332">
        <v>13.7</v>
      </c>
    </row>
    <row r="55" spans="1:14">
      <c r="A55" s="248"/>
      <c r="B55" s="244"/>
      <c r="C55" s="244"/>
      <c r="D55" s="244"/>
      <c r="E55" s="244"/>
      <c r="F55" s="244"/>
      <c r="G55" s="310" t="s">
        <v>511</v>
      </c>
      <c r="H55" s="311"/>
      <c r="I55" s="319">
        <v>3077735</v>
      </c>
      <c r="J55" s="320">
        <v>62740</v>
      </c>
      <c r="K55" s="321">
        <v>17.7</v>
      </c>
      <c r="L55" s="322">
        <v>70489</v>
      </c>
      <c r="M55" s="323">
        <v>5.0999999999999996</v>
      </c>
      <c r="N55" s="324">
        <v>12.6</v>
      </c>
    </row>
    <row r="56" spans="1:14">
      <c r="A56" s="248"/>
      <c r="B56" s="244"/>
      <c r="C56" s="244"/>
      <c r="D56" s="244"/>
      <c r="E56" s="244"/>
      <c r="F56" s="244"/>
      <c r="G56" s="325"/>
      <c r="H56" s="326" t="s">
        <v>509</v>
      </c>
      <c r="I56" s="327">
        <v>1922938</v>
      </c>
      <c r="J56" s="328">
        <v>39200</v>
      </c>
      <c r="K56" s="329">
        <v>-9.1</v>
      </c>
      <c r="L56" s="330">
        <v>37817</v>
      </c>
      <c r="M56" s="331">
        <v>1.8</v>
      </c>
      <c r="N56" s="332">
        <v>-10.9</v>
      </c>
    </row>
    <row r="57" spans="1:14">
      <c r="A57" s="248"/>
      <c r="B57" s="244"/>
      <c r="C57" s="244"/>
      <c r="D57" s="244"/>
      <c r="E57" s="244"/>
      <c r="F57" s="244"/>
      <c r="G57" s="310" t="s">
        <v>512</v>
      </c>
      <c r="H57" s="311"/>
      <c r="I57" s="319">
        <v>2251505</v>
      </c>
      <c r="J57" s="320">
        <v>46568</v>
      </c>
      <c r="K57" s="321">
        <v>-25.8</v>
      </c>
      <c r="L57" s="322">
        <v>84389</v>
      </c>
      <c r="M57" s="323">
        <v>19.7</v>
      </c>
      <c r="N57" s="324">
        <v>-45.5</v>
      </c>
    </row>
    <row r="58" spans="1:14">
      <c r="A58" s="248"/>
      <c r="B58" s="244"/>
      <c r="C58" s="244"/>
      <c r="D58" s="244"/>
      <c r="E58" s="244"/>
      <c r="F58" s="244"/>
      <c r="G58" s="325"/>
      <c r="H58" s="326" t="s">
        <v>509</v>
      </c>
      <c r="I58" s="327">
        <v>1428187</v>
      </c>
      <c r="J58" s="328">
        <v>29539</v>
      </c>
      <c r="K58" s="329">
        <v>-24.6</v>
      </c>
      <c r="L58" s="330">
        <v>44339</v>
      </c>
      <c r="M58" s="331">
        <v>17.2</v>
      </c>
      <c r="N58" s="332">
        <v>-41.8</v>
      </c>
    </row>
    <row r="59" spans="1:14">
      <c r="A59" s="248"/>
      <c r="B59" s="244"/>
      <c r="C59" s="244"/>
      <c r="D59" s="244"/>
      <c r="E59" s="244"/>
      <c r="F59" s="244"/>
      <c r="G59" s="310" t="s">
        <v>513</v>
      </c>
      <c r="H59" s="311"/>
      <c r="I59" s="319">
        <v>3320770</v>
      </c>
      <c r="J59" s="320">
        <v>69539</v>
      </c>
      <c r="K59" s="321">
        <v>49.3</v>
      </c>
      <c r="L59" s="322">
        <v>83623</v>
      </c>
      <c r="M59" s="323">
        <v>-0.9</v>
      </c>
      <c r="N59" s="324">
        <v>50.2</v>
      </c>
    </row>
    <row r="60" spans="1:14">
      <c r="A60" s="248"/>
      <c r="B60" s="244"/>
      <c r="C60" s="244"/>
      <c r="D60" s="244"/>
      <c r="E60" s="244"/>
      <c r="F60" s="244"/>
      <c r="G60" s="325"/>
      <c r="H60" s="326" t="s">
        <v>509</v>
      </c>
      <c r="I60" s="333">
        <v>1445538</v>
      </c>
      <c r="J60" s="328">
        <v>30271</v>
      </c>
      <c r="K60" s="329">
        <v>2.5</v>
      </c>
      <c r="L60" s="330">
        <v>48787</v>
      </c>
      <c r="M60" s="331">
        <v>10</v>
      </c>
      <c r="N60" s="332">
        <v>-7.5</v>
      </c>
    </row>
    <row r="61" spans="1:14">
      <c r="A61" s="248"/>
      <c r="B61" s="244"/>
      <c r="C61" s="244"/>
      <c r="D61" s="244"/>
      <c r="E61" s="244"/>
      <c r="F61" s="244"/>
      <c r="G61" s="310" t="s">
        <v>514</v>
      </c>
      <c r="H61" s="334"/>
      <c r="I61" s="335">
        <v>2772362</v>
      </c>
      <c r="J61" s="336">
        <v>57148</v>
      </c>
      <c r="K61" s="337">
        <v>6.2</v>
      </c>
      <c r="L61" s="338">
        <v>74493</v>
      </c>
      <c r="M61" s="339">
        <v>3.7</v>
      </c>
      <c r="N61" s="324">
        <v>2.5</v>
      </c>
    </row>
    <row r="62" spans="1:14">
      <c r="A62" s="248"/>
      <c r="B62" s="244"/>
      <c r="C62" s="244"/>
      <c r="D62" s="244"/>
      <c r="E62" s="244"/>
      <c r="F62" s="244"/>
      <c r="G62" s="325"/>
      <c r="H62" s="326" t="s">
        <v>509</v>
      </c>
      <c r="I62" s="327">
        <v>1742255</v>
      </c>
      <c r="J62" s="328">
        <v>35868</v>
      </c>
      <c r="K62" s="329">
        <v>3.2</v>
      </c>
      <c r="L62" s="330">
        <v>40880</v>
      </c>
      <c r="M62" s="331">
        <v>4</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18.690000000000001</v>
      </c>
      <c r="G47" s="12">
        <v>19.64</v>
      </c>
      <c r="H47" s="12">
        <v>16.75</v>
      </c>
      <c r="I47" s="12">
        <v>20.46</v>
      </c>
      <c r="J47" s="13">
        <v>24.72</v>
      </c>
    </row>
    <row r="48" spans="2:10" ht="57.75" customHeight="1">
      <c r="B48" s="14"/>
      <c r="C48" s="1141" t="s">
        <v>4</v>
      </c>
      <c r="D48" s="1141"/>
      <c r="E48" s="1142"/>
      <c r="F48" s="15">
        <v>8.67</v>
      </c>
      <c r="G48" s="16">
        <v>6.79</v>
      </c>
      <c r="H48" s="16">
        <v>9.19</v>
      </c>
      <c r="I48" s="16">
        <v>8.49</v>
      </c>
      <c r="J48" s="17">
        <v>7.03</v>
      </c>
    </row>
    <row r="49" spans="2:10" ht="57.75" customHeight="1" thickBot="1">
      <c r="B49" s="18"/>
      <c r="C49" s="1143" t="s">
        <v>5</v>
      </c>
      <c r="D49" s="1143"/>
      <c r="E49" s="1144"/>
      <c r="F49" s="19">
        <v>8.65</v>
      </c>
      <c r="G49" s="20" t="s">
        <v>521</v>
      </c>
      <c r="H49" s="20" t="s">
        <v>522</v>
      </c>
      <c r="I49" s="20">
        <v>3.35</v>
      </c>
      <c r="J49" s="21">
        <v>2.59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8.66</v>
      </c>
      <c r="G34" s="33">
        <v>6.78</v>
      </c>
      <c r="H34" s="33">
        <v>9.19</v>
      </c>
      <c r="I34" s="33">
        <v>8.49</v>
      </c>
      <c r="J34" s="34">
        <v>7.03</v>
      </c>
      <c r="K34" s="22"/>
      <c r="L34" s="22"/>
      <c r="M34" s="22"/>
      <c r="N34" s="22"/>
      <c r="O34" s="22"/>
      <c r="P34" s="22"/>
    </row>
    <row r="35" spans="1:16" ht="39" customHeight="1">
      <c r="A35" s="22"/>
      <c r="B35" s="35"/>
      <c r="C35" s="1145" t="s">
        <v>524</v>
      </c>
      <c r="D35" s="1146"/>
      <c r="E35" s="1147"/>
      <c r="F35" s="36">
        <v>3.86</v>
      </c>
      <c r="G35" s="37">
        <v>3.16</v>
      </c>
      <c r="H35" s="37">
        <v>3.94</v>
      </c>
      <c r="I35" s="37">
        <v>4.51</v>
      </c>
      <c r="J35" s="38">
        <v>5.18</v>
      </c>
      <c r="K35" s="22"/>
      <c r="L35" s="22"/>
      <c r="M35" s="22"/>
      <c r="N35" s="22"/>
      <c r="O35" s="22"/>
      <c r="P35" s="22"/>
    </row>
    <row r="36" spans="1:16" ht="39" customHeight="1">
      <c r="A36" s="22"/>
      <c r="B36" s="35"/>
      <c r="C36" s="1145" t="s">
        <v>525</v>
      </c>
      <c r="D36" s="1146"/>
      <c r="E36" s="1147"/>
      <c r="F36" s="36">
        <v>2.58</v>
      </c>
      <c r="G36" s="37">
        <v>3.47</v>
      </c>
      <c r="H36" s="37">
        <v>4.05</v>
      </c>
      <c r="I36" s="37">
        <v>3.51</v>
      </c>
      <c r="J36" s="38">
        <v>3.37</v>
      </c>
      <c r="K36" s="22"/>
      <c r="L36" s="22"/>
      <c r="M36" s="22"/>
      <c r="N36" s="22"/>
      <c r="O36" s="22"/>
      <c r="P36" s="22"/>
    </row>
    <row r="37" spans="1:16" ht="39" customHeight="1">
      <c r="A37" s="22"/>
      <c r="B37" s="35"/>
      <c r="C37" s="1145" t="s">
        <v>526</v>
      </c>
      <c r="D37" s="1146"/>
      <c r="E37" s="1147"/>
      <c r="F37" s="36">
        <v>0.61</v>
      </c>
      <c r="G37" s="37">
        <v>0.33</v>
      </c>
      <c r="H37" s="37">
        <v>0.53</v>
      </c>
      <c r="I37" s="37">
        <v>0.38</v>
      </c>
      <c r="J37" s="38">
        <v>1.04</v>
      </c>
      <c r="K37" s="22"/>
      <c r="L37" s="22"/>
      <c r="M37" s="22"/>
      <c r="N37" s="22"/>
      <c r="O37" s="22"/>
      <c r="P37" s="22"/>
    </row>
    <row r="38" spans="1:16" ht="39" customHeight="1">
      <c r="A38" s="22"/>
      <c r="B38" s="35"/>
      <c r="C38" s="1145" t="s">
        <v>527</v>
      </c>
      <c r="D38" s="1146"/>
      <c r="E38" s="1147"/>
      <c r="F38" s="36">
        <v>0</v>
      </c>
      <c r="G38" s="37">
        <v>0.05</v>
      </c>
      <c r="H38" s="37">
        <v>7.0000000000000007E-2</v>
      </c>
      <c r="I38" s="37">
        <v>0</v>
      </c>
      <c r="J38" s="38">
        <v>0</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531</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2137</v>
      </c>
      <c r="L45" s="60">
        <v>2179</v>
      </c>
      <c r="M45" s="60">
        <v>2327</v>
      </c>
      <c r="N45" s="60">
        <v>2276</v>
      </c>
      <c r="O45" s="61">
        <v>2213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7</v>
      </c>
      <c r="L48" s="64">
        <v>30</v>
      </c>
      <c r="M48" s="64">
        <v>30</v>
      </c>
      <c r="N48" s="64">
        <v>30</v>
      </c>
      <c r="O48" s="65">
        <v>30</v>
      </c>
      <c r="P48" s="48"/>
      <c r="Q48" s="48"/>
      <c r="R48" s="48"/>
      <c r="S48" s="48"/>
      <c r="T48" s="48"/>
      <c r="U48" s="48"/>
    </row>
    <row r="49" spans="1:21" ht="30.75" customHeight="1">
      <c r="A49" s="48"/>
      <c r="B49" s="1163"/>
      <c r="C49" s="1164"/>
      <c r="D49" s="62"/>
      <c r="E49" s="1155" t="s">
        <v>16</v>
      </c>
      <c r="F49" s="1155"/>
      <c r="G49" s="1155"/>
      <c r="H49" s="1155"/>
      <c r="I49" s="1155"/>
      <c r="J49" s="1156"/>
      <c r="K49" s="63">
        <v>858</v>
      </c>
      <c r="L49" s="64">
        <v>818</v>
      </c>
      <c r="M49" s="64">
        <v>746</v>
      </c>
      <c r="N49" s="64">
        <v>623</v>
      </c>
      <c r="O49" s="65">
        <v>542</v>
      </c>
      <c r="P49" s="48"/>
      <c r="Q49" s="48"/>
      <c r="R49" s="48"/>
      <c r="S49" s="48"/>
      <c r="T49" s="48"/>
      <c r="U49" s="48"/>
    </row>
    <row r="50" spans="1:21" ht="30.75" customHeight="1">
      <c r="A50" s="48"/>
      <c r="B50" s="1163"/>
      <c r="C50" s="1164"/>
      <c r="D50" s="62"/>
      <c r="E50" s="1155" t="s">
        <v>17</v>
      </c>
      <c r="F50" s="1155"/>
      <c r="G50" s="1155"/>
      <c r="H50" s="1155"/>
      <c r="I50" s="1155"/>
      <c r="J50" s="1156"/>
      <c r="K50" s="63">
        <v>542</v>
      </c>
      <c r="L50" s="64">
        <v>541</v>
      </c>
      <c r="M50" s="64">
        <v>432</v>
      </c>
      <c r="N50" s="64">
        <v>325</v>
      </c>
      <c r="O50" s="65">
        <v>299</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1481</v>
      </c>
      <c r="L52" s="64">
        <v>1566</v>
      </c>
      <c r="M52" s="64">
        <v>1650</v>
      </c>
      <c r="N52" s="64">
        <v>1728</v>
      </c>
      <c r="O52" s="65">
        <v>1796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2063</v>
      </c>
      <c r="L53" s="69">
        <v>2002</v>
      </c>
      <c r="M53" s="69">
        <v>1885</v>
      </c>
      <c r="N53" s="69">
        <v>1526</v>
      </c>
      <c r="O53" s="70">
        <v>1288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2016-04-04T07:54:26Z</cp:lastPrinted>
  <dcterms:created xsi:type="dcterms:W3CDTF">2016-02-15T01:32:36Z</dcterms:created>
  <dcterms:modified xsi:type="dcterms:W3CDTF">2016-04-27T00:36:30Z</dcterms:modified>
</cp:coreProperties>
</file>