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W39" i="9"/>
  <c r="BW40" i="9" s="1"/>
  <c r="BW41" i="9" s="1"/>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<sst xmlns="http://schemas.openxmlformats.org/spreadsheetml/2006/main" count="1013" uniqueCount="547">
  <si>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</si>
  <si>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</si>
  <si>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</si>
  <si>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</si>
  <si>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</si>
  <si>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</si>
  <si>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</si>
  <si>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</si>
  <si>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</si>
  <si>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</si>
  <si>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</si>
  <si>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</si>
  <si>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</si>
  <si>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</si>
  <si>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</si>
  <si>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</si>
  <si>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</si>
  <si>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</si>
  <si>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</si>
  <si>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</si>
  <si>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</si>
  <si>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</si>
  <si>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</si>
  <si>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</si>
  <si>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</si>
  <si>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</si>
  <si>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</si>
  <si>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</si>
  <si>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</si>
  <si>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</si>
  <si>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</si>
  <si>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</si>
  <si>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</si>
  <si>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</si>
  <si>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</si>
  <si>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</si>
  <si>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</si>
  <si>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</si>
  <si>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</si>
  <si>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</si>
  <si>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</si>
  <si>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</si>
  <si>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</si>
  <si>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</si>
  <si>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</si>
  <si>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</si>
  <si>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</si>
  <si>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</si>
  <si>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</si>
  <si>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</si>
  <si>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</si>
  <si>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</si>
  <si>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</si>
  <si>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</si>
  <si>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</si>
  <si>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</si>
  <si>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</si>
  <si>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</si>
  <si>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</si>
  <si>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</si>
  <si>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</si>
  <si>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</si>
  <si>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</si>
  <si>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</si>
  <si>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</si>
  <si>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</si>
  <si>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</si>
  <si>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</si>
  <si>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</si>
  <si>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</si>
  <si>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</si>
  <si>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</si>
  <si>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</si>
  <si>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</si>
  <si>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</si>
  <si>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</si>
  <si>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</si>
  <si>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</si>
  <si>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</si>
  <si>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</si>
  <si>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</si>
  <si>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</si>
  <si>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</si>
  <si>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</si>
  <si>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</si>
  <si>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</si>
  <si>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</si>
  <si>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</si>
  <si>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</si>
  <si>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</si>
  <si>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</si>
  <si>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</si>
  <si>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</si>
  <si>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</si>
  <si>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</si>
  <si>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</si>
  <si>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</si>
  <si>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</si>
  <si>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</si>
  <si>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</si>
  <si>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</si>
  <si>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</si>
  <si>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</si>
  <si>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</si>
  <si>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</si>
  <si>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</si>
  <si>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</si>
  <si>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</si>
  <si>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</si>
  <si>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</si>
  <si>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</si>
  <si>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</si>
  <si>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</si>
  <si>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</si>
  <si>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</si>
  <si>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</si>
  <si>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</si>
  <si>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</si>
  <si>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</si>
  <si>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</si>
  <si>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</si>
  <si>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</si>
  <si>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</si>
  <si>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</si>
  <si>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</si>
  <si>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</si>
  <si>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</si>
  <si>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</si>
  <si>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</si>
  <si>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</si>
  <si>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</si>
  <si>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</si>
  <si>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</si>
  <si>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</si>
  <si>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</si>
  <si>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</si>
  <si>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</si>
  <si>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</si>
  <si>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</si>
  <si>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</si>
  <si>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</si>
  <si>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</si>
  <si>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</si>
  <si>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</si>
  <si>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</si>
  <si>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</si>
  <si>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</si>
  <si>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</si>
  <si>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</si>
  <si>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</si>
  <si>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</si>
  <si>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</si>
  <si>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</si>
  <si>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</si>
  <si>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</si>
  <si>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</si>
  <si>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</si>
  <si>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</si>
  <si>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</si>
  <si>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</si>
  <si>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</si>
  <si>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</si>
  <si>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</si>
  <si>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</si>
  <si>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</si>
  <si>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</si>
  <si>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</si>
  <si>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</si>
  <si>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</si>
  <si>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</si>
  <si>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</si>
  <si>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</si>
  <si>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</si>
  <si>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</si>
  <si>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</si>
  <si>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</si>
  <si>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</si>
  <si>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</si>
  <si>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</si>
  <si>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</si>
  <si>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</si>
  <si>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</si>
  <si>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</si>
  <si>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</si>
  <si>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</si>
  <si>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</si>
  <si>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</si>
  <si>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</si>
  <si>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</si>
  <si>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</si>
  <si>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</si>
  <si>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</si>
  <si>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</si>
  <si>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</si>
  <si>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</si>
  <si>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</si>
  <si>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静岡県東伊豆町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</si>
  <si>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</si>
  <si>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</si>
  <si>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</si>
  <si>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</si>
  <si>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</si>
  <si>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</si>
  <si>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</si>
  <si>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</si>
  <si>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</si>
  <si>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</si>
  <si>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</si>
  <si>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</si>
  <si>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</si>
  <si>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</si>
  <si>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</si>
  <si>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</si>
  <si>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</si>
  <si>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</si>
  <si>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</si>
  <si>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</si>
  <si>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</si>
  <si>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</si>
  <si>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</si>
  <si>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</si>
  <si>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</si>
  <si>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</si>
  <si>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</si>
  <si>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</si>
  <si>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</si>
  <si>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</si>
  <si>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</si>
  <si>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</si>
  <si>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</si>
  <si>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</si>
  <si>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</si>
  <si>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</si>
  <si>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</si>
  <si>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</si>
  <si>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</si>
  <si>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</si>
  <si>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</si>
  <si>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</si>
  <si>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</si>
  <si>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</si>
  <si>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</si>
  <si>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</si>
  <si>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</si>
  <si>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</si>
  <si>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</si>
  <si>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</si>
  <si>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</si>
  <si>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</si>
  <si>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</si>
  <si>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</si>
  <si>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</si>
  <si>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</si>
  <si>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</si>
  <si>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</si>
  <si>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</si>
  <si>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</si>
  <si>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</si>
  <si>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</si>
  <si>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</si>
  <si>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</si>
  <si>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</si>
  <si>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</si>
  <si>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</si>
  <si>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</si>
  <si>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</si>
  <si>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</si>
  <si>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</si>
  <si>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</si>
  <si>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</si>
  <si>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</si>
  <si>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</si>
  <si>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</si>
  <si>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</si>
  <si>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</si>
  <si>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</si>
  <si>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</si>
  <si>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</si>
  <si>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</si>
  <si>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</si>
  <si>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</si>
  <si>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</si>
  <si>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</si>
  <si>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</si>
  <si>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</si>
  <si>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</si>
  <si>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</si>
  <si>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</si>
  <si>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</si>
  <si>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</si>
  <si>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</si>
  <si>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</si>
  <si>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</si>
  <si>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</si>
  <si>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</si>
  <si>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</si>
  <si>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</si>
  <si>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</si>
  <si>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</si>
  <si>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</si>
  <si>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</si>
  <si>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</si>
  <si>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</si>
  <si>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</si>
  <si>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</si>
  <si>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</si>
  <si>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</si>
  <si>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</si>
  <si>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</si>
  <si>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</si>
  <si>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</si>
  <si>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</si>
  <si>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</si>
  <si>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</si>
  <si>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</si>
  <si>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</si>
  <si>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</si>
  <si>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</si>
  <si>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</si>
  <si>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</si>
  <si>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</si>
  <si>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</si>
  <si>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</si>
  <si>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</si>
  <si>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</si>
  <si>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</si>
  <si>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</si>
  <si>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</si>
  <si>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</si>
  <si>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</si>
  <si>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</si>
  <si>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</si>
  <si>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</si>
  <si>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</si>
  <si>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</si>
  <si>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</si>
  <si>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</si>
  <si>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</si>
  <si>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</si>
  <si>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</si>
  <si>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</si>
  <si>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</si>
  <si>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</si>
  <si>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</si>
  <si>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</si>
  <si>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</si>
  <si>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</si>
  <si>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静岡県東伊豆町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</si>
  <si>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</si>
  <si>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</si>
  <si>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</si>
  <si>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</si>
  <si>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</si>
  <si>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</si>
  <si>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</si>
  <si>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</si>
  <si>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</si>
  <si>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</si>
  <si>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</si>
  <si>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</si>
  <si>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</si>
  <si>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</si>
  <si>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</si>
  <si>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</si>
  <si>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</si>
  <si>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</si>
  <si>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</si>
  <si>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</si>
  <si>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</si>
  <si>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</si>
  <si>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</si>
  <si>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</si>
  <si>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</si>
  <si>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</si>
  <si>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</si>
  <si>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</si>
  <si>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</si>
  <si>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</si>
  <si>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</si>
  <si>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</si>
  <si>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</si>
  <si>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</si>
  <si>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</si>
  <si>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</si>
  <si>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</si>
  <si>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</si>
  <si>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</si>
  <si>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</si>
  <si>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</si>
  <si>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</si>
  <si>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</si>
  <si>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</si>
  <si>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</si>
  <si>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</si>
  <si>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</si>
  <si>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</si>
  <si>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</si>
  <si>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</si>
  <si>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</si>
  <si>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</si>
  <si>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</si>
  <si>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</si>
  <si>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</si>
  <si>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</si>
  <si>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</si>
  <si>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</si>
  <si>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</si>
  <si>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</si>
  <si>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</si>
  <si>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</si>
  <si>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</si>
  <si>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</si>
  <si>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</si>
  <si>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</si>
  <si>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</si>
  <si>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</si>
  <si>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</si>
  <si>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</si>
  <si>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</si>
  <si>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</si>
  <si>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</si>
  <si>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</si>
  <si>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</si>
  <si>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</si>
  <si>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</si>
  <si>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</si>
  <si>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</si>
  <si>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</si>
  <si>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</si>
  <si>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</si>
  <si>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</si>
  <si>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</si>
  <si>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</si>
  <si>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</si>
  <si>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</si>
  <si>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</si>
  <si>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</si>
  <si>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</si>
  <si>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</si>
  <si>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</si>
  <si>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</si>
  <si>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</si>
  <si>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</si>
  <si>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</si>
  <si>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</si>
  <si>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</si>
  <si>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</si>
  <si>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</si>
  <si>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</si>
  <si>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</si>
  <si>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</si>
  <si>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</si>
  <si>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</si>
  <si>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</si>
  <si>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</si>
  <si>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</si>
  <si>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</si>
  <si>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</si>
  <si>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</si>
  <si>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</si>
  <si>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</si>
  <si>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</si>
  <si>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</si>
  <si>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</si>
  <si>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</si>
  <si>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</si>
  <si>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</si>
  <si>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</si>
  <si>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</si>
  <si>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</si>
  <si>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</si>
  <si>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</si>
  <si>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</si>
  <si>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</si>
  <si>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</si>
  <si>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</si>
  <si>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</si>
  <si>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</si>
  <si>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</si>
  <si>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</si>
  <si>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</si>
  <si>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</si>
  <si>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</si>
  <si>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</si>
  <si>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</si>
  <si>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</si>
  <si>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</si>
  <si>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</si>
  <si>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</si>
  <si>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</si>
  <si>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</si>
  <si>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</si>
  <si>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</si>
  <si>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</si>
  <si>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</si>
  <si>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</si>
  <si>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</si>
  <si>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</si>
  <si>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</si>
  <si>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</si>
  <si>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</si>
  <si>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</si>
  <si>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</si>
  <si>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</si>
  <si>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</si>
  <si>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</si>
  <si>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</si>
  <si>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</si>
  <si>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</si>
  <si>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</si>
  <si>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</si>
  <si>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</si>
  <si>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</si>
  <si>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</si>
  <si>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</si>
  <si>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</si>
  <si>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</si>
  <si>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</si>
  <si>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</si>
  <si>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</si>
  <si>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</si>
  <si>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</si>
  <si>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</si>
  <si>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</si>
  <si>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</si>
  <si>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</si>
  <si>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</si>
  <si>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2.00</t>
  </si>
  <si>
    <t>▲ 3.05</t>
  </si>
  <si>
    <t>▲ 4.02</t>
  </si>
  <si>
    <t>▲ 4.81</t>
  </si>
  <si>
    <t>水道事業</t>
  </si>
  <si>
    <t>一般会計</t>
  </si>
  <si>
    <t>介護保険</t>
  </si>
  <si>
    <t>国民健康保険</t>
  </si>
  <si>
    <t>風力発電事業</t>
  </si>
  <si>
    <t>後期高齢者医療</t>
  </si>
  <si>
    <t>その他会計（赤字）</t>
  </si>
  <si>
    <t>その他会計（黒字）</t>
  </si>
  <si>
    <t>静岡県市町総合事務組合</t>
    <rPh sb="0" eb="2">
      <t>シズオカ</t>
    </rPh>
    <rPh sb="2" eb="3">
      <t>ケン</t>
    </rPh>
    <rPh sb="3" eb="4">
      <t>シ</t>
    </rPh>
    <rPh sb="4" eb="5">
      <t>マチ</t>
    </rPh>
    <rPh sb="5" eb="7">
      <t>ソウゴウ</t>
    </rPh>
    <rPh sb="7" eb="9">
      <t>ジム</t>
    </rPh>
    <rPh sb="9" eb="11">
      <t>クミアイ</t>
    </rPh>
    <phoneticPr fontId="2"/>
  </si>
  <si>
    <t>東河環境センター</t>
    <rPh sb="0" eb="1">
      <t>ヒガシ</t>
    </rPh>
    <rPh sb="1" eb="2">
      <t>カワ</t>
    </rPh>
    <rPh sb="2" eb="4">
      <t>カンキョウ</t>
    </rPh>
    <phoneticPr fontId="2"/>
  </si>
  <si>
    <t>伊豆斎場組合</t>
    <rPh sb="0" eb="2">
      <t>イズ</t>
    </rPh>
    <rPh sb="2" eb="4">
      <t>サイジョウ</t>
    </rPh>
    <rPh sb="4" eb="6">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</si>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</sst>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97986</c:v>
                </c:pt>
                <c:pt idx="1">
                  <c:v>28869</c:v>
                </c:pt>
                <c:pt idx="2">
                  <c:v>49424</c:v>
                </c:pt>
                <c:pt idx="3">
                  <c:v>55065</c:v>
                </c:pt>
                <c:pt idx="4">
                  <c:v>33250</c:v>
                </c:pt>
              </c:numCache>
            </c:numRef>
          </c:val>
          <c:smooth val="0"/>
        </c:ser>
        <c:dLbls>
          <c:showLegendKey val="0"/>
          <c:showVal val="0"/>
          <c:showCatName val="0"/>
          <c:showSerName val="0"/>
          <c:showPercent val="0"/>
          <c:showBubbleSize val="0"/>
        </c:dLbls>
        <c:marker val="1"/>
        <c:smooth val="0"/>
        <c:axId val="99010048"/>
        <c:axId val="99011968"/>
      </c:lineChart>
      <c:catAx>
        <c:axId val="99010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1968"/>
        <c:crosses val="autoZero"/>
        <c:auto val="1"/>
        <c:lblAlgn val="ctr"/>
        <c:lblOffset val="100"/>
        <c:tickLblSkip val="1"/>
        <c:tickMarkSkip val="1"/>
        <c:noMultiLvlLbl val="0"/>
      </c:catAx>
      <c:valAx>
        <c:axId val="99011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3.14</c:v>
                </c:pt>
                <c:pt idx="1">
                  <c:v>4.6900000000000004</c:v>
                </c:pt>
                <c:pt idx="2">
                  <c:v>4.99</c:v>
                </c:pt>
                <c:pt idx="3">
                  <c:v>5.13</c:v>
                </c:pt>
                <c:pt idx="4">
                  <c:v>6.15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19.73</c:v>
                </c:pt>
                <c:pt idx="1">
                  <c:v>18.84</c:v>
                </c:pt>
                <c:pt idx="2">
                  <c:v>19.82</c:v>
                </c:pt>
                <c:pt idx="3">
                  <c:v>19.91</c:v>
                </c:pt>
                <c:pt idx="4">
                  <c:v>18.440000000000001</c:v>
                </c:pt>
              </c:numCache>
            </c:numRef>
          </c:val>
        </c:ser>
        <c:dLbls>
          <c:showLegendKey val="0"/>
          <c:showVal val="0"/>
          <c:showCatName val="0"/>
          <c:showSerName val="0"/>
          <c:showPercent val="0"/>
          <c:showBubbleSize val="0"/>
        </c:dLbls>
        <c:gapWidth val="250"/>
        <c:overlap val="100"/>
        <c:axId val="189784448"/>
        <c:axId val="18978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0.94</c:v>
                </c:pt>
                <c:pt idx="1">
                  <c:v>-2</c:v>
                </c:pt>
                <c:pt idx="2">
                  <c:v>-3.05</c:v>
                </c:pt>
                <c:pt idx="3">
                  <c:v>-4.0199999999999996</c:v>
                </c:pt>
                <c:pt idx="4">
                  <c:v>-4.8099999999999996</c:v>
                </c:pt>
              </c:numCache>
            </c:numRef>
          </c:val>
          <c:smooth val="0"/>
        </c:ser>
        <c:dLbls>
          <c:showLegendKey val="0"/>
          <c:showVal val="0"/>
          <c:showCatName val="0"/>
          <c:showSerName val="0"/>
          <c:showPercent val="0"/>
          <c:showBubbleSize val="0"/>
        </c:dLbls>
        <c:marker val="1"/>
        <c:smooth val="0"/>
        <c:axId val="189784448"/>
        <c:axId val="189786368"/>
      </c:lineChart>
      <c:catAx>
        <c:axId val="1897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786368"/>
        <c:crosses val="autoZero"/>
        <c:auto val="1"/>
        <c:lblAlgn val="ctr"/>
        <c:lblOffset val="100"/>
        <c:tickLblSkip val="1"/>
        <c:tickMarkSkip val="1"/>
        <c:noMultiLvlLbl val="0"/>
      </c:catAx>
      <c:valAx>
        <c:axId val="18978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0.09</c:v>
                </c:pt>
                <c:pt idx="4">
                  <c:v>#N/A</c:v>
                </c:pt>
                <c:pt idx="5">
                  <c:v>0.04</c:v>
                </c:pt>
                <c:pt idx="6">
                  <c:v>#N/A</c:v>
                </c:pt>
                <c:pt idx="7">
                  <c:v>0.01</c:v>
                </c:pt>
                <c:pt idx="8">
                  <c:v>#N/A</c:v>
                </c:pt>
                <c:pt idx="9">
                  <c:v>0</c:v>
                </c:pt>
              </c:numCache>
            </c:numRef>
          </c:val>
        </c:ser>
        <c:ser>
          <c:idx val="5"/>
          <c:order val="5"/>
          <c:tx>
            <c:strRef>
              <c:f>データシート!$A$32</c:f>
              <c:strCache>
                <c:ptCount val="1"/>
                <c:pt idx="0">
                  <c:v>風力発電事業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0.05</c:v>
                </c:pt>
                <c:pt idx="8">
                  <c:v>#N/A</c:v>
                </c:pt>
                <c:pt idx="9">
                  <c:v>0.11</c:v>
                </c:pt>
              </c:numCache>
            </c:numRef>
          </c:val>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0.59</c:v>
                </c:pt>
                <c:pt idx="4">
                  <c:v>#N/A</c:v>
                </c:pt>
                <c:pt idx="5">
                  <c:v>2.88</c:v>
                </c:pt>
                <c:pt idx="6">
                  <c:v>#N/A</c:v>
                </c:pt>
                <c:pt idx="7">
                  <c:v>1.39</c:v>
                </c:pt>
                <c:pt idx="8">
                  <c:v>#N/A</c:v>
                </c:pt>
                <c:pt idx="9">
                  <c:v>1.19</c:v>
                </c:pt>
              </c:numCache>
            </c:numRef>
          </c:val>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0.49</c:v>
                </c:pt>
                <c:pt idx="4">
                  <c:v>#N/A</c:v>
                </c:pt>
                <c:pt idx="5">
                  <c:v>0.98</c:v>
                </c:pt>
                <c:pt idx="6">
                  <c:v>#N/A</c:v>
                </c:pt>
                <c:pt idx="7">
                  <c:v>1.37</c:v>
                </c:pt>
                <c:pt idx="8">
                  <c:v>#N/A</c:v>
                </c:pt>
                <c:pt idx="9">
                  <c:v>1.38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3.13</c:v>
                </c:pt>
                <c:pt idx="2">
                  <c:v>#N/A</c:v>
                </c:pt>
                <c:pt idx="3">
                  <c:v>4.68</c:v>
                </c:pt>
                <c:pt idx="4">
                  <c:v>#N/A</c:v>
                </c:pt>
                <c:pt idx="5">
                  <c:v>4.9800000000000004</c:v>
                </c:pt>
                <c:pt idx="6">
                  <c:v>#N/A</c:v>
                </c:pt>
                <c:pt idx="7">
                  <c:v>5.12</c:v>
                </c:pt>
                <c:pt idx="8">
                  <c:v>#N/A</c:v>
                </c:pt>
                <c:pt idx="9">
                  <c:v>6.15</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26.52</c:v>
                </c:pt>
                <c:pt idx="2">
                  <c:v>#N/A</c:v>
                </c:pt>
                <c:pt idx="3">
                  <c:v>24.86</c:v>
                </c:pt>
                <c:pt idx="4">
                  <c:v>#N/A</c:v>
                </c:pt>
                <c:pt idx="5">
                  <c:v>25.66</c:v>
                </c:pt>
                <c:pt idx="6">
                  <c:v>#N/A</c:v>
                </c:pt>
                <c:pt idx="7">
                  <c:v>23.97</c:v>
                </c:pt>
                <c:pt idx="8">
                  <c:v>#N/A</c:v>
                </c:pt>
                <c:pt idx="9">
                  <c:v>22.57</c:v>
                </c:pt>
              </c:numCache>
            </c:numRef>
          </c:val>
        </c:ser>
        <c:dLbls>
          <c:showLegendKey val="0"/>
          <c:showVal val="0"/>
          <c:showCatName val="0"/>
          <c:showSerName val="0"/>
          <c:showPercent val="0"/>
          <c:showBubbleSize val="0"/>
        </c:dLbls>
        <c:gapWidth val="150"/>
        <c:overlap val="100"/>
        <c:axId val="189872384"/>
        <c:axId val="189874176"/>
      </c:barChart>
      <c:catAx>
        <c:axId val="1898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74176"/>
        <c:crosses val="autoZero"/>
        <c:auto val="1"/>
        <c:lblAlgn val="ctr"/>
        <c:lblOffset val="100"/>
        <c:tickLblSkip val="1"/>
        <c:tickMarkSkip val="1"/>
        <c:noMultiLvlLbl val="0"/>
      </c:catAx>
      <c:valAx>
        <c:axId val="18987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7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332</c:v>
                </c:pt>
                <c:pt idx="5">
                  <c:v>348</c:v>
                </c:pt>
                <c:pt idx="8">
                  <c:v>364</c:v>
                </c:pt>
                <c:pt idx="11">
                  <c:v>385</c:v>
                </c:pt>
                <c:pt idx="14">
                  <c:v>415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30</c:v>
                </c:pt>
                <c:pt idx="6">
                  <c:v>23</c:v>
                </c:pt>
                <c:pt idx="9">
                  <c:v>7</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138</c:v>
                </c:pt>
                <c:pt idx="3">
                  <c:v>138</c:v>
                </c:pt>
                <c:pt idx="6">
                  <c:v>138</c:v>
                </c:pt>
                <c:pt idx="9">
                  <c:v>141</c:v>
                </c:pt>
                <c:pt idx="12">
                  <c:v>140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450</c:v>
                </c:pt>
                <c:pt idx="3">
                  <c:v>447</c:v>
                </c:pt>
                <c:pt idx="6">
                  <c:v>445</c:v>
                </c:pt>
                <c:pt idx="9">
                  <c:v>471</c:v>
                </c:pt>
                <c:pt idx="12">
                  <c:v>477</c:v>
                </c:pt>
              </c:numCache>
            </c:numRef>
          </c:val>
        </c:ser>
        <c:dLbls>
          <c:showLegendKey val="0"/>
          <c:showVal val="0"/>
          <c:showCatName val="0"/>
          <c:showSerName val="0"/>
          <c:showPercent val="0"/>
          <c:showBubbleSize val="0"/>
        </c:dLbls>
        <c:gapWidth val="100"/>
        <c:overlap val="100"/>
        <c:axId val="190757504"/>
        <c:axId val="19076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282</c:v>
                </c:pt>
                <c:pt idx="2">
                  <c:v>#N/A</c:v>
                </c:pt>
                <c:pt idx="3">
                  <c:v>#N/A</c:v>
                </c:pt>
                <c:pt idx="4">
                  <c:v>267</c:v>
                </c:pt>
                <c:pt idx="5">
                  <c:v>#N/A</c:v>
                </c:pt>
                <c:pt idx="6">
                  <c:v>#N/A</c:v>
                </c:pt>
                <c:pt idx="7">
                  <c:v>242</c:v>
                </c:pt>
                <c:pt idx="8">
                  <c:v>#N/A</c:v>
                </c:pt>
                <c:pt idx="9">
                  <c:v>#N/A</c:v>
                </c:pt>
                <c:pt idx="10">
                  <c:v>234</c:v>
                </c:pt>
                <c:pt idx="11">
                  <c:v>#N/A</c:v>
                </c:pt>
                <c:pt idx="12">
                  <c:v>#N/A</c:v>
                </c:pt>
                <c:pt idx="13">
                  <c:v>203</c:v>
                </c:pt>
                <c:pt idx="14">
                  <c:v>#N/A</c:v>
                </c:pt>
              </c:numCache>
            </c:numRef>
          </c:val>
          <c:smooth val="0"/>
        </c:ser>
        <c:dLbls>
          <c:showLegendKey val="0"/>
          <c:showVal val="0"/>
          <c:showCatName val="0"/>
          <c:showSerName val="0"/>
          <c:showPercent val="0"/>
          <c:showBubbleSize val="0"/>
        </c:dLbls>
        <c:marker val="1"/>
        <c:smooth val="0"/>
        <c:axId val="190757504"/>
        <c:axId val="190763776"/>
      </c:lineChart>
      <c:catAx>
        <c:axId val="1907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63776"/>
        <c:crosses val="autoZero"/>
        <c:auto val="1"/>
        <c:lblAlgn val="ctr"/>
        <c:lblOffset val="100"/>
        <c:tickLblSkip val="1"/>
        <c:tickMarkSkip val="1"/>
        <c:noMultiLvlLbl val="0"/>
      </c:catAx>
      <c:valAx>
        <c:axId val="19076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3823</c:v>
                </c:pt>
                <c:pt idx="5">
                  <c:v>4049</c:v>
                </c:pt>
                <c:pt idx="8">
                  <c:v>4212</c:v>
                </c:pt>
                <c:pt idx="11">
                  <c:v>4329</c:v>
                </c:pt>
                <c:pt idx="14">
                  <c:v>4325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715</c:v>
                </c:pt>
                <c:pt idx="5">
                  <c:v>673</c:v>
                </c:pt>
                <c:pt idx="8">
                  <c:v>696</c:v>
                </c:pt>
                <c:pt idx="11">
                  <c:v>696</c:v>
                </c:pt>
                <c:pt idx="14">
                  <c:v>642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903</c:v>
                </c:pt>
                <c:pt idx="3">
                  <c:v>1048</c:v>
                </c:pt>
                <c:pt idx="6">
                  <c:v>983</c:v>
                </c:pt>
                <c:pt idx="9">
                  <c:v>1197</c:v>
                </c:pt>
                <c:pt idx="12">
                  <c:v>1199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824</c:v>
                </c:pt>
                <c:pt idx="3">
                  <c:v>712</c:v>
                </c:pt>
                <c:pt idx="6">
                  <c:v>579</c:v>
                </c:pt>
                <c:pt idx="9">
                  <c:v>446</c:v>
                </c:pt>
                <c:pt idx="12">
                  <c:v>311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c:v>
                </c:pt>
                <c:pt idx="3">
                  <c:v>13</c:v>
                </c:pt>
                <c:pt idx="6">
                  <c:v>11</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4656</c:v>
                </c:pt>
                <c:pt idx="3">
                  <c:v>4729</c:v>
                </c:pt>
                <c:pt idx="6">
                  <c:v>5046</c:v>
                </c:pt>
                <c:pt idx="9">
                  <c:v>5289</c:v>
                </c:pt>
                <c:pt idx="12">
                  <c:v>5311</c:v>
                </c:pt>
              </c:numCache>
            </c:numRef>
          </c:val>
        </c:ser>
        <c:dLbls>
          <c:showLegendKey val="0"/>
          <c:showVal val="0"/>
          <c:showCatName val="0"/>
          <c:showSerName val="0"/>
          <c:showPercent val="0"/>
          <c:showBubbleSize val="0"/>
        </c:dLbls>
        <c:gapWidth val="100"/>
        <c:overlap val="100"/>
        <c:axId val="189826560"/>
        <c:axId val="18982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1870</c:v>
                </c:pt>
                <c:pt idx="2">
                  <c:v>#N/A</c:v>
                </c:pt>
                <c:pt idx="3">
                  <c:v>#N/A</c:v>
                </c:pt>
                <c:pt idx="4">
                  <c:v>1780</c:v>
                </c:pt>
                <c:pt idx="5">
                  <c:v>#N/A</c:v>
                </c:pt>
                <c:pt idx="6">
                  <c:v>#N/A</c:v>
                </c:pt>
                <c:pt idx="7">
                  <c:v>1711</c:v>
                </c:pt>
                <c:pt idx="8">
                  <c:v>#N/A</c:v>
                </c:pt>
                <c:pt idx="9">
                  <c:v>#N/A</c:v>
                </c:pt>
                <c:pt idx="10">
                  <c:v>1910</c:v>
                </c:pt>
                <c:pt idx="11">
                  <c:v>#N/A</c:v>
                </c:pt>
                <c:pt idx="12">
                  <c:v>#N/A</c:v>
                </c:pt>
                <c:pt idx="13">
                  <c:v>1854</c:v>
                </c:pt>
                <c:pt idx="14">
                  <c:v>#N/A</c:v>
                </c:pt>
              </c:numCache>
            </c:numRef>
          </c:val>
          <c:smooth val="0"/>
        </c:ser>
        <c:dLbls>
          <c:showLegendKey val="0"/>
          <c:showVal val="0"/>
          <c:showCatName val="0"/>
          <c:showSerName val="0"/>
          <c:showPercent val="0"/>
          <c:showBubbleSize val="0"/>
        </c:dLbls>
        <c:marker val="1"/>
        <c:smooth val="0"/>
        <c:axId val="189826560"/>
        <c:axId val="189828480"/>
      </c:lineChart>
      <c:catAx>
        <c:axId val="1898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828480"/>
        <c:crosses val="autoZero"/>
        <c:auto val="1"/>
        <c:lblAlgn val="ctr"/>
        <c:lblOffset val="100"/>
        <c:tickLblSkip val="1"/>
        <c:tickMarkSkip val="1"/>
        <c:noMultiLvlLbl val="0"/>
      </c:catAx>
      <c:valAx>
        <c:axId val="1898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13,267
13,191
77.86
5,133,031
4,904,866
214,337
3,482,596
5,311,118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景気は緩やかに回復しているものの、当町では少子化の影響による人口減少と、町内基幹産業である観光業の不振が続いている。観光が基幹産業である当町では、都市部の景気回復の波が、地方、中小企業へ波及することが期待される厳しい状況にある。</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今後も引き続き観光振興に対する町独自の施策を行い産業の振興を図ることで、町内の交流人口を増やし、町税等の歳入確保に努める。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47474</xdr:rowOff>
    </xdr:from>
    <xdr:to>
      <xdr:col>7</xdr:col>
      <xdr:colOff>152400</xdr:colOff>
      <xdr:row>41</xdr:row>
      <xdr:rowOff>58965</xdr:rowOff>
    </xdr:to>
    <xdr:cxnSp macro="">
      <xdr:nvCxnSpPr>
        <xdr:cNvPr id="68" name="直線コネクタ 67"/>
        <xdr:cNvCxnSpPr/>
      </xdr:nvCxnSpPr>
      <xdr:spPr>
        <a:xfrm>
          <a:off x="4114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47474</xdr:rowOff>
    </xdr:to>
    <xdr:cxnSp macro="">
      <xdr:nvCxnSpPr>
        <xdr:cNvPr id="71" name="直線コネクタ 70"/>
        <xdr:cNvCxnSpPr/>
      </xdr:nvCxnSpPr>
      <xdr:spPr>
        <a:xfrm>
          <a:off x="3225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13002</xdr:rowOff>
    </xdr:from>
    <xdr:to>
      <xdr:col>4</xdr:col>
      <xdr:colOff>482600</xdr:colOff>
      <xdr:row>41</xdr:row>
      <xdr:rowOff>35983</xdr:rowOff>
    </xdr:to>
    <xdr:cxnSp macro="">
      <xdr:nvCxnSpPr>
        <xdr:cNvPr id="74" name="直線コネクタ 73"/>
        <xdr:cNvCxnSpPr/>
      </xdr:nvCxnSpPr>
      <xdr:spPr>
        <a:xfrm>
          <a:off x="2336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149981</xdr:rowOff>
    </xdr:from>
    <xdr:to>
      <xdr:col>3</xdr:col>
      <xdr:colOff>279400</xdr:colOff>
      <xdr:row>41</xdr:row>
      <xdr:rowOff>13002</xdr:rowOff>
    </xdr:to>
    <xdr:cxnSp macro="">
      <xdr:nvCxnSpPr>
        <xdr:cNvPr id="77" name="直線コネクタ 76"/>
        <xdr:cNvCxnSpPr/>
      </xdr:nvCxnSpPr>
      <xdr:spPr>
        <a:xfrm>
          <a:off x="1447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7" name="円/楕円 86"/>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8"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168124</xdr:rowOff>
    </xdr:from>
    <xdr:to>
      <xdr:col>6</xdr:col>
      <xdr:colOff>50800</xdr:colOff>
      <xdr:row>41</xdr:row>
      <xdr:rowOff>98274</xdr:rowOff>
    </xdr:to>
    <xdr:sp macro="" textlink="">
      <xdr:nvSpPr>
        <xdr:cNvPr id="89" name="円/楕円 88"/>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108451</xdr:rowOff>
    </xdr:from>
    <xdr:ext cx="736600" cy="259045"/>
    <xdr:sp macro="" textlink="">
      <xdr:nvSpPr>
        <xdr:cNvPr id="90" name="テキスト ボックス 89"/>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133652</xdr:rowOff>
    </xdr:from>
    <xdr:to>
      <xdr:col>3</xdr:col>
      <xdr:colOff>330200</xdr:colOff>
      <xdr:row>41</xdr:row>
      <xdr:rowOff>63802</xdr:rowOff>
    </xdr:to>
    <xdr:sp macro="" textlink="">
      <xdr:nvSpPr>
        <xdr:cNvPr id="93" name="円/楕円 92"/>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73979</xdr:rowOff>
    </xdr:from>
    <xdr:ext cx="762000" cy="259045"/>
    <xdr:sp macro="" textlink="">
      <xdr:nvSpPr>
        <xdr:cNvPr id="94" name="テキスト ボックス 93"/>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99181</xdr:rowOff>
    </xdr:from>
    <xdr:to>
      <xdr:col>2</xdr:col>
      <xdr:colOff>127000</xdr:colOff>
      <xdr:row>41</xdr:row>
      <xdr:rowOff>29331</xdr:rowOff>
    </xdr:to>
    <xdr:sp macro="" textlink="">
      <xdr:nvSpPr>
        <xdr:cNvPr id="95" name="円/楕円 94"/>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39508</xdr:rowOff>
    </xdr:from>
    <xdr:ext cx="762000" cy="259045"/>
    <xdr:sp macro="" textlink="">
      <xdr:nvSpPr>
        <xdr:cNvPr id="96" name="テキスト ボックス 95"/>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類似団体平均は下回っているものの、平成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年度以降比率が増加傾向に</a:t>
          </a:r>
          <a:r>
            <a:rPr lang="ja-JP" altLang="en-US" sz="1100" b="0" i="0" baseline="0">
              <a:solidFill>
                <a:sysClr val="windowText" lastClr="000000"/>
              </a:solidFill>
              <a:effectLst/>
              <a:latin typeface="+mn-lt"/>
              <a:ea typeface="+mn-ea"/>
              <a:cs typeface="+mn-cs"/>
            </a:rPr>
            <a:t>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固定資産税をはじめとした町税の減収が続く一方で、扶助費など福祉関係経費は増加傾向となっている。町税の伸びが見込めない状況の中、収納強化による歳入確保や、義務的経費の削減に努める。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19262</xdr:rowOff>
    </xdr:to>
    <xdr:cxnSp macro="">
      <xdr:nvCxnSpPr>
        <xdr:cNvPr id="131" name="直線コネクタ 130"/>
        <xdr:cNvCxnSpPr/>
      </xdr:nvCxnSpPr>
      <xdr:spPr>
        <a:xfrm>
          <a:off x="4114800" y="109759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3175</xdr:rowOff>
    </xdr:to>
    <xdr:cxnSp macro="">
      <xdr:nvCxnSpPr>
        <xdr:cNvPr id="134" name="直線コネクタ 133"/>
        <xdr:cNvCxnSpPr/>
      </xdr:nvCxnSpPr>
      <xdr:spPr>
        <a:xfrm>
          <a:off x="3225800" y="1093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63</xdr:row>
      <xdr:rowOff>138430</xdr:rowOff>
    </xdr:to>
    <xdr:cxnSp macro="">
      <xdr:nvCxnSpPr>
        <xdr:cNvPr id="137" name="直線コネクタ 136"/>
        <xdr:cNvCxnSpPr/>
      </xdr:nvCxnSpPr>
      <xdr:spPr>
        <a:xfrm>
          <a:off x="2336800" y="1090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13758</xdr:rowOff>
    </xdr:from>
    <xdr:to>
      <xdr:col>3</xdr:col>
      <xdr:colOff>279400</xdr:colOff>
      <xdr:row>63</xdr:row>
      <xdr:rowOff>106256</xdr:rowOff>
    </xdr:to>
    <xdr:cxnSp macro="">
      <xdr:nvCxnSpPr>
        <xdr:cNvPr id="140" name="直線コネクタ 139"/>
        <xdr:cNvCxnSpPr/>
      </xdr:nvCxnSpPr>
      <xdr:spPr>
        <a:xfrm>
          <a:off x="1447800" y="108151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44" name="テキスト ボックス 143"/>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0" name="円/楕円 149"/>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156439</xdr:rowOff>
    </xdr:from>
    <xdr:ext cx="762000" cy="259045"/>
    <xdr:sp macro="" textlink="">
      <xdr:nvSpPr>
        <xdr:cNvPr id="151" name="財政構造の弾力性該当値テキスト"/>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2" name="円/楕円 151"/>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53" name="テキスト ボックス 15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55" name="テキスト ボックス 154"/>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167233</xdr:rowOff>
    </xdr:from>
    <xdr:ext cx="762000" cy="259045"/>
    <xdr:sp macro="" textlink="">
      <xdr:nvSpPr>
        <xdr:cNvPr id="157" name="テキスト ボックス 156"/>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134408</xdr:rowOff>
    </xdr:from>
    <xdr:to>
      <xdr:col>2</xdr:col>
      <xdr:colOff>127000</xdr:colOff>
      <xdr:row>63</xdr:row>
      <xdr:rowOff>64558</xdr:rowOff>
    </xdr:to>
    <xdr:sp macro="" textlink="">
      <xdr:nvSpPr>
        <xdr:cNvPr id="158" name="円/楕円 157"/>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74735</xdr:rowOff>
    </xdr:from>
    <xdr:ext cx="762000" cy="259045"/>
    <xdr:sp macro="" textlink="">
      <xdr:nvSpPr>
        <xdr:cNvPr id="159" name="テキスト ボックス 158"/>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類似団体平均は僅かに下回ったが、一部事務組合で行っているごみ処理・し尿処理業務に係る負担金を合計した場合、決算額は大幅に増加することとなる。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今後も、退職不補充などにより人件費の削減に努める。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36866</xdr:rowOff>
    </xdr:from>
    <xdr:to>
      <xdr:col>7</xdr:col>
      <xdr:colOff>152400</xdr:colOff>
      <xdr:row>82</xdr:row>
      <xdr:rowOff>64156</xdr:rowOff>
    </xdr:to>
    <xdr:cxnSp macro="">
      <xdr:nvCxnSpPr>
        <xdr:cNvPr id="192" name="直線コネクタ 191"/>
        <xdr:cNvCxnSpPr/>
      </xdr:nvCxnSpPr>
      <xdr:spPr>
        <a:xfrm flipV="1">
          <a:off x="4114800" y="14095766"/>
          <a:ext cx="8382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10892</xdr:rowOff>
    </xdr:from>
    <xdr:to>
      <xdr:col>6</xdr:col>
      <xdr:colOff>0</xdr:colOff>
      <xdr:row>82</xdr:row>
      <xdr:rowOff>64156</xdr:rowOff>
    </xdr:to>
    <xdr:cxnSp macro="">
      <xdr:nvCxnSpPr>
        <xdr:cNvPr id="195" name="直線コネクタ 194"/>
        <xdr:cNvCxnSpPr/>
      </xdr:nvCxnSpPr>
      <xdr:spPr>
        <a:xfrm>
          <a:off x="3225800" y="14069792"/>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10892</xdr:rowOff>
    </xdr:from>
    <xdr:to>
      <xdr:col>4</xdr:col>
      <xdr:colOff>482600</xdr:colOff>
      <xdr:row>82</xdr:row>
      <xdr:rowOff>42676</xdr:rowOff>
    </xdr:to>
    <xdr:cxnSp macro="">
      <xdr:nvCxnSpPr>
        <xdr:cNvPr id="198" name="直線コネクタ 197"/>
        <xdr:cNvCxnSpPr/>
      </xdr:nvCxnSpPr>
      <xdr:spPr>
        <a:xfrm flipV="1">
          <a:off x="2336800" y="14069792"/>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170093</xdr:rowOff>
    </xdr:from>
    <xdr:to>
      <xdr:col>3</xdr:col>
      <xdr:colOff>279400</xdr:colOff>
      <xdr:row>82</xdr:row>
      <xdr:rowOff>42676</xdr:rowOff>
    </xdr:to>
    <xdr:cxnSp macro="">
      <xdr:nvCxnSpPr>
        <xdr:cNvPr id="201" name="直線コネクタ 200"/>
        <xdr:cNvCxnSpPr/>
      </xdr:nvCxnSpPr>
      <xdr:spPr>
        <a:xfrm>
          <a:off x="1447800" y="14057543"/>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5" name="テキスト ボックス 204"/>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157516</xdr:rowOff>
    </xdr:from>
    <xdr:to>
      <xdr:col>7</xdr:col>
      <xdr:colOff>203200</xdr:colOff>
      <xdr:row>82</xdr:row>
      <xdr:rowOff>87666</xdr:rowOff>
    </xdr:to>
    <xdr:sp macro="" textlink="">
      <xdr:nvSpPr>
        <xdr:cNvPr id="211" name="円/楕円 210"/>
        <xdr:cNvSpPr/>
      </xdr:nvSpPr>
      <xdr:spPr>
        <a:xfrm>
          <a:off x="4902200" y="140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2593</xdr:rowOff>
    </xdr:from>
    <xdr:ext cx="762000" cy="259045"/>
    <xdr:sp macro="" textlink="">
      <xdr:nvSpPr>
        <xdr:cNvPr id="212" name="人件費・物件費等の状況該当値テキスト"/>
        <xdr:cNvSpPr txBox="1"/>
      </xdr:nvSpPr>
      <xdr:spPr>
        <a:xfrm>
          <a:off x="5041900" y="1389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13356</xdr:rowOff>
    </xdr:from>
    <xdr:to>
      <xdr:col>6</xdr:col>
      <xdr:colOff>50800</xdr:colOff>
      <xdr:row>82</xdr:row>
      <xdr:rowOff>114956</xdr:rowOff>
    </xdr:to>
    <xdr:sp macro="" textlink="">
      <xdr:nvSpPr>
        <xdr:cNvPr id="213" name="円/楕円 212"/>
        <xdr:cNvSpPr/>
      </xdr:nvSpPr>
      <xdr:spPr>
        <a:xfrm>
          <a:off x="4064000" y="140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125133</xdr:rowOff>
    </xdr:from>
    <xdr:ext cx="736600" cy="259045"/>
    <xdr:sp macro="" textlink="">
      <xdr:nvSpPr>
        <xdr:cNvPr id="214" name="テキスト ボックス 213"/>
        <xdr:cNvSpPr txBox="1"/>
      </xdr:nvSpPr>
      <xdr:spPr>
        <a:xfrm>
          <a:off x="3733800" y="1384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131542</xdr:rowOff>
    </xdr:from>
    <xdr:to>
      <xdr:col>4</xdr:col>
      <xdr:colOff>533400</xdr:colOff>
      <xdr:row>82</xdr:row>
      <xdr:rowOff>61692</xdr:rowOff>
    </xdr:to>
    <xdr:sp macro="" textlink="">
      <xdr:nvSpPr>
        <xdr:cNvPr id="215" name="円/楕円 214"/>
        <xdr:cNvSpPr/>
      </xdr:nvSpPr>
      <xdr:spPr>
        <a:xfrm>
          <a:off x="3175000" y="140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71869</xdr:rowOff>
    </xdr:from>
    <xdr:ext cx="762000" cy="259045"/>
    <xdr:sp macro="" textlink="">
      <xdr:nvSpPr>
        <xdr:cNvPr id="216" name="テキスト ボックス 215"/>
        <xdr:cNvSpPr txBox="1"/>
      </xdr:nvSpPr>
      <xdr:spPr>
        <a:xfrm>
          <a:off x="2844800" y="1378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163326</xdr:rowOff>
    </xdr:from>
    <xdr:to>
      <xdr:col>3</xdr:col>
      <xdr:colOff>330200</xdr:colOff>
      <xdr:row>82</xdr:row>
      <xdr:rowOff>93476</xdr:rowOff>
    </xdr:to>
    <xdr:sp macro="" textlink="">
      <xdr:nvSpPr>
        <xdr:cNvPr id="217" name="円/楕円 216"/>
        <xdr:cNvSpPr/>
      </xdr:nvSpPr>
      <xdr:spPr>
        <a:xfrm>
          <a:off x="2286000" y="140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103653</xdr:rowOff>
    </xdr:from>
    <xdr:ext cx="762000" cy="259045"/>
    <xdr:sp macro="" textlink="">
      <xdr:nvSpPr>
        <xdr:cNvPr id="218" name="テキスト ボックス 217"/>
        <xdr:cNvSpPr txBox="1"/>
      </xdr:nvSpPr>
      <xdr:spPr>
        <a:xfrm>
          <a:off x="1955800" y="1381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119293</xdr:rowOff>
    </xdr:from>
    <xdr:to>
      <xdr:col>2</xdr:col>
      <xdr:colOff>127000</xdr:colOff>
      <xdr:row>82</xdr:row>
      <xdr:rowOff>49443</xdr:rowOff>
    </xdr:to>
    <xdr:sp macro="" textlink="">
      <xdr:nvSpPr>
        <xdr:cNvPr id="219" name="円/楕円 218"/>
        <xdr:cNvSpPr/>
      </xdr:nvSpPr>
      <xdr:spPr>
        <a:xfrm>
          <a:off x="1397000" y="140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34220</xdr:rowOff>
    </xdr:from>
    <xdr:ext cx="762000" cy="259045"/>
    <xdr:sp macro="" textlink="">
      <xdr:nvSpPr>
        <xdr:cNvPr id="220" name="テキスト ボックス 219"/>
        <xdr:cNvSpPr txBox="1"/>
      </xdr:nvSpPr>
      <xdr:spPr>
        <a:xfrm>
          <a:off x="1066800" y="1409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類似団体平均は下回っており、今後も引き続き給与の適正化に努める。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122766</xdr:rowOff>
    </xdr:to>
    <xdr:cxnSp macro="">
      <xdr:nvCxnSpPr>
        <xdr:cNvPr id="254" name="直線コネクタ 253"/>
        <xdr:cNvCxnSpPr/>
      </xdr:nvCxnSpPr>
      <xdr:spPr>
        <a:xfrm>
          <a:off x="16179800" y="1450848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87</xdr:row>
      <xdr:rowOff>123189</xdr:rowOff>
    </xdr:to>
    <xdr:cxnSp macro="">
      <xdr:nvCxnSpPr>
        <xdr:cNvPr id="257" name="直線コネクタ 256"/>
        <xdr:cNvCxnSpPr/>
      </xdr:nvCxnSpPr>
      <xdr:spPr>
        <a:xfrm flipV="1">
          <a:off x="15290800" y="1450848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87</xdr:row>
      <xdr:rowOff>123189</xdr:rowOff>
    </xdr:to>
    <xdr:cxnSp macro="">
      <xdr:nvCxnSpPr>
        <xdr:cNvPr id="260" name="直線コネクタ 259"/>
        <xdr:cNvCxnSpPr/>
      </xdr:nvCxnSpPr>
      <xdr:spPr>
        <a:xfrm>
          <a:off x="14401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87</xdr:row>
      <xdr:rowOff>123189</xdr:rowOff>
    </xdr:to>
    <xdr:cxnSp macro="">
      <xdr:nvCxnSpPr>
        <xdr:cNvPr id="263" name="直線コネクタ 262"/>
        <xdr:cNvCxnSpPr/>
      </xdr:nvCxnSpPr>
      <xdr:spPr>
        <a:xfrm>
          <a:off x="13512800" y="1440391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7" name="テキスト ボックス 266"/>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3" name="円/楕円 27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4"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5" name="円/楕円 274"/>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6" name="テキスト ボックス 275"/>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7" name="円/楕円 276"/>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8" name="テキスト ボックス 277"/>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9" name="円/楕円 278"/>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80" name="テキスト ボックス 279"/>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1" name="円/楕円 280"/>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2" name="テキスト ボックス 281"/>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類似団体よりも指標が上回っている状態が続いている。当町では人口減少が急激に進んでおり今後も減少が続くと見込まれることから、新たな定員管理適正化計画</a:t>
          </a:r>
          <a:r>
            <a:rPr lang="ja-JP" altLang="en-US" sz="1100" b="0" i="0" baseline="0">
              <a:solidFill>
                <a:sysClr val="windowText" lastClr="000000"/>
              </a:solidFill>
              <a:effectLst/>
              <a:latin typeface="+mn-lt"/>
              <a:ea typeface="+mn-ea"/>
              <a:cs typeface="+mn-cs"/>
            </a:rPr>
            <a:t>に基づき</a:t>
          </a:r>
          <a:r>
            <a:rPr lang="ja-JP" altLang="ja-JP" sz="1100" b="0" i="0" baseline="0">
              <a:solidFill>
                <a:sysClr val="windowText" lastClr="000000"/>
              </a:solidFill>
              <a:effectLst/>
              <a:latin typeface="+mn-lt"/>
              <a:ea typeface="+mn-ea"/>
              <a:cs typeface="+mn-cs"/>
            </a:rPr>
            <a:t>、引き続き新規職員の採用を抑えるなど職員数の削減に努める。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12116</xdr:rowOff>
    </xdr:from>
    <xdr:to>
      <xdr:col>24</xdr:col>
      <xdr:colOff>558800</xdr:colOff>
      <xdr:row>62</xdr:row>
      <xdr:rowOff>27077</xdr:rowOff>
    </xdr:to>
    <xdr:cxnSp macro="">
      <xdr:nvCxnSpPr>
        <xdr:cNvPr id="314" name="直線コネクタ 313"/>
        <xdr:cNvCxnSpPr/>
      </xdr:nvCxnSpPr>
      <xdr:spPr>
        <a:xfrm>
          <a:off x="16179800" y="10642016"/>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12116</xdr:rowOff>
    </xdr:from>
    <xdr:to>
      <xdr:col>23</xdr:col>
      <xdr:colOff>406400</xdr:colOff>
      <xdr:row>62</xdr:row>
      <xdr:rowOff>15011</xdr:rowOff>
    </xdr:to>
    <xdr:cxnSp macro="">
      <xdr:nvCxnSpPr>
        <xdr:cNvPr id="317" name="直線コネクタ 316"/>
        <xdr:cNvCxnSpPr/>
      </xdr:nvCxnSpPr>
      <xdr:spPr>
        <a:xfrm flipV="1">
          <a:off x="15290800" y="106420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169088</xdr:rowOff>
    </xdr:from>
    <xdr:to>
      <xdr:col>22</xdr:col>
      <xdr:colOff>203200</xdr:colOff>
      <xdr:row>62</xdr:row>
      <xdr:rowOff>15011</xdr:rowOff>
    </xdr:to>
    <xdr:cxnSp macro="">
      <xdr:nvCxnSpPr>
        <xdr:cNvPr id="320" name="直線コネクタ 319"/>
        <xdr:cNvCxnSpPr/>
      </xdr:nvCxnSpPr>
      <xdr:spPr>
        <a:xfrm>
          <a:off x="14401800" y="1062753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61</xdr:row>
      <xdr:rowOff>169088</xdr:rowOff>
    </xdr:to>
    <xdr:cxnSp macro="">
      <xdr:nvCxnSpPr>
        <xdr:cNvPr id="323" name="直線コネクタ 322"/>
        <xdr:cNvCxnSpPr/>
      </xdr:nvCxnSpPr>
      <xdr:spPr>
        <a:xfrm>
          <a:off x="13512800" y="1062609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6" name="フローチャート : 判断 325"/>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90111</xdr:rowOff>
    </xdr:from>
    <xdr:ext cx="762000" cy="259045"/>
    <xdr:sp macro="" textlink="">
      <xdr:nvSpPr>
        <xdr:cNvPr id="327" name="テキスト ボックス 326"/>
        <xdr:cNvSpPr txBox="1"/>
      </xdr:nvSpPr>
      <xdr:spPr>
        <a:xfrm>
          <a:off x="13131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147727</xdr:rowOff>
    </xdr:from>
    <xdr:to>
      <xdr:col>24</xdr:col>
      <xdr:colOff>609600</xdr:colOff>
      <xdr:row>62</xdr:row>
      <xdr:rowOff>77877</xdr:rowOff>
    </xdr:to>
    <xdr:sp macro="" textlink="">
      <xdr:nvSpPr>
        <xdr:cNvPr id="333" name="円/楕円 332"/>
        <xdr:cNvSpPr/>
      </xdr:nvSpPr>
      <xdr:spPr>
        <a:xfrm>
          <a:off x="169672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119804</xdr:rowOff>
    </xdr:from>
    <xdr:ext cx="762000" cy="259045"/>
    <xdr:sp macro="" textlink="">
      <xdr:nvSpPr>
        <xdr:cNvPr id="334" name="定員管理の状況該当値テキスト"/>
        <xdr:cNvSpPr txBox="1"/>
      </xdr:nvSpPr>
      <xdr:spPr>
        <a:xfrm>
          <a:off x="17106900" y="1057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132766</xdr:rowOff>
    </xdr:from>
    <xdr:to>
      <xdr:col>23</xdr:col>
      <xdr:colOff>457200</xdr:colOff>
      <xdr:row>62</xdr:row>
      <xdr:rowOff>62916</xdr:rowOff>
    </xdr:to>
    <xdr:sp macro="" textlink="">
      <xdr:nvSpPr>
        <xdr:cNvPr id="335" name="円/楕円 334"/>
        <xdr:cNvSpPr/>
      </xdr:nvSpPr>
      <xdr:spPr>
        <a:xfrm>
          <a:off x="161290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47693</xdr:rowOff>
    </xdr:from>
    <xdr:ext cx="736600" cy="259045"/>
    <xdr:sp macro="" textlink="">
      <xdr:nvSpPr>
        <xdr:cNvPr id="336" name="テキスト ボックス 335"/>
        <xdr:cNvSpPr txBox="1"/>
      </xdr:nvSpPr>
      <xdr:spPr>
        <a:xfrm>
          <a:off x="15798800" y="1067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135661</xdr:rowOff>
    </xdr:from>
    <xdr:to>
      <xdr:col>22</xdr:col>
      <xdr:colOff>254000</xdr:colOff>
      <xdr:row>62</xdr:row>
      <xdr:rowOff>65811</xdr:rowOff>
    </xdr:to>
    <xdr:sp macro="" textlink="">
      <xdr:nvSpPr>
        <xdr:cNvPr id="337" name="円/楕円 336"/>
        <xdr:cNvSpPr/>
      </xdr:nvSpPr>
      <xdr:spPr>
        <a:xfrm>
          <a:off x="15240000" y="10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50588</xdr:rowOff>
    </xdr:from>
    <xdr:ext cx="762000" cy="259045"/>
    <xdr:sp macro="" textlink="">
      <xdr:nvSpPr>
        <xdr:cNvPr id="338" name="テキスト ボックス 337"/>
        <xdr:cNvSpPr txBox="1"/>
      </xdr:nvSpPr>
      <xdr:spPr>
        <a:xfrm>
          <a:off x="14909800" y="106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118288</xdr:rowOff>
    </xdr:from>
    <xdr:to>
      <xdr:col>21</xdr:col>
      <xdr:colOff>50800</xdr:colOff>
      <xdr:row>62</xdr:row>
      <xdr:rowOff>48438</xdr:rowOff>
    </xdr:to>
    <xdr:sp macro="" textlink="">
      <xdr:nvSpPr>
        <xdr:cNvPr id="339" name="円/楕円 338"/>
        <xdr:cNvSpPr/>
      </xdr:nvSpPr>
      <xdr:spPr>
        <a:xfrm>
          <a:off x="143510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33215</xdr:rowOff>
    </xdr:from>
    <xdr:ext cx="762000" cy="259045"/>
    <xdr:sp macro="" textlink="">
      <xdr:nvSpPr>
        <xdr:cNvPr id="340" name="テキスト ボックス 339"/>
        <xdr:cNvSpPr txBox="1"/>
      </xdr:nvSpPr>
      <xdr:spPr>
        <a:xfrm>
          <a:off x="14020800" y="106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1" name="円/楕円 340"/>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31767</xdr:rowOff>
    </xdr:from>
    <xdr:ext cx="762000" cy="259045"/>
    <xdr:sp macro="" textlink="">
      <xdr:nvSpPr>
        <xdr:cNvPr id="342" name="テキスト ボックス 341"/>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利率の高い地方債の償還が終了し順調に比率が下がっている。しかしながらここ数年間の普通建設事業債の借入増により公債費の増額が確定しているため、今後実質公債費比率の悪化が予想される。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起債借入額を調整しつつ、交付税算入率の高い有利な事業を優先するなど、新規発行には十分留意し公債費の抑制に努める。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106317</xdr:rowOff>
    </xdr:from>
    <xdr:to>
      <xdr:col>24</xdr:col>
      <xdr:colOff>558800</xdr:colOff>
      <xdr:row>40</xdr:row>
      <xdr:rowOff>147683</xdr:rowOff>
    </xdr:to>
    <xdr:cxnSp macro="">
      <xdr:nvCxnSpPr>
        <xdr:cNvPr id="377" name="直線コネクタ 376"/>
        <xdr:cNvCxnSpPr/>
      </xdr:nvCxnSpPr>
      <xdr:spPr>
        <a:xfrm flipV="1">
          <a:off x="16179800" y="69643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40</xdr:row>
      <xdr:rowOff>168366</xdr:rowOff>
    </xdr:to>
    <xdr:cxnSp macro="">
      <xdr:nvCxnSpPr>
        <xdr:cNvPr id="380" name="直線コネクタ 379"/>
        <xdr:cNvCxnSpPr/>
      </xdr:nvCxnSpPr>
      <xdr:spPr>
        <a:xfrm flipV="1">
          <a:off x="15290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168366</xdr:rowOff>
    </xdr:from>
    <xdr:to>
      <xdr:col>22</xdr:col>
      <xdr:colOff>203200</xdr:colOff>
      <xdr:row>41</xdr:row>
      <xdr:rowOff>65859</xdr:rowOff>
    </xdr:to>
    <xdr:cxnSp macro="">
      <xdr:nvCxnSpPr>
        <xdr:cNvPr id="383" name="直線コネクタ 382"/>
        <xdr:cNvCxnSpPr/>
      </xdr:nvCxnSpPr>
      <xdr:spPr>
        <a:xfrm flipV="1">
          <a:off x="14401800" y="70263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65859</xdr:rowOff>
    </xdr:from>
    <xdr:to>
      <xdr:col>21</xdr:col>
      <xdr:colOff>0</xdr:colOff>
      <xdr:row>41</xdr:row>
      <xdr:rowOff>134801</xdr:rowOff>
    </xdr:to>
    <xdr:cxnSp macro="">
      <xdr:nvCxnSpPr>
        <xdr:cNvPr id="386" name="直線コネクタ 385"/>
        <xdr:cNvCxnSpPr/>
      </xdr:nvCxnSpPr>
      <xdr:spPr>
        <a:xfrm flipV="1">
          <a:off x="13512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89" name="フローチャート : 判断 388"/>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390" name="テキスト ボックス 389"/>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55517</xdr:rowOff>
    </xdr:from>
    <xdr:to>
      <xdr:col>24</xdr:col>
      <xdr:colOff>609600</xdr:colOff>
      <xdr:row>40</xdr:row>
      <xdr:rowOff>157117</xdr:rowOff>
    </xdr:to>
    <xdr:sp macro="" textlink="">
      <xdr:nvSpPr>
        <xdr:cNvPr id="396" name="円/楕円 395"/>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72044</xdr:rowOff>
    </xdr:from>
    <xdr:ext cx="762000" cy="259045"/>
    <xdr:sp macro="" textlink="">
      <xdr:nvSpPr>
        <xdr:cNvPr id="397" name="公債費負担の状況該当値テキスト"/>
        <xdr:cNvSpPr txBox="1"/>
      </xdr:nvSpPr>
      <xdr:spPr>
        <a:xfrm>
          <a:off x="17106900" y="67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398" name="円/楕円 397"/>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9" name="テキスト ボックス 398"/>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117566</xdr:rowOff>
    </xdr:from>
    <xdr:to>
      <xdr:col>22</xdr:col>
      <xdr:colOff>254000</xdr:colOff>
      <xdr:row>41</xdr:row>
      <xdr:rowOff>47716</xdr:rowOff>
    </xdr:to>
    <xdr:sp macro="" textlink="">
      <xdr:nvSpPr>
        <xdr:cNvPr id="400" name="円/楕円 399"/>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57893</xdr:rowOff>
    </xdr:from>
    <xdr:ext cx="762000" cy="259045"/>
    <xdr:sp macro="" textlink="">
      <xdr:nvSpPr>
        <xdr:cNvPr id="401" name="テキスト ボックス 400"/>
        <xdr:cNvSpPr txBox="1"/>
      </xdr:nvSpPr>
      <xdr:spPr>
        <a:xfrm>
          <a:off x="14909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02" name="円/楕円 401"/>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126836</xdr:rowOff>
    </xdr:from>
    <xdr:ext cx="762000" cy="259045"/>
    <xdr:sp macro="" textlink="">
      <xdr:nvSpPr>
        <xdr:cNvPr id="403" name="テキスト ボックス 402"/>
        <xdr:cNvSpPr txBox="1"/>
      </xdr:nvSpPr>
      <xdr:spPr>
        <a:xfrm>
          <a:off x="14020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404" name="円/楕円 403"/>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405" name="テキスト ボックス 404"/>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地方債残高の増加と、将来負担額の控除財源となる財政調整基金の残高低水準により、これまでほぼ横ばいで推移してきた将来負担比率が悪化</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近年の当初予算編成では、財源不足を財政調整基金からの繰入で賄っている状況が続いている。財政調整基金からの繰入（＝基金残高の減少）は「将来負担比率」の指標の悪化に即つながる行為である。地方債の残高が急激に増えないように計画的な借入額を設定するとともに、財政調整基金の安易な繰入をしないよう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21463</xdr:rowOff>
    </xdr:from>
    <xdr:to>
      <xdr:col>24</xdr:col>
      <xdr:colOff>558800</xdr:colOff>
      <xdr:row>17</xdr:row>
      <xdr:rowOff>27495</xdr:rowOff>
    </xdr:to>
    <xdr:cxnSp macro="">
      <xdr:nvCxnSpPr>
        <xdr:cNvPr id="435" name="直線コネクタ 434"/>
        <xdr:cNvCxnSpPr/>
      </xdr:nvCxnSpPr>
      <xdr:spPr>
        <a:xfrm flipV="1">
          <a:off x="16179800" y="29361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156115</xdr:rowOff>
    </xdr:from>
    <xdr:to>
      <xdr:col>23</xdr:col>
      <xdr:colOff>406400</xdr:colOff>
      <xdr:row>17</xdr:row>
      <xdr:rowOff>27495</xdr:rowOff>
    </xdr:to>
    <xdr:cxnSp macro="">
      <xdr:nvCxnSpPr>
        <xdr:cNvPr id="438" name="直線コネクタ 437"/>
        <xdr:cNvCxnSpPr/>
      </xdr:nvCxnSpPr>
      <xdr:spPr>
        <a:xfrm>
          <a:off x="15290800" y="2899315"/>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156115</xdr:rowOff>
    </xdr:from>
    <xdr:to>
      <xdr:col>22</xdr:col>
      <xdr:colOff>203200</xdr:colOff>
      <xdr:row>16</xdr:row>
      <xdr:rowOff>161544</xdr:rowOff>
    </xdr:to>
    <xdr:cxnSp macro="">
      <xdr:nvCxnSpPr>
        <xdr:cNvPr id="441" name="直線コネクタ 440"/>
        <xdr:cNvCxnSpPr/>
      </xdr:nvCxnSpPr>
      <xdr:spPr>
        <a:xfrm flipV="1">
          <a:off x="14401800" y="289931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161544</xdr:rowOff>
    </xdr:from>
    <xdr:to>
      <xdr:col>21</xdr:col>
      <xdr:colOff>0</xdr:colOff>
      <xdr:row>16</xdr:row>
      <xdr:rowOff>170593</xdr:rowOff>
    </xdr:to>
    <xdr:cxnSp macro="">
      <xdr:nvCxnSpPr>
        <xdr:cNvPr id="444" name="直線コネクタ 443"/>
        <xdr:cNvCxnSpPr/>
      </xdr:nvCxnSpPr>
      <xdr:spPr>
        <a:xfrm flipV="1">
          <a:off x="13512800" y="290474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7" name="フローチャート : 判断 446"/>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114952</xdr:rowOff>
    </xdr:from>
    <xdr:ext cx="762000" cy="259045"/>
    <xdr:sp macro="" textlink="">
      <xdr:nvSpPr>
        <xdr:cNvPr id="448" name="テキスト ボックス 447"/>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142113</xdr:rowOff>
    </xdr:from>
    <xdr:to>
      <xdr:col>24</xdr:col>
      <xdr:colOff>609600</xdr:colOff>
      <xdr:row>17</xdr:row>
      <xdr:rowOff>72263</xdr:rowOff>
    </xdr:to>
    <xdr:sp macro="" textlink="">
      <xdr:nvSpPr>
        <xdr:cNvPr id="454" name="円/楕円 453"/>
        <xdr:cNvSpPr/>
      </xdr:nvSpPr>
      <xdr:spPr>
        <a:xfrm>
          <a:off x="169672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114190</xdr:rowOff>
    </xdr:from>
    <xdr:ext cx="762000" cy="259045"/>
    <xdr:sp macro="" textlink="">
      <xdr:nvSpPr>
        <xdr:cNvPr id="455" name="将来負担の状況該当値テキスト"/>
        <xdr:cNvSpPr txBox="1"/>
      </xdr:nvSpPr>
      <xdr:spPr>
        <a:xfrm>
          <a:off x="17106900" y="28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148145</xdr:rowOff>
    </xdr:from>
    <xdr:to>
      <xdr:col>23</xdr:col>
      <xdr:colOff>457200</xdr:colOff>
      <xdr:row>17</xdr:row>
      <xdr:rowOff>78295</xdr:rowOff>
    </xdr:to>
    <xdr:sp macro="" textlink="">
      <xdr:nvSpPr>
        <xdr:cNvPr id="456" name="円/楕円 455"/>
        <xdr:cNvSpPr/>
      </xdr:nvSpPr>
      <xdr:spPr>
        <a:xfrm>
          <a:off x="16129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63072</xdr:rowOff>
    </xdr:from>
    <xdr:ext cx="736600" cy="259045"/>
    <xdr:sp macro="" textlink="">
      <xdr:nvSpPr>
        <xdr:cNvPr id="457" name="テキスト ボックス 456"/>
        <xdr:cNvSpPr txBox="1"/>
      </xdr:nvSpPr>
      <xdr:spPr>
        <a:xfrm>
          <a:off x="15798800" y="29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105315</xdr:rowOff>
    </xdr:from>
    <xdr:to>
      <xdr:col>22</xdr:col>
      <xdr:colOff>254000</xdr:colOff>
      <xdr:row>17</xdr:row>
      <xdr:rowOff>35465</xdr:rowOff>
    </xdr:to>
    <xdr:sp macro="" textlink="">
      <xdr:nvSpPr>
        <xdr:cNvPr id="458" name="円/楕円 457"/>
        <xdr:cNvSpPr/>
      </xdr:nvSpPr>
      <xdr:spPr>
        <a:xfrm>
          <a:off x="15240000" y="28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20242</xdr:rowOff>
    </xdr:from>
    <xdr:ext cx="762000" cy="259045"/>
    <xdr:sp macro="" textlink="">
      <xdr:nvSpPr>
        <xdr:cNvPr id="459" name="テキスト ボックス 458"/>
        <xdr:cNvSpPr txBox="1"/>
      </xdr:nvSpPr>
      <xdr:spPr>
        <a:xfrm>
          <a:off x="14909800" y="29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60" name="円/楕円 459"/>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61" name="テキスト ボックス 460"/>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119793</xdr:rowOff>
    </xdr:from>
    <xdr:to>
      <xdr:col>19</xdr:col>
      <xdr:colOff>533400</xdr:colOff>
      <xdr:row>17</xdr:row>
      <xdr:rowOff>49943</xdr:rowOff>
    </xdr:to>
    <xdr:sp macro="" textlink="">
      <xdr:nvSpPr>
        <xdr:cNvPr id="462" name="円/楕円 461"/>
        <xdr:cNvSpPr/>
      </xdr:nvSpPr>
      <xdr:spPr>
        <a:xfrm>
          <a:off x="13462000" y="2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60120</xdr:rowOff>
    </xdr:from>
    <xdr:ext cx="762000" cy="259045"/>
    <xdr:sp macro="" textlink="">
      <xdr:nvSpPr>
        <xdr:cNvPr id="463" name="テキスト ボックス 462"/>
        <xdr:cNvSpPr txBox="1"/>
      </xdr:nvSpPr>
      <xdr:spPr>
        <a:xfrm>
          <a:off x="13131800" y="26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13,267
13,191
77.86
5,133,031
4,904,866
214,337
3,482,596
5,311,118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職員数が類似団体と比較して多いため、経常収支比率の人件費分が高い水準にある。町単独による消防業務の運営が要因の一つとなっている。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今後も、退職不補充などにより人件費の削減に努める。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60706</xdr:rowOff>
    </xdr:from>
    <xdr:to>
      <xdr:col>7</xdr:col>
      <xdr:colOff>15875</xdr:colOff>
      <xdr:row>39</xdr:row>
      <xdr:rowOff>83566</xdr:rowOff>
    </xdr:to>
    <xdr:cxnSp macro="">
      <xdr:nvCxnSpPr>
        <xdr:cNvPr id="62" name="直線コネクタ 61"/>
        <xdr:cNvCxnSpPr/>
      </xdr:nvCxnSpPr>
      <xdr:spPr>
        <a:xfrm flipV="1">
          <a:off x="3987800" y="67472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39</xdr:row>
      <xdr:rowOff>83566</xdr:rowOff>
    </xdr:to>
    <xdr:cxnSp macro="">
      <xdr:nvCxnSpPr>
        <xdr:cNvPr id="65" name="直線コネクタ 64"/>
        <xdr:cNvCxnSpPr/>
      </xdr:nvCxnSpPr>
      <xdr:spPr>
        <a:xfrm>
          <a:off x="3098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74422</xdr:rowOff>
    </xdr:from>
    <xdr:to>
      <xdr:col>4</xdr:col>
      <xdr:colOff>346075</xdr:colOff>
      <xdr:row>39</xdr:row>
      <xdr:rowOff>97282</xdr:rowOff>
    </xdr:to>
    <xdr:cxnSp macro="">
      <xdr:nvCxnSpPr>
        <xdr:cNvPr id="68" name="直線コネクタ 67"/>
        <xdr:cNvCxnSpPr/>
      </xdr:nvCxnSpPr>
      <xdr:spPr>
        <a:xfrm flipV="1">
          <a:off x="2209800" y="6760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56134</xdr:rowOff>
    </xdr:from>
    <xdr:to>
      <xdr:col>3</xdr:col>
      <xdr:colOff>142875</xdr:colOff>
      <xdr:row>39</xdr:row>
      <xdr:rowOff>97282</xdr:rowOff>
    </xdr:to>
    <xdr:cxnSp macro="">
      <xdr:nvCxnSpPr>
        <xdr:cNvPr id="71" name="直線コネクタ 70"/>
        <xdr:cNvCxnSpPr/>
      </xdr:nvCxnSpPr>
      <xdr:spPr>
        <a:xfrm>
          <a:off x="1320800" y="6742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9906</xdr:rowOff>
    </xdr:from>
    <xdr:to>
      <xdr:col>7</xdr:col>
      <xdr:colOff>66675</xdr:colOff>
      <xdr:row>39</xdr:row>
      <xdr:rowOff>111506</xdr:rowOff>
    </xdr:to>
    <xdr:sp macro="" textlink="">
      <xdr:nvSpPr>
        <xdr:cNvPr id="81" name="円/楕円 80"/>
        <xdr:cNvSpPr/>
      </xdr:nvSpPr>
      <xdr:spPr>
        <a:xfrm>
          <a:off x="4775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153433</xdr:rowOff>
    </xdr:from>
    <xdr:ext cx="762000" cy="259045"/>
    <xdr:sp macro="" textlink="">
      <xdr:nvSpPr>
        <xdr:cNvPr id="82" name="人件費該当値テキスト"/>
        <xdr:cNvSpPr txBox="1"/>
      </xdr:nvSpPr>
      <xdr:spPr>
        <a:xfrm>
          <a:off x="4914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32766</xdr:rowOff>
    </xdr:from>
    <xdr:to>
      <xdr:col>5</xdr:col>
      <xdr:colOff>600075</xdr:colOff>
      <xdr:row>39</xdr:row>
      <xdr:rowOff>134366</xdr:rowOff>
    </xdr:to>
    <xdr:sp macro="" textlink="">
      <xdr:nvSpPr>
        <xdr:cNvPr id="83" name="円/楕円 82"/>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119143</xdr:rowOff>
    </xdr:from>
    <xdr:ext cx="736600" cy="259045"/>
    <xdr:sp macro="" textlink="">
      <xdr:nvSpPr>
        <xdr:cNvPr id="84" name="テキスト ボックス 83"/>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23622</xdr:rowOff>
    </xdr:from>
    <xdr:to>
      <xdr:col>4</xdr:col>
      <xdr:colOff>396875</xdr:colOff>
      <xdr:row>39</xdr:row>
      <xdr:rowOff>125222</xdr:rowOff>
    </xdr:to>
    <xdr:sp macro="" textlink="">
      <xdr:nvSpPr>
        <xdr:cNvPr id="85" name="円/楕円 84"/>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109999</xdr:rowOff>
    </xdr:from>
    <xdr:ext cx="762000" cy="259045"/>
    <xdr:sp macro="" textlink="">
      <xdr:nvSpPr>
        <xdr:cNvPr id="86" name="テキスト ボックス 85"/>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46482</xdr:rowOff>
    </xdr:from>
    <xdr:to>
      <xdr:col>3</xdr:col>
      <xdr:colOff>193675</xdr:colOff>
      <xdr:row>39</xdr:row>
      <xdr:rowOff>148082</xdr:rowOff>
    </xdr:to>
    <xdr:sp macro="" textlink="">
      <xdr:nvSpPr>
        <xdr:cNvPr id="87" name="円/楕円 86"/>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132859</xdr:rowOff>
    </xdr:from>
    <xdr:ext cx="762000" cy="259045"/>
    <xdr:sp macro="" textlink="">
      <xdr:nvSpPr>
        <xdr:cNvPr id="88" name="テキスト ボックス 87"/>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xdr:rowOff>
    </xdr:from>
    <xdr:to>
      <xdr:col>1</xdr:col>
      <xdr:colOff>676275</xdr:colOff>
      <xdr:row>39</xdr:row>
      <xdr:rowOff>106934</xdr:rowOff>
    </xdr:to>
    <xdr:sp macro="" textlink="">
      <xdr:nvSpPr>
        <xdr:cNvPr id="89" name="円/楕円 88"/>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91711</xdr:rowOff>
    </xdr:from>
    <xdr:ext cx="762000" cy="259045"/>
    <xdr:sp macro="" textlink="">
      <xdr:nvSpPr>
        <xdr:cNvPr id="90" name="テキスト ボックス 89"/>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は下回っているが、防災対策や地域振興対策などの増要因もあり、決算額比率ともに増加傾向となっている。業務委託については、事務事業レビューの視点から委託内容や仕様などを再度点検するなど経費の削減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69850</xdr:rowOff>
    </xdr:to>
    <xdr:cxnSp macro="">
      <xdr:nvCxnSpPr>
        <xdr:cNvPr id="123" name="直線コネクタ 122"/>
        <xdr:cNvCxnSpPr/>
      </xdr:nvCxnSpPr>
      <xdr:spPr>
        <a:xfrm>
          <a:off x="15671800" y="2588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16510</xdr:rowOff>
    </xdr:to>
    <xdr:cxnSp macro="">
      <xdr:nvCxnSpPr>
        <xdr:cNvPr id="126" name="直線コネクタ 125"/>
        <xdr:cNvCxnSpPr/>
      </xdr:nvCxnSpPr>
      <xdr:spPr>
        <a:xfrm>
          <a:off x="14782800" y="251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119380</xdr:rowOff>
    </xdr:to>
    <xdr:cxnSp macro="">
      <xdr:nvCxnSpPr>
        <xdr:cNvPr id="129" name="直線コネクタ 128"/>
        <xdr:cNvCxnSpPr/>
      </xdr:nvCxnSpPr>
      <xdr:spPr>
        <a:xfrm>
          <a:off x="13893800" y="248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88900</xdr:rowOff>
    </xdr:to>
    <xdr:cxnSp macro="">
      <xdr:nvCxnSpPr>
        <xdr:cNvPr id="132" name="直線コネクタ 131"/>
        <xdr:cNvCxnSpPr/>
      </xdr:nvCxnSpPr>
      <xdr:spPr>
        <a:xfrm>
          <a:off x="13004800" y="245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2" name="円/楕円 141"/>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3"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4" name="円/楕円 143"/>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5" name="テキスト ボックス 144"/>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6" name="円/楕円 145"/>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7" name="テキスト ボックス 146"/>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48" name="円/楕円 147"/>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49" name="テキスト ボックス 148"/>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0" name="円/楕円 149"/>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1" name="テキスト ボックス 150"/>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数値は類似団体平均等を下回ってはいるが、扶助費の性質上削減の難しい部分もあるため、町単独事業の見直しなどにより数値の上昇に歯止めをかけるよう努める。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88900</xdr:rowOff>
    </xdr:to>
    <xdr:cxnSp macro="">
      <xdr:nvCxnSpPr>
        <xdr:cNvPr id="184" name="直線コネクタ 183"/>
        <xdr:cNvCxnSpPr/>
      </xdr:nvCxnSpPr>
      <xdr:spPr>
        <a:xfrm>
          <a:off x="3987800" y="923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31750</xdr:rowOff>
    </xdr:to>
    <xdr:cxnSp macro="">
      <xdr:nvCxnSpPr>
        <xdr:cNvPr id="187" name="直線コネクタ 186"/>
        <xdr:cNvCxnSpPr/>
      </xdr:nvCxnSpPr>
      <xdr:spPr>
        <a:xfrm flipV="1">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31750</xdr:rowOff>
    </xdr:to>
    <xdr:cxnSp macro="">
      <xdr:nvCxnSpPr>
        <xdr:cNvPr id="190" name="直線コネクタ 189"/>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53</xdr:row>
      <xdr:rowOff>146050</xdr:rowOff>
    </xdr:to>
    <xdr:cxnSp macro="">
      <xdr:nvCxnSpPr>
        <xdr:cNvPr id="193" name="直線コネクタ 192"/>
        <xdr:cNvCxnSpPr/>
      </xdr:nvCxnSpPr>
      <xdr:spPr>
        <a:xfrm>
          <a:off x="1320800" y="896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3" name="円/楕円 20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5" name="円/楕円 204"/>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6" name="テキスト ボックス 205"/>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7" name="円/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9" name="円/楕円 208"/>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0" name="テキスト ボックス 209"/>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1" name="円/楕円 210"/>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2" name="テキスト ボックス 211"/>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その他においては繰出金が増加傾向にある。国民健康保険特別会計・介護保険特別会計・後期高齢医療特別会計では、高齢者人口が増加している当町の状況では今後も繰出金の額・割合とも増加が予想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維持補修費については、施設の老朽化の影響もあり今後増加していく可能性がある。施設利用料の料金改定など受益者負担についても必要に応じて検討を行う。</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43180</xdr:rowOff>
    </xdr:to>
    <xdr:cxnSp macro="">
      <xdr:nvCxnSpPr>
        <xdr:cNvPr id="245" name="直線コネクタ 244"/>
        <xdr:cNvCxnSpPr/>
      </xdr:nvCxnSpPr>
      <xdr:spPr>
        <a:xfrm>
          <a:off x="15671800" y="927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168910</xdr:rowOff>
    </xdr:from>
    <xdr:to>
      <xdr:col>22</xdr:col>
      <xdr:colOff>565150</xdr:colOff>
      <xdr:row>54</xdr:row>
      <xdr:rowOff>12700</xdr:rowOff>
    </xdr:to>
    <xdr:cxnSp macro="">
      <xdr:nvCxnSpPr>
        <xdr:cNvPr id="248" name="直線コネクタ 247"/>
        <xdr:cNvCxnSpPr/>
      </xdr:nvCxnSpPr>
      <xdr:spPr>
        <a:xfrm>
          <a:off x="14782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35560</xdr:rowOff>
    </xdr:to>
    <xdr:cxnSp macro="">
      <xdr:nvCxnSpPr>
        <xdr:cNvPr id="251" name="直線コネクタ 250"/>
        <xdr:cNvCxnSpPr/>
      </xdr:nvCxnSpPr>
      <xdr:spPr>
        <a:xfrm flipV="1">
          <a:off x="13893800" y="9255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54</xdr:row>
      <xdr:rowOff>35560</xdr:rowOff>
    </xdr:to>
    <xdr:cxnSp macro="">
      <xdr:nvCxnSpPr>
        <xdr:cNvPr id="254" name="直線コネクタ 253"/>
        <xdr:cNvCxnSpPr/>
      </xdr:nvCxnSpPr>
      <xdr:spPr>
        <a:xfrm>
          <a:off x="13004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64" name="円/楕円 263"/>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65"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6" name="円/楕円 26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7" name="テキスト ボックス 26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68" name="円/楕円 267"/>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69" name="テキスト ボックス 268"/>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0" name="円/楕円 269"/>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1" name="テキスト ボックス 270"/>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2" name="円/楕円 271"/>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3" name="テキスト ボックス 272"/>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類似団体平均よりも高い水準で比率が推移している。観光が主幹産業であることから観光協会や商工会などを始めとした各種産業団体に対する補助金が多いことや、一部事務組合（ごみ・し尿処理）分担金の水準が高いことが要因として挙げられる。主幹産業に対する補助金等は町の振興のために必要な措置であるが、補助の内容や事業内容が適正に執行されるよう常に点検監督し、必要性のない補助については見直しや廃止を行う。</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62992</xdr:rowOff>
    </xdr:to>
    <xdr:cxnSp macro="">
      <xdr:nvCxnSpPr>
        <xdr:cNvPr id="303" name="直線コネクタ 302"/>
        <xdr:cNvCxnSpPr/>
      </xdr:nvCxnSpPr>
      <xdr:spPr>
        <a:xfrm flipV="1">
          <a:off x="15671800" y="6527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38</xdr:row>
      <xdr:rowOff>99568</xdr:rowOff>
    </xdr:to>
    <xdr:cxnSp macro="">
      <xdr:nvCxnSpPr>
        <xdr:cNvPr id="306" name="直線コネクタ 305"/>
        <xdr:cNvCxnSpPr/>
      </xdr:nvCxnSpPr>
      <xdr:spPr>
        <a:xfrm flipV="1">
          <a:off x="14782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99568</xdr:rowOff>
    </xdr:to>
    <xdr:cxnSp macro="">
      <xdr:nvCxnSpPr>
        <xdr:cNvPr id="309" name="直線コネクタ 308"/>
        <xdr:cNvCxnSpPr/>
      </xdr:nvCxnSpPr>
      <xdr:spPr>
        <a:xfrm>
          <a:off x="13893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122428</xdr:rowOff>
    </xdr:to>
    <xdr:cxnSp macro="">
      <xdr:nvCxnSpPr>
        <xdr:cNvPr id="312" name="直線コネクタ 311"/>
        <xdr:cNvCxnSpPr/>
      </xdr:nvCxnSpPr>
      <xdr:spPr>
        <a:xfrm flipV="1">
          <a:off x="13004800" y="6568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2" name="円/楕円 32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3"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24" name="円/楕円 323"/>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25" name="テキスト ボックス 324"/>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26" name="円/楕円 325"/>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27" name="テキスト ボックス 326"/>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28" name="円/楕円 327"/>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29" name="テキスト ボックス 328"/>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0" name="円/楕円 329"/>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1" name="テキスト ボックス 330"/>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これまで過去の大型公共事業の地方債償還終了により公債費は減少してきたが、</a:t>
          </a:r>
          <a:r>
            <a:rPr lang="en-US" altLang="ja-JP" sz="1100" b="0" i="0" baseline="0">
              <a:solidFill>
                <a:sysClr val="windowText" lastClr="000000"/>
              </a:solidFill>
              <a:effectLst/>
              <a:latin typeface="+mn-lt"/>
              <a:ea typeface="+mn-ea"/>
              <a:cs typeface="+mn-cs"/>
            </a:rPr>
            <a:t>H13</a:t>
          </a:r>
          <a:r>
            <a:rPr lang="ja-JP" altLang="ja-JP" sz="1100" b="0" i="0" baseline="0">
              <a:solidFill>
                <a:sysClr val="windowText" lastClr="000000"/>
              </a:solidFill>
              <a:effectLst/>
              <a:latin typeface="+mn-lt"/>
              <a:ea typeface="+mn-ea"/>
              <a:cs typeface="+mn-cs"/>
            </a:rPr>
            <a:t>から制度が始まった臨時財政対策債の償還費が年々増加している。今後は臨時財政対策債の借入額及び償還額を考慮しながら普通建設事業債の借入額を調整抑制するなどして公債費の比率が増加しないよう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163576</xdr:rowOff>
    </xdr:to>
    <xdr:cxnSp macro="">
      <xdr:nvCxnSpPr>
        <xdr:cNvPr id="361" name="直線コネクタ 360"/>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149861</xdr:rowOff>
    </xdr:to>
    <xdr:cxnSp macro="">
      <xdr:nvCxnSpPr>
        <xdr:cNvPr id="364" name="直線コネクタ 363"/>
        <xdr:cNvCxnSpPr/>
      </xdr:nvCxnSpPr>
      <xdr:spPr>
        <a:xfrm>
          <a:off x="3098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117856</xdr:rowOff>
    </xdr:to>
    <xdr:cxnSp macro="">
      <xdr:nvCxnSpPr>
        <xdr:cNvPr id="367" name="直線コネクタ 366"/>
        <xdr:cNvCxnSpPr/>
      </xdr:nvCxnSpPr>
      <xdr:spPr>
        <a:xfrm>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113285</xdr:rowOff>
    </xdr:to>
    <xdr:cxnSp macro="">
      <xdr:nvCxnSpPr>
        <xdr:cNvPr id="370" name="直線コネクタ 369"/>
        <xdr:cNvCxnSpPr/>
      </xdr:nvCxnSpPr>
      <xdr:spPr>
        <a:xfrm>
          <a:off x="1320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4" name="テキスト ボックス 373"/>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0" name="円/楕円 379"/>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1"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2" name="円/楕円 38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3" name="テキスト ボックス 38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4" name="円/楕円 383"/>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5" name="テキスト ボックス 384"/>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86" name="円/楕円 385"/>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87" name="テキスト ボックス 386"/>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8" name="円/楕円 387"/>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89" name="テキスト ボックス 38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類似団体平均とほぼ同水準で推移しているが、近年の比率は若干上回る形となっている。　町単独消防の運営に係る人件費や、町内産業振興のための補助費等の水準が高いことが要因となっている。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税収の落ち込みも踏まえた上で、事務事業の見直しにより経常経費の削減に取り組む必要がある。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130811</xdr:rowOff>
    </xdr:to>
    <xdr:cxnSp macro="">
      <xdr:nvCxnSpPr>
        <xdr:cNvPr id="422" name="直線コネクタ 421"/>
        <xdr:cNvCxnSpPr/>
      </xdr:nvCxnSpPr>
      <xdr:spPr>
        <a:xfrm>
          <a:off x="15671800" y="13328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119380</xdr:rowOff>
    </xdr:from>
    <xdr:to>
      <xdr:col>22</xdr:col>
      <xdr:colOff>565150</xdr:colOff>
      <xdr:row>77</xdr:row>
      <xdr:rowOff>127000</xdr:rowOff>
    </xdr:to>
    <xdr:cxnSp macro="">
      <xdr:nvCxnSpPr>
        <xdr:cNvPr id="425" name="直線コネクタ 424"/>
        <xdr:cNvCxnSpPr/>
      </xdr:nvCxnSpPr>
      <xdr:spPr>
        <a:xfrm>
          <a:off x="14782800" y="13321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119380</xdr:rowOff>
    </xdr:to>
    <xdr:cxnSp macro="">
      <xdr:nvCxnSpPr>
        <xdr:cNvPr id="428" name="直線コネクタ 427"/>
        <xdr:cNvCxnSpPr/>
      </xdr:nvCxnSpPr>
      <xdr:spPr>
        <a:xfrm>
          <a:off x="13893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92711</xdr:rowOff>
    </xdr:to>
    <xdr:cxnSp macro="">
      <xdr:nvCxnSpPr>
        <xdr:cNvPr id="431" name="直線コネクタ 430"/>
        <xdr:cNvCxnSpPr/>
      </xdr:nvCxnSpPr>
      <xdr:spPr>
        <a:xfrm>
          <a:off x="13004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5" name="テキスト ボックス 434"/>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1" name="円/楕円 44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2"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3" name="円/楕円 442"/>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4" name="テキスト ボックス 443"/>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45" name="円/楕円 444"/>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46" name="テキスト ボックス 445"/>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7" name="円/楕円 44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8" name="テキスト ボックス 44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9" name="円/楕円 448"/>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0" name="テキスト ボックス 449"/>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静岡県東伊豆町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136815</xdr:rowOff>
    </xdr:from>
    <xdr:to>
      <xdr:col>4</xdr:col>
      <xdr:colOff>1117600</xdr:colOff>
      <xdr:row>17</xdr:row>
      <xdr:rowOff>147269</xdr:rowOff>
    </xdr:to>
    <xdr:cxnSp macro="">
      <xdr:nvCxnSpPr>
        <xdr:cNvPr id="50" name="直線コネクタ 49"/>
        <xdr:cNvCxnSpPr/>
      </xdr:nvCxnSpPr>
      <xdr:spPr bwMode="auto">
        <a:xfrm>
          <a:off x="5003800" y="3099090"/>
          <a:ext cx="6477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136815</xdr:rowOff>
    </xdr:from>
    <xdr:to>
      <xdr:col>4</xdr:col>
      <xdr:colOff>469900</xdr:colOff>
      <xdr:row>17</xdr:row>
      <xdr:rowOff>157023</xdr:rowOff>
    </xdr:to>
    <xdr:cxnSp macro="">
      <xdr:nvCxnSpPr>
        <xdr:cNvPr id="53" name="直線コネクタ 52"/>
        <xdr:cNvCxnSpPr/>
      </xdr:nvCxnSpPr>
      <xdr:spPr bwMode="auto">
        <a:xfrm flipV="1">
          <a:off x="4305300" y="3099090"/>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128745</xdr:rowOff>
    </xdr:from>
    <xdr:to>
      <xdr:col>3</xdr:col>
      <xdr:colOff>904875</xdr:colOff>
      <xdr:row>17</xdr:row>
      <xdr:rowOff>157023</xdr:rowOff>
    </xdr:to>
    <xdr:cxnSp macro="">
      <xdr:nvCxnSpPr>
        <xdr:cNvPr id="56" name="直線コネクタ 55"/>
        <xdr:cNvCxnSpPr/>
      </xdr:nvCxnSpPr>
      <xdr:spPr bwMode="auto">
        <a:xfrm>
          <a:off x="3606800" y="3091020"/>
          <a:ext cx="698500" cy="2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128745</xdr:rowOff>
    </xdr:from>
    <xdr:to>
      <xdr:col>3</xdr:col>
      <xdr:colOff>206375</xdr:colOff>
      <xdr:row>17</xdr:row>
      <xdr:rowOff>154561</xdr:rowOff>
    </xdr:to>
    <xdr:cxnSp macro="">
      <xdr:nvCxnSpPr>
        <xdr:cNvPr id="59" name="直線コネクタ 58"/>
        <xdr:cNvCxnSpPr/>
      </xdr:nvCxnSpPr>
      <xdr:spPr bwMode="auto">
        <a:xfrm flipV="1">
          <a:off x="2908300" y="3091020"/>
          <a:ext cx="698500" cy="25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126923</xdr:rowOff>
    </xdr:from>
    <xdr:ext cx="762000" cy="259045"/>
    <xdr:sp macro="" textlink="">
      <xdr:nvSpPr>
        <xdr:cNvPr id="63" name="テキスト ボックス 62"/>
        <xdr:cNvSpPr txBox="1"/>
      </xdr:nvSpPr>
      <xdr:spPr>
        <a:xfrm>
          <a:off x="2527300" y="32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96469</xdr:rowOff>
    </xdr:from>
    <xdr:to>
      <xdr:col>5</xdr:col>
      <xdr:colOff>34925</xdr:colOff>
      <xdr:row>18</xdr:row>
      <xdr:rowOff>26619</xdr:rowOff>
    </xdr:to>
    <xdr:sp macro="" textlink="">
      <xdr:nvSpPr>
        <xdr:cNvPr id="69" name="円/楕円 68"/>
        <xdr:cNvSpPr/>
      </xdr:nvSpPr>
      <xdr:spPr bwMode="auto">
        <a:xfrm>
          <a:off x="56007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68546</xdr:rowOff>
    </xdr:from>
    <xdr:ext cx="762000" cy="259045"/>
    <xdr:sp macro="" textlink="">
      <xdr:nvSpPr>
        <xdr:cNvPr id="70" name="人口1人当たり決算額の推移該当値テキスト130"/>
        <xdr:cNvSpPr txBox="1"/>
      </xdr:nvSpPr>
      <xdr:spPr>
        <a:xfrm>
          <a:off x="5740400" y="303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86015</xdr:rowOff>
    </xdr:from>
    <xdr:to>
      <xdr:col>4</xdr:col>
      <xdr:colOff>520700</xdr:colOff>
      <xdr:row>18</xdr:row>
      <xdr:rowOff>16165</xdr:rowOff>
    </xdr:to>
    <xdr:sp macro="" textlink="">
      <xdr:nvSpPr>
        <xdr:cNvPr id="71" name="円/楕円 70"/>
        <xdr:cNvSpPr/>
      </xdr:nvSpPr>
      <xdr:spPr bwMode="auto">
        <a:xfrm>
          <a:off x="49530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26342</xdr:rowOff>
    </xdr:from>
    <xdr:ext cx="736600" cy="259045"/>
    <xdr:sp macro="" textlink="">
      <xdr:nvSpPr>
        <xdr:cNvPr id="72" name="テキスト ボックス 71"/>
        <xdr:cNvSpPr txBox="1"/>
      </xdr:nvSpPr>
      <xdr:spPr>
        <a:xfrm>
          <a:off x="4622800" y="281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106223</xdr:rowOff>
    </xdr:from>
    <xdr:to>
      <xdr:col>3</xdr:col>
      <xdr:colOff>955675</xdr:colOff>
      <xdr:row>18</xdr:row>
      <xdr:rowOff>36373</xdr:rowOff>
    </xdr:to>
    <xdr:sp macro="" textlink="">
      <xdr:nvSpPr>
        <xdr:cNvPr id="73" name="円/楕円 72"/>
        <xdr:cNvSpPr/>
      </xdr:nvSpPr>
      <xdr:spPr bwMode="auto">
        <a:xfrm>
          <a:off x="42545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46550</xdr:rowOff>
    </xdr:from>
    <xdr:ext cx="762000" cy="259045"/>
    <xdr:sp macro="" textlink="">
      <xdr:nvSpPr>
        <xdr:cNvPr id="74" name="テキスト ボックス 73"/>
        <xdr:cNvSpPr txBox="1"/>
      </xdr:nvSpPr>
      <xdr:spPr>
        <a:xfrm>
          <a:off x="3924300" y="28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77945</xdr:rowOff>
    </xdr:from>
    <xdr:to>
      <xdr:col>3</xdr:col>
      <xdr:colOff>257175</xdr:colOff>
      <xdr:row>18</xdr:row>
      <xdr:rowOff>8095</xdr:rowOff>
    </xdr:to>
    <xdr:sp macro="" textlink="">
      <xdr:nvSpPr>
        <xdr:cNvPr id="75" name="円/楕円 74"/>
        <xdr:cNvSpPr/>
      </xdr:nvSpPr>
      <xdr:spPr bwMode="auto">
        <a:xfrm>
          <a:off x="3556000" y="304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18272</xdr:rowOff>
    </xdr:from>
    <xdr:ext cx="762000" cy="259045"/>
    <xdr:sp macro="" textlink="">
      <xdr:nvSpPr>
        <xdr:cNvPr id="76" name="テキスト ボックス 75"/>
        <xdr:cNvSpPr txBox="1"/>
      </xdr:nvSpPr>
      <xdr:spPr>
        <a:xfrm>
          <a:off x="3225800" y="28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103761</xdr:rowOff>
    </xdr:from>
    <xdr:to>
      <xdr:col>2</xdr:col>
      <xdr:colOff>692150</xdr:colOff>
      <xdr:row>18</xdr:row>
      <xdr:rowOff>33911</xdr:rowOff>
    </xdr:to>
    <xdr:sp macro="" textlink="">
      <xdr:nvSpPr>
        <xdr:cNvPr id="77" name="円/楕円 76"/>
        <xdr:cNvSpPr/>
      </xdr:nvSpPr>
      <xdr:spPr bwMode="auto">
        <a:xfrm>
          <a:off x="2857500" y="306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44088</xdr:rowOff>
    </xdr:from>
    <xdr:ext cx="762000" cy="259045"/>
    <xdr:sp macro="" textlink="">
      <xdr:nvSpPr>
        <xdr:cNvPr id="78" name="テキスト ボックス 77"/>
        <xdr:cNvSpPr txBox="1"/>
      </xdr:nvSpPr>
      <xdr:spPr>
        <a:xfrm>
          <a:off x="2527300" y="28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1880</xdr:rowOff>
    </xdr:from>
    <xdr:to>
      <xdr:col>4</xdr:col>
      <xdr:colOff>1117600</xdr:colOff>
      <xdr:row>36</xdr:row>
      <xdr:rowOff>27013</xdr:rowOff>
    </xdr:to>
    <xdr:cxnSp macro="">
      <xdr:nvCxnSpPr>
        <xdr:cNvPr id="111" name="直線コネクタ 110"/>
        <xdr:cNvCxnSpPr/>
      </xdr:nvCxnSpPr>
      <xdr:spPr bwMode="auto">
        <a:xfrm>
          <a:off x="5003800" y="6955130"/>
          <a:ext cx="647700" cy="2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339242</xdr:rowOff>
    </xdr:from>
    <xdr:to>
      <xdr:col>4</xdr:col>
      <xdr:colOff>469900</xdr:colOff>
      <xdr:row>36</xdr:row>
      <xdr:rowOff>1880</xdr:rowOff>
    </xdr:to>
    <xdr:cxnSp macro="">
      <xdr:nvCxnSpPr>
        <xdr:cNvPr id="114" name="直線コネクタ 113"/>
        <xdr:cNvCxnSpPr/>
      </xdr:nvCxnSpPr>
      <xdr:spPr bwMode="auto">
        <a:xfrm>
          <a:off x="4305300" y="6949592"/>
          <a:ext cx="698500" cy="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318630</xdr:rowOff>
    </xdr:from>
    <xdr:to>
      <xdr:col>3</xdr:col>
      <xdr:colOff>904875</xdr:colOff>
      <xdr:row>35</xdr:row>
      <xdr:rowOff>339242</xdr:rowOff>
    </xdr:to>
    <xdr:cxnSp macro="">
      <xdr:nvCxnSpPr>
        <xdr:cNvPr id="117" name="直線コネクタ 116"/>
        <xdr:cNvCxnSpPr/>
      </xdr:nvCxnSpPr>
      <xdr:spPr bwMode="auto">
        <a:xfrm>
          <a:off x="3606800" y="6928980"/>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310604</xdr:rowOff>
    </xdr:from>
    <xdr:to>
      <xdr:col>3</xdr:col>
      <xdr:colOff>206375</xdr:colOff>
      <xdr:row>35</xdr:row>
      <xdr:rowOff>318630</xdr:rowOff>
    </xdr:to>
    <xdr:cxnSp macro="">
      <xdr:nvCxnSpPr>
        <xdr:cNvPr id="120" name="直線コネクタ 119"/>
        <xdr:cNvCxnSpPr/>
      </xdr:nvCxnSpPr>
      <xdr:spPr bwMode="auto">
        <a:xfrm>
          <a:off x="2908300" y="6920954"/>
          <a:ext cx="698500" cy="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271365</xdr:rowOff>
    </xdr:from>
    <xdr:ext cx="762000" cy="259045"/>
    <xdr:sp macro="" textlink="">
      <xdr:nvSpPr>
        <xdr:cNvPr id="124" name="テキスト ボックス 123"/>
        <xdr:cNvSpPr txBox="1"/>
      </xdr:nvSpPr>
      <xdr:spPr>
        <a:xfrm>
          <a:off x="2527300" y="65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319113</xdr:rowOff>
    </xdr:from>
    <xdr:to>
      <xdr:col>5</xdr:col>
      <xdr:colOff>34925</xdr:colOff>
      <xdr:row>36</xdr:row>
      <xdr:rowOff>77813</xdr:rowOff>
    </xdr:to>
    <xdr:sp macro="" textlink="">
      <xdr:nvSpPr>
        <xdr:cNvPr id="130" name="円/楕円 129"/>
        <xdr:cNvSpPr/>
      </xdr:nvSpPr>
      <xdr:spPr bwMode="auto">
        <a:xfrm>
          <a:off x="5600700" y="69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291190</xdr:rowOff>
    </xdr:from>
    <xdr:ext cx="762000" cy="259045"/>
    <xdr:sp macro="" textlink="">
      <xdr:nvSpPr>
        <xdr:cNvPr id="131" name="人口1人当たり決算額の推移該当値テキスト445"/>
        <xdr:cNvSpPr txBox="1"/>
      </xdr:nvSpPr>
      <xdr:spPr>
        <a:xfrm>
          <a:off x="5740400" y="690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293980</xdr:rowOff>
    </xdr:from>
    <xdr:to>
      <xdr:col>4</xdr:col>
      <xdr:colOff>520700</xdr:colOff>
      <xdr:row>36</xdr:row>
      <xdr:rowOff>52680</xdr:rowOff>
    </xdr:to>
    <xdr:sp macro="" textlink="">
      <xdr:nvSpPr>
        <xdr:cNvPr id="132" name="円/楕円 131"/>
        <xdr:cNvSpPr/>
      </xdr:nvSpPr>
      <xdr:spPr bwMode="auto">
        <a:xfrm>
          <a:off x="4953000" y="690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37457</xdr:rowOff>
    </xdr:from>
    <xdr:ext cx="736600" cy="259045"/>
    <xdr:sp macro="" textlink="">
      <xdr:nvSpPr>
        <xdr:cNvPr id="133" name="テキスト ボックス 132"/>
        <xdr:cNvSpPr txBox="1"/>
      </xdr:nvSpPr>
      <xdr:spPr>
        <a:xfrm>
          <a:off x="4622800" y="699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288442</xdr:rowOff>
    </xdr:from>
    <xdr:to>
      <xdr:col>3</xdr:col>
      <xdr:colOff>955675</xdr:colOff>
      <xdr:row>36</xdr:row>
      <xdr:rowOff>47142</xdr:rowOff>
    </xdr:to>
    <xdr:sp macro="" textlink="">
      <xdr:nvSpPr>
        <xdr:cNvPr id="134" name="円/楕円 133"/>
        <xdr:cNvSpPr/>
      </xdr:nvSpPr>
      <xdr:spPr bwMode="auto">
        <a:xfrm>
          <a:off x="4254500" y="689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31919</xdr:rowOff>
    </xdr:from>
    <xdr:ext cx="762000" cy="259045"/>
    <xdr:sp macro="" textlink="">
      <xdr:nvSpPr>
        <xdr:cNvPr id="135" name="テキスト ボックス 134"/>
        <xdr:cNvSpPr txBox="1"/>
      </xdr:nvSpPr>
      <xdr:spPr>
        <a:xfrm>
          <a:off x="3924300" y="698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267830</xdr:rowOff>
    </xdr:from>
    <xdr:to>
      <xdr:col>3</xdr:col>
      <xdr:colOff>257175</xdr:colOff>
      <xdr:row>36</xdr:row>
      <xdr:rowOff>26530</xdr:rowOff>
    </xdr:to>
    <xdr:sp macro="" textlink="">
      <xdr:nvSpPr>
        <xdr:cNvPr id="136" name="円/楕円 135"/>
        <xdr:cNvSpPr/>
      </xdr:nvSpPr>
      <xdr:spPr bwMode="auto">
        <a:xfrm>
          <a:off x="3556000" y="687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11307</xdr:rowOff>
    </xdr:from>
    <xdr:ext cx="762000" cy="259045"/>
    <xdr:sp macro="" textlink="">
      <xdr:nvSpPr>
        <xdr:cNvPr id="137" name="テキスト ボックス 136"/>
        <xdr:cNvSpPr txBox="1"/>
      </xdr:nvSpPr>
      <xdr:spPr>
        <a:xfrm>
          <a:off x="3225800" y="696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259804</xdr:rowOff>
    </xdr:from>
    <xdr:to>
      <xdr:col>2</xdr:col>
      <xdr:colOff>692150</xdr:colOff>
      <xdr:row>36</xdr:row>
      <xdr:rowOff>18504</xdr:rowOff>
    </xdr:to>
    <xdr:sp macro="" textlink="">
      <xdr:nvSpPr>
        <xdr:cNvPr id="138" name="円/楕円 137"/>
        <xdr:cNvSpPr/>
      </xdr:nvSpPr>
      <xdr:spPr bwMode="auto">
        <a:xfrm>
          <a:off x="2857500" y="687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3281</xdr:rowOff>
    </xdr:from>
    <xdr:ext cx="762000" cy="259045"/>
    <xdr:sp macro="" textlink="">
      <xdr:nvSpPr>
        <xdr:cNvPr id="139" name="テキスト ボックス 138"/>
        <xdr:cNvSpPr txBox="1"/>
      </xdr:nvSpPr>
      <xdr:spPr>
        <a:xfrm>
          <a:off x="2527300" y="69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財政調整基金残高は、</a:t>
          </a:r>
          <a:r>
            <a:rPr lang="ja-JP" altLang="en-US" sz="1100" b="0" i="0" baseline="0">
              <a:solidFill>
                <a:sysClr val="windowText" lastClr="000000"/>
              </a:solidFill>
              <a:effectLst/>
              <a:latin typeface="+mn-lt"/>
              <a:ea typeface="+mn-ea"/>
              <a:cs typeface="+mn-cs"/>
            </a:rPr>
            <a:t>若干の減少</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決算剰余金の多くを財政調整基金に積み立てしている当町においては、決算剰余金は極めて重要な財源である。財政調整基金残高の目標を標準財政規模の</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％程度と定め、今後も財政健全化に努める。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一般会計並びにその他特別会計全てにおいて赤字は生じていない。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今後も計画的な事業執行により適正な財政運営に努める。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実質公債費比率は</a:t>
          </a:r>
          <a:r>
            <a:rPr lang="en-US" altLang="ja-JP" sz="1100" b="0" i="0" baseline="0">
              <a:solidFill>
                <a:sysClr val="windowText" lastClr="000000"/>
              </a:solidFill>
              <a:effectLst/>
              <a:latin typeface="+mn-lt"/>
              <a:ea typeface="+mn-ea"/>
              <a:cs typeface="+mn-cs"/>
            </a:rPr>
            <a:t>7.2</a:t>
          </a:r>
          <a:r>
            <a:rPr lang="ja-JP" altLang="ja-JP" sz="1100" b="0" i="0" baseline="0">
              <a:solidFill>
                <a:sysClr val="windowText" lastClr="000000"/>
              </a:solidFill>
              <a:effectLst/>
              <a:latin typeface="+mn-lt"/>
              <a:ea typeface="+mn-ea"/>
              <a:cs typeface="+mn-cs"/>
            </a:rPr>
            <a:t>％と減少傾向にある。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元利償還金の</a:t>
          </a:r>
          <a:r>
            <a:rPr lang="en-US" altLang="ja-JP" sz="1100" b="0" i="0" baseline="0">
              <a:solidFill>
                <a:sysClr val="windowText" lastClr="000000"/>
              </a:solidFill>
              <a:effectLst/>
              <a:latin typeface="+mn-lt"/>
              <a:ea typeface="+mn-ea"/>
              <a:cs typeface="+mn-cs"/>
            </a:rPr>
            <a:t>100</a:t>
          </a:r>
          <a:r>
            <a:rPr lang="ja-JP" altLang="ja-JP" sz="1100" b="0" i="0" baseline="0">
              <a:solidFill>
                <a:sysClr val="windowText" lastClr="000000"/>
              </a:solidFill>
              <a:effectLst/>
              <a:latin typeface="+mn-lt"/>
              <a:ea typeface="+mn-ea"/>
              <a:cs typeface="+mn-cs"/>
            </a:rPr>
            <a:t>％が交付税算入される臨時財政対策債の借入が</a:t>
          </a:r>
          <a:r>
            <a:rPr lang="en-US" altLang="ja-JP" sz="1100" b="0" i="0" baseline="0">
              <a:solidFill>
                <a:sysClr val="windowText" lastClr="000000"/>
              </a:solidFill>
              <a:effectLst/>
              <a:latin typeface="+mn-lt"/>
              <a:ea typeface="+mn-ea"/>
              <a:cs typeface="+mn-cs"/>
            </a:rPr>
            <a:t>H13</a:t>
          </a:r>
          <a:r>
            <a:rPr lang="ja-JP" altLang="ja-JP" sz="1100" b="0" i="0" baseline="0">
              <a:solidFill>
                <a:sysClr val="windowText" lastClr="000000"/>
              </a:solidFill>
              <a:effectLst/>
              <a:latin typeface="+mn-lt"/>
              <a:ea typeface="+mn-ea"/>
              <a:cs typeface="+mn-cs"/>
            </a:rPr>
            <a:t>から始まったことにより、算入公債費等の割合は年々高まっているため、実質公債費比率は健全化に向かっている。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今後も臨時財政対策債以外の地方債については算入公債費等の比率が高い有利な地方債を優先するなど、指標が悪化しないよう努める。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地方債現在高のうち交付税に</a:t>
          </a:r>
          <a:r>
            <a:rPr lang="en-US" altLang="ja-JP" sz="1100" b="0" i="0" baseline="0">
              <a:solidFill>
                <a:sysClr val="windowText" lastClr="000000"/>
              </a:solidFill>
              <a:effectLst/>
              <a:latin typeface="+mn-lt"/>
              <a:ea typeface="+mn-ea"/>
              <a:cs typeface="+mn-cs"/>
            </a:rPr>
            <a:t>100</a:t>
          </a:r>
          <a:r>
            <a:rPr lang="ja-JP" altLang="ja-JP" sz="1100" b="0" i="0" baseline="0">
              <a:solidFill>
                <a:sysClr val="windowText" lastClr="000000"/>
              </a:solidFill>
              <a:effectLst/>
              <a:latin typeface="+mn-lt"/>
              <a:ea typeface="+mn-ea"/>
              <a:cs typeface="+mn-cs"/>
            </a:rPr>
            <a:t>％算入される臨時財政対策債の比率が年々高まっているため、将来負担額及び充当可能財源等の何れも増加している。臨時財政対策債以外の一般会計債や退職手当負担見込額が増加しないよう、交付税算入率の高い地方債の選択や、職員数の増加を抑えるよう、適切な職員採用計画を今後とも執り行う。また、充当可能財源である財政調整基金の増勢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5133031</v>
      </c>
      <c r="BO4" s="379"/>
      <c r="BP4" s="379"/>
      <c r="BQ4" s="379"/>
      <c r="BR4" s="379"/>
      <c r="BS4" s="379"/>
      <c r="BT4" s="379"/>
      <c r="BU4" s="380"/>
      <c r="BV4" s="378">
        <v>5597615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4904866</v>
      </c>
      <c r="BO5" s="384"/>
      <c r="BP5" s="384"/>
      <c r="BQ5" s="384"/>
      <c r="BR5" s="384"/>
      <c r="BS5" s="384"/>
      <c r="BT5" s="384"/>
      <c r="BU5" s="385"/>
      <c r="BV5" s="383">
        <v>5390473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228165</v>
      </c>
      <c r="BO6" s="384"/>
      <c r="BP6" s="384"/>
      <c r="BQ6" s="384"/>
      <c r="BR6" s="384"/>
      <c r="BS6" s="384"/>
      <c r="BT6" s="384"/>
      <c r="BU6" s="385"/>
      <c r="BV6" s="383">
        <v>207142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93.3</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13828</v>
      </c>
      <c r="BO7" s="384"/>
      <c r="BP7" s="384"/>
      <c r="BQ7" s="384"/>
      <c r="BR7" s="384"/>
      <c r="BS7" s="384"/>
      <c r="BT7" s="384"/>
      <c r="BU7" s="385"/>
      <c r="BV7" s="383">
        <v>27880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3482596</v>
      </c>
      <c r="CU7" s="384"/>
      <c r="CV7" s="384"/>
      <c r="CW7" s="384"/>
      <c r="CX7" s="384"/>
      <c r="CY7" s="384"/>
      <c r="CZ7" s="384"/>
      <c r="DA7" s="385"/>
      <c r="DB7" s="383">
        <v>3494708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214337</v>
      </c>
      <c r="BO8" s="384"/>
      <c r="BP8" s="384"/>
      <c r="BQ8" s="384"/>
      <c r="BR8" s="384"/>
      <c r="BS8" s="384"/>
      <c r="BT8" s="384"/>
      <c r="BU8" s="385"/>
      <c r="BV8" s="383">
        <v>179262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0.66</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14064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35075</v>
      </c>
      <c r="BO9" s="384"/>
      <c r="BP9" s="384"/>
      <c r="BQ9" s="384"/>
      <c r="BR9" s="384"/>
      <c r="BS9" s="384"/>
      <c r="BT9" s="384"/>
      <c r="BU9" s="385"/>
      <c r="BV9" s="383">
        <v>4260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15165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t="s">
        <v>107</v>
      </c>
      <c r="BO10" s="384"/>
      <c r="BP10" s="384"/>
      <c r="BQ10" s="384"/>
      <c r="BR10" s="384"/>
      <c r="BS10" s="384"/>
      <c r="BT10" s="384"/>
      <c r="BU10" s="385"/>
      <c r="BV10" s="383">
        <v>12455</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100</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13267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202728</v>
      </c>
      <c r="BO12" s="384"/>
      <c r="BP12" s="384"/>
      <c r="BQ12" s="384"/>
      <c r="BR12" s="384"/>
      <c r="BS12" s="384"/>
      <c r="BT12" s="384"/>
      <c r="BU12" s="385"/>
      <c r="BV12" s="383">
        <v>157208</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13191</v>
      </c>
      <c r="S13" s="485"/>
      <c r="T13" s="485"/>
      <c r="U13" s="485"/>
      <c r="V13" s="486"/>
      <c r="W13" s="472" t="s">
        <v>125</v>
      </c>
      <c r="X13" s="396"/>
      <c r="Y13" s="396"/>
      <c r="Z13" s="396"/>
      <c r="AA13" s="396"/>
      <c r="AB13" s="397"/>
      <c r="AC13" s="359">
        <v>595</v>
      </c>
      <c r="AD13" s="360"/>
      <c r="AE13" s="360"/>
      <c r="AF13" s="360"/>
      <c r="AG13" s="361"/>
      <c r="AH13" s="359">
        <v>710</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-167653</v>
      </c>
      <c r="BO13" s="384"/>
      <c r="BP13" s="384"/>
      <c r="BQ13" s="384"/>
      <c r="BR13" s="384"/>
      <c r="BS13" s="384"/>
      <c r="BT13" s="384"/>
      <c r="BU13" s="385"/>
      <c r="BV13" s="383">
        <v>-140493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13444</v>
      </c>
      <c r="S14" s="485"/>
      <c r="T14" s="485"/>
      <c r="U14" s="485"/>
      <c r="V14" s="486"/>
      <c r="W14" s="487"/>
      <c r="X14" s="399"/>
      <c r="Y14" s="399"/>
      <c r="Z14" s="399"/>
      <c r="AA14" s="399"/>
      <c r="AB14" s="400"/>
      <c r="AC14" s="477">
        <v>8.6</v>
      </c>
      <c r="AD14" s="478"/>
      <c r="AE14" s="478"/>
      <c r="AF14" s="478"/>
      <c r="AG14" s="479"/>
      <c r="AH14" s="477">
        <v>9.1999999999999993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60.4</v>
      </c>
      <c r="CU14" s="456"/>
      <c r="CV14" s="456"/>
      <c r="CW14" s="456"/>
      <c r="CX14" s="456"/>
      <c r="CY14" s="456"/>
      <c r="CZ14" s="456"/>
      <c r="DA14" s="457"/>
      <c r="DB14" s="488">
        <v>61.4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13361</v>
      </c>
      <c r="S15" s="485"/>
      <c r="T15" s="485"/>
      <c r="U15" s="485"/>
      <c r="V15" s="486"/>
      <c r="W15" s="472" t="s">
        <v>132</v>
      </c>
      <c r="X15" s="396"/>
      <c r="Y15" s="396"/>
      <c r="Z15" s="396"/>
      <c r="AA15" s="396"/>
      <c r="AB15" s="397"/>
      <c r="AC15" s="359">
        <v>849</v>
      </c>
      <c r="AD15" s="360"/>
      <c r="AE15" s="360"/>
      <c r="AF15" s="360"/>
      <c r="AG15" s="361"/>
      <c r="AH15" s="359">
        <v>985</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1755301</v>
      </c>
      <c r="BO15" s="379"/>
      <c r="BP15" s="379"/>
      <c r="BQ15" s="379"/>
      <c r="BR15" s="379"/>
      <c r="BS15" s="379"/>
      <c r="BT15" s="379"/>
      <c r="BU15" s="380"/>
      <c r="BV15" s="378">
        <v>1741915</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12.2</v>
      </c>
      <c r="AD16" s="478"/>
      <c r="AE16" s="478"/>
      <c r="AF16" s="478"/>
      <c r="AG16" s="479"/>
      <c r="AH16" s="477">
        <v>12.8</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2642531</v>
      </c>
      <c r="BO16" s="384"/>
      <c r="BP16" s="384"/>
      <c r="BQ16" s="384"/>
      <c r="BR16" s="384"/>
      <c r="BS16" s="384"/>
      <c r="BT16" s="384"/>
      <c r="BU16" s="385"/>
      <c r="BV16" s="383">
        <v>2633959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5503</v>
      </c>
      <c r="AD17" s="360"/>
      <c r="AE17" s="360"/>
      <c r="AF17" s="360"/>
      <c r="AG17" s="361"/>
      <c r="AH17" s="359">
        <v>6019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2271356</v>
      </c>
      <c r="BO17" s="384"/>
      <c r="BP17" s="384"/>
      <c r="BQ17" s="384"/>
      <c r="BR17" s="384"/>
      <c r="BS17" s="384"/>
      <c r="BT17" s="384"/>
      <c r="BU17" s="385"/>
      <c r="BV17" s="383">
        <v>2255624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77.86</v>
      </c>
      <c r="M18" s="448"/>
      <c r="N18" s="448"/>
      <c r="O18" s="448"/>
      <c r="P18" s="448"/>
      <c r="Q18" s="448"/>
      <c r="R18" s="449"/>
      <c r="S18" s="449"/>
      <c r="T18" s="449"/>
      <c r="U18" s="449"/>
      <c r="V18" s="450"/>
      <c r="W18" s="464"/>
      <c r="X18" s="465"/>
      <c r="Y18" s="465"/>
      <c r="Z18" s="465"/>
      <c r="AA18" s="465"/>
      <c r="AB18" s="473"/>
      <c r="AC18" s="347">
        <v>79.2</v>
      </c>
      <c r="AD18" s="348"/>
      <c r="AE18" s="348"/>
      <c r="AF18" s="348"/>
      <c r="AG18" s="451"/>
      <c r="AH18" s="347">
        <v>78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3046867</v>
      </c>
      <c r="BO18" s="384"/>
      <c r="BP18" s="384"/>
      <c r="BQ18" s="384"/>
      <c r="BR18" s="384"/>
      <c r="BS18" s="384"/>
      <c r="BT18" s="384"/>
      <c r="BU18" s="385"/>
      <c r="BV18" s="383">
        <v>3046613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181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4032308</v>
      </c>
      <c r="BO19" s="384"/>
      <c r="BP19" s="384"/>
      <c r="BQ19" s="384"/>
      <c r="BR19" s="384"/>
      <c r="BS19" s="384"/>
      <c r="BT19" s="384"/>
      <c r="BU19" s="385"/>
      <c r="BV19" s="383">
        <v>4093979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5988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5311118</v>
      </c>
      <c r="BO23" s="384"/>
      <c r="BP23" s="384"/>
      <c r="BQ23" s="384"/>
      <c r="BR23" s="384"/>
      <c r="BS23" s="384"/>
      <c r="BT23" s="384"/>
      <c r="BU23" s="385"/>
      <c r="BV23" s="383">
        <v>5288663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6090</v>
      </c>
      <c r="R24" s="360"/>
      <c r="S24" s="360"/>
      <c r="T24" s="360"/>
      <c r="U24" s="360"/>
      <c r="V24" s="361"/>
      <c r="W24" s="425"/>
      <c r="X24" s="416"/>
      <c r="Y24" s="417"/>
      <c r="Z24" s="356" t="s">
        <v>155</v>
      </c>
      <c r="AA24" s="357"/>
      <c r="AB24" s="357"/>
      <c r="AC24" s="357"/>
      <c r="AD24" s="357"/>
      <c r="AE24" s="357"/>
      <c r="AF24" s="357"/>
      <c r="AG24" s="358"/>
      <c r="AH24" s="359">
        <v>146</v>
      </c>
      <c r="AI24" s="360"/>
      <c r="AJ24" s="360"/>
      <c r="AK24" s="360"/>
      <c r="AL24" s="361"/>
      <c r="AM24" s="359">
        <v>452308</v>
      </c>
      <c r="AN24" s="360"/>
      <c r="AO24" s="360"/>
      <c r="AP24" s="360"/>
      <c r="AQ24" s="360"/>
      <c r="AR24" s="361"/>
      <c r="AS24" s="359">
        <v>3098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4363503</v>
      </c>
      <c r="BO24" s="384"/>
      <c r="BP24" s="384"/>
      <c r="BQ24" s="384"/>
      <c r="BR24" s="384"/>
      <c r="BS24" s="384"/>
      <c r="BT24" s="384"/>
      <c r="BU24" s="385"/>
      <c r="BV24" s="383">
        <v>4226310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5220</v>
      </c>
      <c r="R25" s="360"/>
      <c r="S25" s="360"/>
      <c r="T25" s="360"/>
      <c r="U25" s="360"/>
      <c r="V25" s="361"/>
      <c r="W25" s="425"/>
      <c r="X25" s="416"/>
      <c r="Y25" s="417"/>
      <c r="Z25" s="356" t="s">
        <v>158</v>
      </c>
      <c r="AA25" s="357"/>
      <c r="AB25" s="357"/>
      <c r="AC25" s="357"/>
      <c r="AD25" s="357"/>
      <c r="AE25" s="357"/>
      <c r="AF25" s="357"/>
      <c r="AG25" s="358"/>
      <c r="AH25" s="359">
        <v>36</v>
      </c>
      <c r="AI25" s="360"/>
      <c r="AJ25" s="360"/>
      <c r="AK25" s="360"/>
      <c r="AL25" s="361"/>
      <c r="AM25" s="359">
        <v>108360</v>
      </c>
      <c r="AN25" s="360"/>
      <c r="AO25" s="360"/>
      <c r="AP25" s="360"/>
      <c r="AQ25" s="360"/>
      <c r="AR25" s="361"/>
      <c r="AS25" s="359">
        <v>3010</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111492</v>
      </c>
      <c r="BO25" s="379"/>
      <c r="BP25" s="379"/>
      <c r="BQ25" s="379"/>
      <c r="BR25" s="379"/>
      <c r="BS25" s="379"/>
      <c r="BT25" s="379"/>
      <c r="BU25" s="380"/>
      <c r="BV25" s="378">
        <v>165876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4620</v>
      </c>
      <c r="R26" s="360"/>
      <c r="S26" s="360"/>
      <c r="T26" s="360"/>
      <c r="U26" s="360"/>
      <c r="V26" s="361"/>
      <c r="W26" s="425"/>
      <c r="X26" s="416"/>
      <c r="Y26" s="417"/>
      <c r="Z26" s="356" t="s">
        <v>161</v>
      </c>
      <c r="AA26" s="438"/>
      <c r="AB26" s="438"/>
      <c r="AC26" s="438"/>
      <c r="AD26" s="438"/>
      <c r="AE26" s="438"/>
      <c r="AF26" s="438"/>
      <c r="AG26" s="439"/>
      <c r="AH26" s="359">
        <v>7</v>
      </c>
      <c r="AI26" s="360"/>
      <c r="AJ26" s="360"/>
      <c r="AK26" s="360"/>
      <c r="AL26" s="361"/>
      <c r="AM26" s="359">
        <v>19264</v>
      </c>
      <c r="AN26" s="360"/>
      <c r="AO26" s="360"/>
      <c r="AP26" s="360"/>
      <c r="AQ26" s="360"/>
      <c r="AR26" s="361"/>
      <c r="AS26" s="359">
        <v>2752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2400</v>
      </c>
      <c r="R27" s="360"/>
      <c r="S27" s="360"/>
      <c r="T27" s="360"/>
      <c r="U27" s="360"/>
      <c r="V27" s="361"/>
      <c r="W27" s="425"/>
      <c r="X27" s="416"/>
      <c r="Y27" s="417"/>
      <c r="Z27" s="356" t="s">
        <v>164</v>
      </c>
      <c r="AA27" s="357"/>
      <c r="AB27" s="357"/>
      <c r="AC27" s="357"/>
      <c r="AD27" s="357"/>
      <c r="AE27" s="357"/>
      <c r="AF27" s="357"/>
      <c r="AG27" s="358"/>
      <c r="AH27" s="359">
        <v>15</v>
      </c>
      <c r="AI27" s="360"/>
      <c r="AJ27" s="360"/>
      <c r="AK27" s="360"/>
      <c r="AL27" s="361"/>
      <c r="AM27" s="359">
        <v>44235</v>
      </c>
      <c r="AN27" s="360"/>
      <c r="AO27" s="360"/>
      <c r="AP27" s="360"/>
      <c r="AQ27" s="360"/>
      <c r="AR27" s="361"/>
      <c r="AS27" s="359">
        <v>2949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453780</v>
      </c>
      <c r="BO27" s="387"/>
      <c r="BP27" s="387"/>
      <c r="BQ27" s="387"/>
      <c r="BR27" s="387"/>
      <c r="BS27" s="387"/>
      <c r="BT27" s="387"/>
      <c r="BU27" s="388"/>
      <c r="BV27" s="386">
        <v>453780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1840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642122</v>
      </c>
      <c r="BO28" s="379"/>
      <c r="BP28" s="379"/>
      <c r="BQ28" s="379"/>
      <c r="BR28" s="379"/>
      <c r="BS28" s="379"/>
      <c r="BT28" s="379"/>
      <c r="BU28" s="380"/>
      <c r="BV28" s="378">
        <v>695850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1680</v>
      </c>
      <c r="R29" s="360"/>
      <c r="S29" s="360"/>
      <c r="T29" s="360"/>
      <c r="U29" s="360"/>
      <c r="V29" s="361"/>
      <c r="W29" s="426"/>
      <c r="X29" s="427"/>
      <c r="Y29" s="428"/>
      <c r="Z29" s="356" t="s">
        <v>171</v>
      </c>
      <c r="AA29" s="357"/>
      <c r="AB29" s="357"/>
      <c r="AC29" s="357"/>
      <c r="AD29" s="357"/>
      <c r="AE29" s="357"/>
      <c r="AF29" s="357"/>
      <c r="AG29" s="358"/>
      <c r="AH29" s="359">
        <v>161</v>
      </c>
      <c r="AI29" s="360"/>
      <c r="AJ29" s="360"/>
      <c r="AK29" s="360"/>
      <c r="AL29" s="361"/>
      <c r="AM29" s="359">
        <v>496543</v>
      </c>
      <c r="AN29" s="360"/>
      <c r="AO29" s="360"/>
      <c r="AP29" s="360"/>
      <c r="AQ29" s="360"/>
      <c r="AR29" s="361"/>
      <c r="AS29" s="359">
        <v>3084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123</v>
      </c>
      <c r="BO29" s="384"/>
      <c r="BP29" s="384"/>
      <c r="BQ29" s="384"/>
      <c r="BR29" s="384"/>
      <c r="BS29" s="384"/>
      <c r="BT29" s="384"/>
      <c r="BU29" s="385"/>
      <c r="BV29" s="383" t="s">
        <v>123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218417</v>
      </c>
      <c r="BO30" s="387"/>
      <c r="BP30" s="387"/>
      <c r="BQ30" s="387"/>
      <c r="BR30" s="387"/>
      <c r="BS30" s="387"/>
      <c r="BT30" s="387"/>
      <c r="BU30" s="388"/>
      <c r="BV30" s="386">
        <v>262132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風力発電事業</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東河環境センター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伊豆斎場組合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一部事務組合下田メディカルセンター（普通会計分）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静岡県後期高齢者医療広域連合（事業会計分）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一部事務組合下田メディカルセンター（事業会計分）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4656</v>
      </c>
      <c r="J41" s="83">
        <v>4729</v>
      </c>
      <c r="K41" s="83">
        <v>5046</v>
      </c>
      <c r="L41" s="83">
        <v>5289</v>
      </c>
      <c r="M41" s="84">
        <v>5311</v>
      </c>
    </row>
    <row r="42" spans="2:13" ht="27.75" customHeight="1" x14ac:dyDescent="0.15">
      <c r="B42" s="1171"/>
      <c r="C42" s="1172"/>
      <c r="D42" s="85"/>
      <c r="E42" s="1175" t="s">
        <v>26</v>
      </c>
      <c r="F42" s="1175"/>
      <c r="G42" s="1175"/>
      <c r="H42" s="1176"/>
      <c r="I42" s="86">
        <v>25</v>
      </c>
      <c r="J42" s="87">
        <v>13</v>
      </c>
      <c r="K42" s="87">
        <v>11</v>
      </c>
      <c r="L42" s="87">
        <v>2</v>
      </c>
      <c r="M42" s="88" t="s">
        <v>483</v>
      </c>
    </row>
    <row r="43" spans="2:13" ht="27.75" customHeight="1" x14ac:dyDescent="0.15">
      <c r="B43" s="1171"/>
      <c r="C43" s="1172"/>
      <c r="D43" s="85"/>
      <c r="E43" s="1175" t="s">
        <v>27</v>
      </c>
      <c r="F43" s="1175"/>
      <c r="G43" s="1175"/>
      <c r="H43" s="1176"/>
      <c r="I43" s="86" t="s">
        <v>483</v>
      </c>
      <c r="J43" s="87" t="s">
        <v>483</v>
      </c>
      <c r="K43" s="87" t="s">
        <v>483</v>
      </c>
      <c r="L43" s="87" t="s">
        <v>483</v>
      </c>
      <c r="M43" s="88" t="s">
        <v>483</v>
      </c>
    </row>
    <row r="44" spans="2:13" ht="27.75" customHeight="1" x14ac:dyDescent="0.15">
      <c r="B44" s="1171"/>
      <c r="C44" s="1172"/>
      <c r="D44" s="85"/>
      <c r="E44" s="1175" t="s">
        <v>28</v>
      </c>
      <c r="F44" s="1175"/>
      <c r="G44" s="1175"/>
      <c r="H44" s="1176"/>
      <c r="I44" s="86">
        <v>824</v>
      </c>
      <c r="J44" s="87">
        <v>712</v>
      </c>
      <c r="K44" s="87">
        <v>579</v>
      </c>
      <c r="L44" s="87">
        <v>446</v>
      </c>
      <c r="M44" s="88">
        <v>311</v>
      </c>
    </row>
    <row r="45" spans="2:13" ht="27.75" customHeight="1" x14ac:dyDescent="0.15">
      <c r="B45" s="1171"/>
      <c r="C45" s="1172"/>
      <c r="D45" s="85"/>
      <c r="E45" s="1175" t="s">
        <v>29</v>
      </c>
      <c r="F45" s="1175"/>
      <c r="G45" s="1175"/>
      <c r="H45" s="1176"/>
      <c r="I45" s="86">
        <v>903</v>
      </c>
      <c r="J45" s="87">
        <v>1048</v>
      </c>
      <c r="K45" s="87">
        <v>983</v>
      </c>
      <c r="L45" s="87">
        <v>1197</v>
      </c>
      <c r="M45" s="88">
        <v>1199</v>
      </c>
    </row>
    <row r="46" spans="2:13" ht="27.75" customHeight="1" x14ac:dyDescent="0.15">
      <c r="B46" s="1171"/>
      <c r="C46" s="1172"/>
      <c r="D46" s="85"/>
      <c r="E46" s="1175" t="s">
        <v>30</v>
      </c>
      <c r="F46" s="1175"/>
      <c r="G46" s="1175"/>
      <c r="H46" s="1176"/>
      <c r="I46" s="86" t="s">
        <v>483</v>
      </c>
      <c r="J46" s="87" t="s">
        <v>483</v>
      </c>
      <c r="K46" s="87" t="s">
        <v>483</v>
      </c>
      <c r="L46" s="87" t="s">
        <v>483</v>
      </c>
      <c r="M46" s="88" t="s">
        <v>483</v>
      </c>
    </row>
    <row r="47" spans="2:13" ht="27.75" customHeight="1" x14ac:dyDescent="0.15">
      <c r="B47" s="1171"/>
      <c r="C47" s="1172"/>
      <c r="D47" s="85"/>
      <c r="E47" s="1175" t="s">
        <v>31</v>
      </c>
      <c r="F47" s="1175"/>
      <c r="G47" s="1175"/>
      <c r="H47" s="1176"/>
      <c r="I47" s="86" t="s">
        <v>483</v>
      </c>
      <c r="J47" s="87" t="s">
        <v>483</v>
      </c>
      <c r="K47" s="87" t="s">
        <v>483</v>
      </c>
      <c r="L47" s="87" t="s">
        <v>483</v>
      </c>
      <c r="M47" s="88" t="s">
        <v>483</v>
      </c>
    </row>
    <row r="48" spans="2:13" ht="27.75" customHeight="1" x14ac:dyDescent="0.15">
      <c r="B48" s="1173"/>
      <c r="C48" s="1174"/>
      <c r="D48" s="85"/>
      <c r="E48" s="1175" t="s">
        <v>32</v>
      </c>
      <c r="F48" s="1175"/>
      <c r="G48" s="1175"/>
      <c r="H48" s="1176"/>
      <c r="I48" s="86" t="s">
        <v>483</v>
      </c>
      <c r="J48" s="87" t="s">
        <v>483</v>
      </c>
      <c r="K48" s="87" t="s">
        <v>483</v>
      </c>
      <c r="L48" s="87" t="s">
        <v>483</v>
      </c>
      <c r="M48" s="88" t="s">
        <v>483</v>
      </c>
    </row>
    <row r="49" spans="2:13" ht="27.75" customHeight="1" x14ac:dyDescent="0.15">
      <c r="B49" s="1169" t="s">
        <v>33</v>
      </c>
      <c r="C49" s="1170"/>
      <c r="D49" s="89"/>
      <c r="E49" s="1175" t="s">
        <v>34</v>
      </c>
      <c r="F49" s="1175"/>
      <c r="G49" s="1175"/>
      <c r="H49" s="1176"/>
      <c r="I49" s="86">
        <v>715</v>
      </c>
      <c r="J49" s="87">
        <v>673</v>
      </c>
      <c r="K49" s="87">
        <v>696</v>
      </c>
      <c r="L49" s="87">
        <v>696</v>
      </c>
      <c r="M49" s="88">
        <v>642</v>
      </c>
    </row>
    <row r="50" spans="2:13" ht="27.75" customHeight="1" x14ac:dyDescent="0.15">
      <c r="B50" s="1171"/>
      <c r="C50" s="1172"/>
      <c r="D50" s="85"/>
      <c r="E50" s="1175" t="s">
        <v>35</v>
      </c>
      <c r="F50" s="1175"/>
      <c r="G50" s="1175"/>
      <c r="H50" s="1176"/>
      <c r="I50" s="86" t="s">
        <v>483</v>
      </c>
      <c r="J50" s="87" t="s">
        <v>483</v>
      </c>
      <c r="K50" s="87" t="s">
        <v>483</v>
      </c>
      <c r="L50" s="87" t="s">
        <v>483</v>
      </c>
      <c r="M50" s="88" t="s">
        <v>483</v>
      </c>
    </row>
    <row r="51" spans="2:13" ht="27.75" customHeight="1" x14ac:dyDescent="0.15">
      <c r="B51" s="1173"/>
      <c r="C51" s="1174"/>
      <c r="D51" s="85"/>
      <c r="E51" s="1175" t="s">
        <v>36</v>
      </c>
      <c r="F51" s="1175"/>
      <c r="G51" s="1175"/>
      <c r="H51" s="1176"/>
      <c r="I51" s="86">
        <v>3823</v>
      </c>
      <c r="J51" s="87">
        <v>4049</v>
      </c>
      <c r="K51" s="87">
        <v>4212</v>
      </c>
      <c r="L51" s="87">
        <v>4329</v>
      </c>
      <c r="M51" s="88">
        <v>4325</v>
      </c>
    </row>
    <row r="52" spans="2:13" ht="27.75" customHeight="1" thickBot="1" x14ac:dyDescent="0.2">
      <c r="B52" s="1177" t="s">
        <v>37</v>
      </c>
      <c r="C52" s="1178"/>
      <c r="D52" s="90"/>
      <c r="E52" s="1179" t="s">
        <v>38</v>
      </c>
      <c r="F52" s="1179"/>
      <c r="G52" s="1179"/>
      <c r="H52" s="1180"/>
      <c r="I52" s="91">
        <v>1870</v>
      </c>
      <c r="J52" s="92">
        <v>1780</v>
      </c>
      <c r="K52" s="92">
        <v>1711</v>
      </c>
      <c r="L52" s="92">
        <v>1910</v>
      </c>
      <c r="M52" s="93">
        <v>1854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97986</v>
      </c>
      <c r="E3" s="116"/>
      <c r="F3" s="117">
        <v>64717</v>
      </c>
      <c r="G3" s="118"/>
      <c r="H3" s="119"/>
    </row>
    <row r="4" spans="1:8" x14ac:dyDescent="0.15">
      <c r="A4" s="120"/>
      <c r="B4" s="121"/>
      <c r="C4" s="122"/>
      <c r="D4" s="123">
        <v>29009</v>
      </c>
      <c r="E4" s="124"/>
      <c r="F4" s="125">
        <v>31931</v>
      </c>
      <c r="G4" s="126"/>
      <c r="H4" s="127"/>
    </row>
    <row r="5" spans="1:8" x14ac:dyDescent="0.15">
      <c r="A5" s="108" t="s">
        <v>516</v>
      </c>
      <c r="B5" s="113"/>
      <c r="C5" s="114"/>
      <c r="D5" s="115">
        <v>28869</v>
      </c>
      <c r="E5" s="116"/>
      <c r="F5" s="117">
        <v>70897</v>
      </c>
      <c r="G5" s="118"/>
      <c r="H5" s="119"/>
    </row>
    <row r="6" spans="1:8" x14ac:dyDescent="0.15">
      <c r="A6" s="120"/>
      <c r="B6" s="121"/>
      <c r="C6" s="122"/>
      <c r="D6" s="123">
        <v>22675</v>
      </c>
      <c r="E6" s="124"/>
      <c r="F6" s="125">
        <v>39878</v>
      </c>
      <c r="G6" s="126"/>
      <c r="H6" s="127"/>
    </row>
    <row r="7" spans="1:8" x14ac:dyDescent="0.15">
      <c r="A7" s="108" t="s">
        <v>517</v>
      </c>
      <c r="B7" s="113"/>
      <c r="C7" s="114"/>
      <c r="D7" s="115">
        <v>49424</v>
      </c>
      <c r="E7" s="116"/>
      <c r="F7" s="117">
        <v>66496</v>
      </c>
      <c r="G7" s="118"/>
      <c r="H7" s="119"/>
    </row>
    <row r="8" spans="1:8" x14ac:dyDescent="0.15">
      <c r="A8" s="120"/>
      <c r="B8" s="121"/>
      <c r="C8" s="122"/>
      <c r="D8" s="123">
        <v>18694</v>
      </c>
      <c r="E8" s="124"/>
      <c r="F8" s="125">
        <v>36530</v>
      </c>
      <c r="G8" s="126"/>
      <c r="H8" s="127"/>
    </row>
    <row r="9" spans="1:8" x14ac:dyDescent="0.15">
      <c r="A9" s="108" t="s">
        <v>518</v>
      </c>
      <c r="B9" s="113"/>
      <c r="C9" s="114"/>
      <c r="D9" s="115">
        <v>55065</v>
      </c>
      <c r="E9" s="116"/>
      <c r="F9" s="117">
        <v>82748</v>
      </c>
      <c r="G9" s="118"/>
      <c r="H9" s="119"/>
    </row>
    <row r="10" spans="1:8" x14ac:dyDescent="0.15">
      <c r="A10" s="120"/>
      <c r="B10" s="121"/>
      <c r="C10" s="122"/>
      <c r="D10" s="123">
        <v>23678</v>
      </c>
      <c r="E10" s="124"/>
      <c r="F10" s="125">
        <v>44732</v>
      </c>
      <c r="G10" s="126"/>
      <c r="H10" s="127"/>
    </row>
    <row r="11" spans="1:8" x14ac:dyDescent="0.15">
      <c r="A11" s="108" t="s">
        <v>519</v>
      </c>
      <c r="B11" s="113"/>
      <c r="C11" s="114"/>
      <c r="D11" s="115">
        <v>33250</v>
      </c>
      <c r="E11" s="116"/>
      <c r="F11" s="117">
        <v>91837</v>
      </c>
      <c r="G11" s="118"/>
      <c r="H11" s="119"/>
    </row>
    <row r="12" spans="1:8" x14ac:dyDescent="0.15">
      <c r="A12" s="120"/>
      <c r="B12" s="121"/>
      <c r="C12" s="128"/>
      <c r="D12" s="123">
        <v>18886</v>
      </c>
      <c r="E12" s="124"/>
      <c r="F12" s="125">
        <v>54439</v>
      </c>
      <c r="G12" s="126"/>
      <c r="H12" s="127"/>
    </row>
    <row r="13" spans="1:8" x14ac:dyDescent="0.15">
      <c r="A13" s="108"/>
      <c r="B13" s="113"/>
      <c r="C13" s="129"/>
      <c r="D13" s="130">
        <v>52919</v>
      </c>
      <c r="E13" s="131"/>
      <c r="F13" s="132">
        <v>75339</v>
      </c>
      <c r="G13" s="133"/>
      <c r="H13" s="119"/>
    </row>
    <row r="14" spans="1:8" x14ac:dyDescent="0.15">
      <c r="A14" s="120"/>
      <c r="B14" s="121"/>
      <c r="C14" s="122"/>
      <c r="D14" s="123">
        <v>22588</v>
      </c>
      <c r="E14" s="124"/>
      <c r="F14" s="125">
        <v>41502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3.14</v>
      </c>
      <c r="C19" s="134">
        <f>ROUND(VALUE(SUBSTITUTE(実質収支比率等に係る経年分析!G$48,"▲","-")),2)</f>
        <v>4.6900000000000004</v>
      </c>
      <c r="D19" s="134">
        <f>ROUND(VALUE(SUBSTITUTE(実質収支比率等に係る経年分析!H$48,"▲","-")),2)</f>
        <v>4.99</v>
      </c>
      <c r="E19" s="134">
        <f>ROUND(VALUE(SUBSTITUTE(実質収支比率等に係る経年分析!I$48,"▲","-")),2)</f>
        <v>5.13</v>
      </c>
      <c r="F19" s="134">
        <f>ROUND(VALUE(SUBSTITUTE(実質収支比率等に係る経年分析!J$48,"▲","-")),2)</f>
        <v>6.15</v>
      </c>
    </row>
    <row r="20" spans="1:11" x14ac:dyDescent="0.15">
      <c r="A20" s="134" t="s">
        <v>43</v>
      </c>
      <c r="B20" s="134">
        <f>ROUND(VALUE(SUBSTITUTE(実質収支比率等に係る経年分析!F$47,"▲","-")),2)</f>
        <v>19.73</v>
      </c>
      <c r="C20" s="134">
        <f>ROUND(VALUE(SUBSTITUTE(実質収支比率等に係る経年分析!G$47,"▲","-")),2)</f>
        <v>18.84</v>
      </c>
      <c r="D20" s="134">
        <f>ROUND(VALUE(SUBSTITUTE(実質収支比率等に係る経年分析!H$47,"▲","-")),2)</f>
        <v>19.82</v>
      </c>
      <c r="E20" s="134">
        <f>ROUND(VALUE(SUBSTITUTE(実質収支比率等に係る経年分析!I$47,"▲","-")),2)</f>
        <v>19.91</v>
      </c>
      <c r="F20" s="134">
        <f>ROUND(VALUE(SUBSTITUTE(実質収支比率等に係る経年分析!J$47,"▲","-")),2)</f>
        <v>18.440000000000001</v>
      </c>
    </row>
    <row r="21" spans="1:11" x14ac:dyDescent="0.15">
      <c r="A21" s="134" t="s">
        <v>44</v>
      </c>
      <c r="B21" s="134">
        <f>IF(ISNUMBER(VALUE(SUBSTITUTE(実質収支比率等に係る経年分析!F$49,"▲","-"))),ROUND(VALUE(SUBSTITUTE(実質収支比率等に係る経年分析!F$49,"▲","-")),2),NA())</f>
        <v>0.94</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-3.05</v>
      </c>
      <c r="E21" s="134">
        <f>IF(ISNUMBER(VALUE(SUBSTITUTE(実質収支比率等に係る経年分析!I$49,"▲","-"))),ROUND(VALUE(SUBSTITUTE(実質収支比率等に係る経年分析!I$49,"▲","-")),2),NA())</f>
        <v>-4.0199999999999996</v>
      </c>
      <c r="F21" s="134">
        <f>IF(ISNUMBER(VALUE(SUBSTITUTE(実質収支比率等に係る経年分析!J$49,"▲","-"))),ROUND(VALUE(SUBSTITUTE(実質収支比率等に係る経年分析!J$49,"▲","-")),2),NA())</f>
        <v>-4.8099999999999996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風力発電事業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国民健康保険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x14ac:dyDescent="0.15">
      <c r="A34" s="135" t="str">
        <f>IF(連結実質赤字比率に係る赤字・黒字の構成分析!C$36="",NA(),連結実質赤字比率に係る赤字・黒字の構成分析!C$36)</f>
        <v>介護保険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332</v>
      </c>
      <c r="E42" s="136"/>
      <c r="F42" s="136"/>
      <c r="G42" s="136">
        <f>'実質公債費比率（分子）の構造'!L$52</f>
        <v>348</v>
      </c>
      <c r="H42" s="136"/>
      <c r="I42" s="136"/>
      <c r="J42" s="136">
        <f>'実質公債費比率（分子）の構造'!M$52</f>
        <v>364</v>
      </c>
      <c r="K42" s="136"/>
      <c r="L42" s="136"/>
      <c r="M42" s="136">
        <f>'実質公債費比率（分子）の構造'!N$52</f>
        <v>385</v>
      </c>
      <c r="N42" s="136"/>
      <c r="O42" s="136"/>
      <c r="P42" s="136">
        <f>'実質公債費比率（分子）の構造'!O$52</f>
        <v>415</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24</v>
      </c>
      <c r="C44" s="136"/>
      <c r="D44" s="136"/>
      <c r="E44" s="136">
        <f>'実質公債費比率（分子）の構造'!L$50</f>
        <v>30</v>
      </c>
      <c r="F44" s="136"/>
      <c r="G44" s="136"/>
      <c r="H44" s="136">
        <f>'実質公債費比率（分子）の構造'!M$50</f>
        <v>23</v>
      </c>
      <c r="I44" s="136"/>
      <c r="J44" s="136"/>
      <c r="K44" s="136">
        <f>'実質公債費比率（分子）の構造'!N$50</f>
        <v>7</v>
      </c>
      <c r="L44" s="136"/>
      <c r="M44" s="136"/>
      <c r="N44" s="136">
        <f>'実質公債費比率（分子）の構造'!O$50</f>
        <v>1</v>
      </c>
      <c r="O44" s="136"/>
      <c r="P44" s="136"/>
    </row>
    <row r="45" spans="1:16" x14ac:dyDescent="0.15">
      <c r="A45" s="136" t="s">
        <v>54</v>
      </c>
      <c r="B45" s="136">
        <f>'実質公債費比率（分子）の構造'!K$49</f>
        <v>138</v>
      </c>
      <c r="C45" s="136"/>
      <c r="D45" s="136"/>
      <c r="E45" s="136">
        <f>'実質公債費比率（分子）の構造'!L$49</f>
        <v>138</v>
      </c>
      <c r="F45" s="136"/>
      <c r="G45" s="136"/>
      <c r="H45" s="136">
        <f>'実質公債費比率（分子）の構造'!M$49</f>
        <v>138</v>
      </c>
      <c r="I45" s="136"/>
      <c r="J45" s="136"/>
      <c r="K45" s="136">
        <f>'実質公債費比率（分子）の構造'!N$49</f>
        <v>141</v>
      </c>
      <c r="L45" s="136"/>
      <c r="M45" s="136"/>
      <c r="N45" s="136">
        <f>'実質公債費比率（分子）の構造'!O$49</f>
        <v>140</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450</v>
      </c>
      <c r="C49" s="136"/>
      <c r="D49" s="136"/>
      <c r="E49" s="136">
        <f>'実質公債費比率（分子）の構造'!L$45</f>
        <v>447</v>
      </c>
      <c r="F49" s="136"/>
      <c r="G49" s="136"/>
      <c r="H49" s="136">
        <f>'実質公債費比率（分子）の構造'!M$45</f>
        <v>445</v>
      </c>
      <c r="I49" s="136"/>
      <c r="J49" s="136"/>
      <c r="K49" s="136">
        <f>'実質公債費比率（分子）の構造'!N$45</f>
        <v>471</v>
      </c>
      <c r="L49" s="136"/>
      <c r="M49" s="136"/>
      <c r="N49" s="136">
        <f>'実質公債費比率（分子）の構造'!O$45</f>
        <v>477</v>
      </c>
      <c r="O49" s="136"/>
      <c r="P49" s="136"/>
    </row>
    <row r="50" spans="1:16" x14ac:dyDescent="0.15">
      <c r="A50" s="136" t="s">
        <v>59</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267</v>
      </c>
      <c r="G50" s="136" t="e">
        <f>NA()</f>
        <v>#N/A</v>
      </c>
      <c r="H50" s="136" t="e">
        <f>NA()</f>
        <v>#N/A</v>
      </c>
      <c r="I50" s="136">
        <f>IF(ISNUMBER('実質公債費比率（分子）の構造'!M$53),'実質公債費比率（分子）の構造'!M$53,NA())</f>
        <v>242</v>
      </c>
      <c r="J50" s="136" t="e">
        <f>NA()</f>
        <v>#N/A</v>
      </c>
      <c r="K50" s="136" t="e">
        <f>NA()</f>
        <v>#N/A</v>
      </c>
      <c r="L50" s="136">
        <f>IF(ISNUMBER('実質公債費比率（分子）の構造'!N$53),'実質公債費比率（分子）の構造'!N$53,NA())</f>
        <v>234</v>
      </c>
      <c r="M50" s="136" t="e">
        <f>NA()</f>
        <v>#N/A</v>
      </c>
      <c r="N50" s="136" t="e">
        <f>NA()</f>
        <v>#N/A</v>
      </c>
      <c r="O50" s="136">
        <f>IF(ISNUMBER('実質公債費比率（分子）の構造'!O$53),'実質公債費比率（分子）の構造'!O$53,NA())</f>
        <v>203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3823</v>
      </c>
      <c r="E56" s="135"/>
      <c r="F56" s="135"/>
      <c r="G56" s="135">
        <f>'将来負担比率（分子）の構造'!J$51</f>
        <v>4049</v>
      </c>
      <c r="H56" s="135"/>
      <c r="I56" s="135"/>
      <c r="J56" s="135">
        <f>'将来負担比率（分子）の構造'!K$51</f>
        <v>4212</v>
      </c>
      <c r="K56" s="135"/>
      <c r="L56" s="135"/>
      <c r="M56" s="135">
        <f>'将来負担比率（分子）の構造'!L$51</f>
        <v>4329</v>
      </c>
      <c r="N56" s="135"/>
      <c r="O56" s="135"/>
      <c r="P56" s="135">
        <f>'将来負担比率（分子）の構造'!M$51</f>
        <v>4325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715</v>
      </c>
      <c r="E58" s="135"/>
      <c r="F58" s="135"/>
      <c r="G58" s="135">
        <f>'将来負担比率（分子）の構造'!J$49</f>
        <v>673</v>
      </c>
      <c r="H58" s="135"/>
      <c r="I58" s="135"/>
      <c r="J58" s="135">
        <f>'将来負担比率（分子）の構造'!K$49</f>
        <v>696</v>
      </c>
      <c r="K58" s="135"/>
      <c r="L58" s="135"/>
      <c r="M58" s="135">
        <f>'将来負担比率（分子）の構造'!L$49</f>
        <v>696</v>
      </c>
      <c r="N58" s="135"/>
      <c r="O58" s="135"/>
      <c r="P58" s="135">
        <f>'将来負担比率（分子）の構造'!M$49</f>
        <v>642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903</v>
      </c>
      <c r="C62" s="135"/>
      <c r="D62" s="135"/>
      <c r="E62" s="135">
        <f>'将来負担比率（分子）の構造'!J$45</f>
        <v>1048</v>
      </c>
      <c r="F62" s="135"/>
      <c r="G62" s="135"/>
      <c r="H62" s="135">
        <f>'将来負担比率（分子）の構造'!K$45</f>
        <v>983</v>
      </c>
      <c r="I62" s="135"/>
      <c r="J62" s="135"/>
      <c r="K62" s="135">
        <f>'将来負担比率（分子）の構造'!L$45</f>
        <v>1197</v>
      </c>
      <c r="L62" s="135"/>
      <c r="M62" s="135"/>
      <c r="N62" s="135">
        <f>'将来負担比率（分子）の構造'!M$45</f>
        <v>1199</v>
      </c>
      <c r="O62" s="135"/>
      <c r="P62" s="135"/>
    </row>
    <row r="63" spans="1:16" x14ac:dyDescent="0.15">
      <c r="A63" s="135" t="s">
        <v>28</v>
      </c>
      <c r="B63" s="135">
        <f>'将来負担比率（分子）の構造'!I$44</f>
        <v>824</v>
      </c>
      <c r="C63" s="135"/>
      <c r="D63" s="135"/>
      <c r="E63" s="135">
        <f>'将来負担比率（分子）の構造'!J$44</f>
        <v>712</v>
      </c>
      <c r="F63" s="135"/>
      <c r="G63" s="135"/>
      <c r="H63" s="135">
        <f>'将来負担比率（分子）の構造'!K$44</f>
        <v>579</v>
      </c>
      <c r="I63" s="135"/>
      <c r="J63" s="135"/>
      <c r="K63" s="135">
        <f>'将来負担比率（分子）の構造'!L$44</f>
        <v>446</v>
      </c>
      <c r="L63" s="135"/>
      <c r="M63" s="135"/>
      <c r="N63" s="135">
        <f>'将来負担比率（分子）の構造'!M$44</f>
        <v>311</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25</v>
      </c>
      <c r="C65" s="135"/>
      <c r="D65" s="135"/>
      <c r="E65" s="135">
        <f>'将来負担比率（分子）の構造'!J$42</f>
        <v>13</v>
      </c>
      <c r="F65" s="135"/>
      <c r="G65" s="135"/>
      <c r="H65" s="135">
        <f>'将来負担比率（分子）の構造'!K$42</f>
        <v>11</v>
      </c>
      <c r="I65" s="135"/>
      <c r="J65" s="135"/>
      <c r="K65" s="135">
        <f>'将来負担比率（分子）の構造'!L$42</f>
        <v>2</v>
      </c>
      <c r="L65" s="135"/>
      <c r="M65" s="135"/>
      <c r="N65" s="135" t="str">
        <f>'将来負担比率（分子）の構造'!M$42</f>
        <v>-</v>
      </c>
      <c r="O65" s="135"/>
      <c r="P65" s="135"/>
    </row>
    <row r="66" spans="1:16" x14ac:dyDescent="0.15">
      <c r="A66" s="135" t="s">
        <v>25</v>
      </c>
      <c r="B66" s="135">
        <f>'将来負担比率（分子）の構造'!I$41</f>
        <v>4656</v>
      </c>
      <c r="C66" s="135"/>
      <c r="D66" s="135"/>
      <c r="E66" s="135">
        <f>'将来負担比率（分子）の構造'!J$41</f>
        <v>4729</v>
      </c>
      <c r="F66" s="135"/>
      <c r="G66" s="135"/>
      <c r="H66" s="135">
        <f>'将来負担比率（分子）の構造'!K$41</f>
        <v>5046</v>
      </c>
      <c r="I66" s="135"/>
      <c r="J66" s="135"/>
      <c r="K66" s="135">
        <f>'将来負担比率（分子）の構造'!L$41</f>
        <v>5289</v>
      </c>
      <c r="L66" s="135"/>
      <c r="M66" s="135"/>
      <c r="N66" s="135">
        <f>'将来負担比率（分子）の構造'!M$41</f>
        <v>5311</v>
      </c>
      <c r="O66" s="135"/>
      <c r="P66" s="135"/>
    </row>
    <row r="67" spans="1:16" x14ac:dyDescent="0.15">
      <c r="A67" s="135" t="s">
        <v>63</v>
      </c>
      <c r="B67" s="135" t="e">
        <f>NA()</f>
        <v>#N/A</v>
      </c>
      <c r="C67" s="135">
        <f>IF(ISNUMBER('将来負担比率（分子）の構造'!I$52), IF('将来負担比率（分子）の構造'!I$52 &lt; 0, 0, '将来負担比率（分子）の構造'!I$52), NA())</f>
        <v>1870</v>
      </c>
      <c r="D67" s="135" t="e">
        <f>NA()</f>
        <v>#N/A</v>
      </c>
      <c r="E67" s="135" t="e">
        <f>NA()</f>
        <v>#N/A</v>
      </c>
      <c r="F67" s="135">
        <f>IF(ISNUMBER('将来負担比率（分子）の構造'!J$52), IF('将来負担比率（分子）の構造'!J$52 &lt; 0, 0, '将来負担比率（分子）の構造'!J$52), NA())</f>
        <v>1780</v>
      </c>
      <c r="G67" s="135" t="e">
        <f>NA()</f>
        <v>#N/A</v>
      </c>
      <c r="H67" s="135" t="e">
        <f>NA()</f>
        <v>#N/A</v>
      </c>
      <c r="I67" s="135">
        <f>IF(ISNUMBER('将来負担比率（分子）の構造'!K$52), IF('将来負担比率（分子）の構造'!K$52 &lt; 0, 0, '将来負担比率（分子）の構造'!K$52), NA())</f>
        <v>1711</v>
      </c>
      <c r="J67" s="135" t="e">
        <f>NA()</f>
        <v>#N/A</v>
      </c>
      <c r="K67" s="135" t="e">
        <f>NA()</f>
        <v>#N/A</v>
      </c>
      <c r="L67" s="135">
        <f>IF(ISNUMBER('将来負担比率（分子）の構造'!L$52), IF('将来負担比率（分子）の構造'!L$52 &lt; 0, 0, '将来負担比率（分子）の構造'!L$52), NA())</f>
        <v>1910</v>
      </c>
      <c r="M67" s="135" t="e">
        <f>NA()</f>
        <v>#N/A</v>
      </c>
      <c r="N67" s="135" t="e">
        <f>NA()</f>
        <v>#N/A</v>
      </c>
      <c r="O67" s="135">
        <f>IF(ISNUMBER('将来負担比率（分子）の構造'!M$52), IF('将来負担比率（分子）の構造'!M$52 &lt; 0, 0, '将来負担比率（分子）の構造'!M$52), NA())</f>
        <v>1854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2048922</v>
      </c>
      <c r="S5" s="639"/>
      <c r="T5" s="639"/>
      <c r="U5" s="639"/>
      <c r="V5" s="639"/>
      <c r="W5" s="639"/>
      <c r="X5" s="639"/>
      <c r="Y5" s="686"/>
      <c r="Z5" s="699">
        <v>39.9</v>
      </c>
      <c r="AA5" s="699"/>
      <c r="AB5" s="699"/>
      <c r="AC5" s="699"/>
      <c r="AD5" s="700">
        <v>2048922</v>
      </c>
      <c r="AE5" s="700"/>
      <c r="AF5" s="700"/>
      <c r="AG5" s="700"/>
      <c r="AH5" s="700"/>
      <c r="AI5" s="700"/>
      <c r="AJ5" s="700"/>
      <c r="AK5" s="700"/>
      <c r="AL5" s="687">
        <v>62.7</v>
      </c>
      <c r="AM5" s="656"/>
      <c r="AN5" s="656"/>
      <c r="AO5" s="688"/>
      <c r="AP5" s="673" t="s">
        <v>209</v>
      </c>
      <c r="AQ5" s="674"/>
      <c r="AR5" s="674"/>
      <c r="AS5" s="674"/>
      <c r="AT5" s="674"/>
      <c r="AU5" s="674"/>
      <c r="AV5" s="674"/>
      <c r="AW5" s="674"/>
      <c r="AX5" s="674"/>
      <c r="AY5" s="674"/>
      <c r="AZ5" s="674"/>
      <c r="BA5" s="674"/>
      <c r="BB5" s="674"/>
      <c r="BC5" s="674"/>
      <c r="BD5" s="674"/>
      <c r="BE5" s="674"/>
      <c r="BF5" s="675"/>
      <c r="BG5" s="588">
        <v>1923278</v>
      </c>
      <c r="BH5" s="589"/>
      <c r="BI5" s="589"/>
      <c r="BJ5" s="589"/>
      <c r="BK5" s="589"/>
      <c r="BL5" s="589"/>
      <c r="BM5" s="589"/>
      <c r="BN5" s="590"/>
      <c r="BO5" s="641">
        <v>93.9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48870</v>
      </c>
      <c r="S6" s="589"/>
      <c r="T6" s="589"/>
      <c r="U6" s="589"/>
      <c r="V6" s="589"/>
      <c r="W6" s="589"/>
      <c r="X6" s="589"/>
      <c r="Y6" s="590"/>
      <c r="Z6" s="641">
        <v>1</v>
      </c>
      <c r="AA6" s="641"/>
      <c r="AB6" s="641"/>
      <c r="AC6" s="641"/>
      <c r="AD6" s="642">
        <v>48870</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1923278</v>
      </c>
      <c r="BH6" s="589"/>
      <c r="BI6" s="589"/>
      <c r="BJ6" s="589"/>
      <c r="BK6" s="589"/>
      <c r="BL6" s="589"/>
      <c r="BM6" s="589"/>
      <c r="BN6" s="590"/>
      <c r="BO6" s="641">
        <v>93.9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65940</v>
      </c>
      <c r="CS6" s="589"/>
      <c r="CT6" s="589"/>
      <c r="CU6" s="589"/>
      <c r="CV6" s="589"/>
      <c r="CW6" s="589"/>
      <c r="CX6" s="589"/>
      <c r="CY6" s="590"/>
      <c r="CZ6" s="641">
        <v>1.3</v>
      </c>
      <c r="DA6" s="641"/>
      <c r="DB6" s="641"/>
      <c r="DC6" s="641"/>
      <c r="DD6" s="594" t="s">
        <v>210</v>
      </c>
      <c r="DE6" s="589"/>
      <c r="DF6" s="589"/>
      <c r="DG6" s="589"/>
      <c r="DH6" s="589"/>
      <c r="DI6" s="589"/>
      <c r="DJ6" s="589"/>
      <c r="DK6" s="589"/>
      <c r="DL6" s="589"/>
      <c r="DM6" s="589"/>
      <c r="DN6" s="589"/>
      <c r="DO6" s="589"/>
      <c r="DP6" s="590"/>
      <c r="DQ6" s="594">
        <v>65940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2554</v>
      </c>
      <c r="S7" s="589"/>
      <c r="T7" s="589"/>
      <c r="U7" s="589"/>
      <c r="V7" s="589"/>
      <c r="W7" s="589"/>
      <c r="X7" s="589"/>
      <c r="Y7" s="590"/>
      <c r="Z7" s="641">
        <v>0</v>
      </c>
      <c r="AA7" s="641"/>
      <c r="AB7" s="641"/>
      <c r="AC7" s="641"/>
      <c r="AD7" s="642">
        <v>2554</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528725</v>
      </c>
      <c r="BH7" s="589"/>
      <c r="BI7" s="589"/>
      <c r="BJ7" s="589"/>
      <c r="BK7" s="589"/>
      <c r="BL7" s="589"/>
      <c r="BM7" s="589"/>
      <c r="BN7" s="590"/>
      <c r="BO7" s="641">
        <v>25.8</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888407</v>
      </c>
      <c r="CS7" s="589"/>
      <c r="CT7" s="589"/>
      <c r="CU7" s="589"/>
      <c r="CV7" s="589"/>
      <c r="CW7" s="589"/>
      <c r="CX7" s="589"/>
      <c r="CY7" s="590"/>
      <c r="CZ7" s="641">
        <v>18.100000000000001</v>
      </c>
      <c r="DA7" s="641"/>
      <c r="DB7" s="641"/>
      <c r="DC7" s="641"/>
      <c r="DD7" s="594">
        <v>63317</v>
      </c>
      <c r="DE7" s="589"/>
      <c r="DF7" s="589"/>
      <c r="DG7" s="589"/>
      <c r="DH7" s="589"/>
      <c r="DI7" s="589"/>
      <c r="DJ7" s="589"/>
      <c r="DK7" s="589"/>
      <c r="DL7" s="589"/>
      <c r="DM7" s="589"/>
      <c r="DN7" s="589"/>
      <c r="DO7" s="589"/>
      <c r="DP7" s="590"/>
      <c r="DQ7" s="594">
        <v>688981</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8537</v>
      </c>
      <c r="S8" s="589"/>
      <c r="T8" s="589"/>
      <c r="U8" s="589"/>
      <c r="V8" s="589"/>
      <c r="W8" s="589"/>
      <c r="X8" s="589"/>
      <c r="Y8" s="590"/>
      <c r="Z8" s="641">
        <v>0.2</v>
      </c>
      <c r="AA8" s="641"/>
      <c r="AB8" s="641"/>
      <c r="AC8" s="641"/>
      <c r="AD8" s="642">
        <v>8537</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31369</v>
      </c>
      <c r="BH8" s="589"/>
      <c r="BI8" s="589"/>
      <c r="BJ8" s="589"/>
      <c r="BK8" s="589"/>
      <c r="BL8" s="589"/>
      <c r="BM8" s="589"/>
      <c r="BN8" s="590"/>
      <c r="BO8" s="641">
        <v>1.5</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1409416</v>
      </c>
      <c r="CS8" s="589"/>
      <c r="CT8" s="589"/>
      <c r="CU8" s="589"/>
      <c r="CV8" s="589"/>
      <c r="CW8" s="589"/>
      <c r="CX8" s="589"/>
      <c r="CY8" s="590"/>
      <c r="CZ8" s="641">
        <v>28.7</v>
      </c>
      <c r="DA8" s="641"/>
      <c r="DB8" s="641"/>
      <c r="DC8" s="641"/>
      <c r="DD8" s="594">
        <v>1390</v>
      </c>
      <c r="DE8" s="589"/>
      <c r="DF8" s="589"/>
      <c r="DG8" s="589"/>
      <c r="DH8" s="589"/>
      <c r="DI8" s="589"/>
      <c r="DJ8" s="589"/>
      <c r="DK8" s="589"/>
      <c r="DL8" s="589"/>
      <c r="DM8" s="589"/>
      <c r="DN8" s="589"/>
      <c r="DO8" s="589"/>
      <c r="DP8" s="590"/>
      <c r="DQ8" s="594">
        <v>794887</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5234</v>
      </c>
      <c r="S9" s="589"/>
      <c r="T9" s="589"/>
      <c r="U9" s="589"/>
      <c r="V9" s="589"/>
      <c r="W9" s="589"/>
      <c r="X9" s="589"/>
      <c r="Y9" s="590"/>
      <c r="Z9" s="641">
        <v>0.1</v>
      </c>
      <c r="AA9" s="641"/>
      <c r="AB9" s="641"/>
      <c r="AC9" s="641"/>
      <c r="AD9" s="642">
        <v>5234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399874</v>
      </c>
      <c r="BH9" s="589"/>
      <c r="BI9" s="589"/>
      <c r="BJ9" s="589"/>
      <c r="BK9" s="589"/>
      <c r="BL9" s="589"/>
      <c r="BM9" s="589"/>
      <c r="BN9" s="590"/>
      <c r="BO9" s="641">
        <v>19.5</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690806</v>
      </c>
      <c r="CS9" s="589"/>
      <c r="CT9" s="589"/>
      <c r="CU9" s="589"/>
      <c r="CV9" s="589"/>
      <c r="CW9" s="589"/>
      <c r="CX9" s="589"/>
      <c r="CY9" s="590"/>
      <c r="CZ9" s="641">
        <v>14.1</v>
      </c>
      <c r="DA9" s="641"/>
      <c r="DB9" s="641"/>
      <c r="DC9" s="641"/>
      <c r="DD9" s="594">
        <v>39092</v>
      </c>
      <c r="DE9" s="589"/>
      <c r="DF9" s="589"/>
      <c r="DG9" s="589"/>
      <c r="DH9" s="589"/>
      <c r="DI9" s="589"/>
      <c r="DJ9" s="589"/>
      <c r="DK9" s="589"/>
      <c r="DL9" s="589"/>
      <c r="DM9" s="589"/>
      <c r="DN9" s="589"/>
      <c r="DO9" s="589"/>
      <c r="DP9" s="590"/>
      <c r="DQ9" s="594">
        <v>649513</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173295</v>
      </c>
      <c r="S10" s="589"/>
      <c r="T10" s="589"/>
      <c r="U10" s="589"/>
      <c r="V10" s="589"/>
      <c r="W10" s="589"/>
      <c r="X10" s="589"/>
      <c r="Y10" s="590"/>
      <c r="Z10" s="641">
        <v>3.4</v>
      </c>
      <c r="AA10" s="641"/>
      <c r="AB10" s="641"/>
      <c r="AC10" s="641"/>
      <c r="AD10" s="642">
        <v>173295</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59658</v>
      </c>
      <c r="BH10" s="589"/>
      <c r="BI10" s="589"/>
      <c r="BJ10" s="589"/>
      <c r="BK10" s="589"/>
      <c r="BL10" s="589"/>
      <c r="BM10" s="589"/>
      <c r="BN10" s="590"/>
      <c r="BO10" s="641">
        <v>2.9</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18561</v>
      </c>
      <c r="S11" s="589"/>
      <c r="T11" s="589"/>
      <c r="U11" s="589"/>
      <c r="V11" s="589"/>
      <c r="W11" s="589"/>
      <c r="X11" s="589"/>
      <c r="Y11" s="590"/>
      <c r="Z11" s="641">
        <v>0.4</v>
      </c>
      <c r="AA11" s="641"/>
      <c r="AB11" s="641"/>
      <c r="AC11" s="641"/>
      <c r="AD11" s="642">
        <v>18561</v>
      </c>
      <c r="AE11" s="642"/>
      <c r="AF11" s="642"/>
      <c r="AG11" s="642"/>
      <c r="AH11" s="642"/>
      <c r="AI11" s="642"/>
      <c r="AJ11" s="642"/>
      <c r="AK11" s="642"/>
      <c r="AL11" s="611">
        <v>0.6</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37824</v>
      </c>
      <c r="BH11" s="589"/>
      <c r="BI11" s="589"/>
      <c r="BJ11" s="589"/>
      <c r="BK11" s="589"/>
      <c r="BL11" s="589"/>
      <c r="BM11" s="589"/>
      <c r="BN11" s="590"/>
      <c r="BO11" s="641">
        <v>1.8</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129838</v>
      </c>
      <c r="CS11" s="589"/>
      <c r="CT11" s="589"/>
      <c r="CU11" s="589"/>
      <c r="CV11" s="589"/>
      <c r="CW11" s="589"/>
      <c r="CX11" s="589"/>
      <c r="CY11" s="590"/>
      <c r="CZ11" s="641">
        <v>2.6</v>
      </c>
      <c r="DA11" s="641"/>
      <c r="DB11" s="641"/>
      <c r="DC11" s="641"/>
      <c r="DD11" s="594">
        <v>44938</v>
      </c>
      <c r="DE11" s="589"/>
      <c r="DF11" s="589"/>
      <c r="DG11" s="589"/>
      <c r="DH11" s="589"/>
      <c r="DI11" s="589"/>
      <c r="DJ11" s="589"/>
      <c r="DK11" s="589"/>
      <c r="DL11" s="589"/>
      <c r="DM11" s="589"/>
      <c r="DN11" s="589"/>
      <c r="DO11" s="589"/>
      <c r="DP11" s="590"/>
      <c r="DQ11" s="594">
        <v>111518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1244321</v>
      </c>
      <c r="BH12" s="589"/>
      <c r="BI12" s="589"/>
      <c r="BJ12" s="589"/>
      <c r="BK12" s="589"/>
      <c r="BL12" s="589"/>
      <c r="BM12" s="589"/>
      <c r="BN12" s="590"/>
      <c r="BO12" s="641">
        <v>60.7</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219465</v>
      </c>
      <c r="CS12" s="589"/>
      <c r="CT12" s="589"/>
      <c r="CU12" s="589"/>
      <c r="CV12" s="589"/>
      <c r="CW12" s="589"/>
      <c r="CX12" s="589"/>
      <c r="CY12" s="590"/>
      <c r="CZ12" s="641">
        <v>4.5</v>
      </c>
      <c r="DA12" s="641"/>
      <c r="DB12" s="641"/>
      <c r="DC12" s="641"/>
      <c r="DD12" s="594">
        <v>42244</v>
      </c>
      <c r="DE12" s="589"/>
      <c r="DF12" s="589"/>
      <c r="DG12" s="589"/>
      <c r="DH12" s="589"/>
      <c r="DI12" s="589"/>
      <c r="DJ12" s="589"/>
      <c r="DK12" s="589"/>
      <c r="DL12" s="589"/>
      <c r="DM12" s="589"/>
      <c r="DN12" s="589"/>
      <c r="DO12" s="589"/>
      <c r="DP12" s="590"/>
      <c r="DQ12" s="594">
        <v>183056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7690</v>
      </c>
      <c r="S13" s="589"/>
      <c r="T13" s="589"/>
      <c r="U13" s="589"/>
      <c r="V13" s="589"/>
      <c r="W13" s="589"/>
      <c r="X13" s="589"/>
      <c r="Y13" s="590"/>
      <c r="Z13" s="641">
        <v>0.1</v>
      </c>
      <c r="AA13" s="641"/>
      <c r="AB13" s="641"/>
      <c r="AC13" s="641"/>
      <c r="AD13" s="642">
        <v>7690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1237861</v>
      </c>
      <c r="BH13" s="589"/>
      <c r="BI13" s="589"/>
      <c r="BJ13" s="589"/>
      <c r="BK13" s="589"/>
      <c r="BL13" s="589"/>
      <c r="BM13" s="589"/>
      <c r="BN13" s="590"/>
      <c r="BO13" s="641">
        <v>60.4</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185887</v>
      </c>
      <c r="CS13" s="589"/>
      <c r="CT13" s="589"/>
      <c r="CU13" s="589"/>
      <c r="CV13" s="589"/>
      <c r="CW13" s="589"/>
      <c r="CX13" s="589"/>
      <c r="CY13" s="590"/>
      <c r="CZ13" s="641">
        <v>3.8</v>
      </c>
      <c r="DA13" s="641"/>
      <c r="DB13" s="641"/>
      <c r="DC13" s="641"/>
      <c r="DD13" s="594">
        <v>122688</v>
      </c>
      <c r="DE13" s="589"/>
      <c r="DF13" s="589"/>
      <c r="DG13" s="589"/>
      <c r="DH13" s="589"/>
      <c r="DI13" s="589"/>
      <c r="DJ13" s="589"/>
      <c r="DK13" s="589"/>
      <c r="DL13" s="589"/>
      <c r="DM13" s="589"/>
      <c r="DN13" s="589"/>
      <c r="DO13" s="589"/>
      <c r="DP13" s="590"/>
      <c r="DQ13" s="594">
        <v>118857</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27036</v>
      </c>
      <c r="BH14" s="589"/>
      <c r="BI14" s="589"/>
      <c r="BJ14" s="589"/>
      <c r="BK14" s="589"/>
      <c r="BL14" s="589"/>
      <c r="BM14" s="589"/>
      <c r="BN14" s="590"/>
      <c r="BO14" s="641">
        <v>1.3</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435069</v>
      </c>
      <c r="CS14" s="589"/>
      <c r="CT14" s="589"/>
      <c r="CU14" s="589"/>
      <c r="CV14" s="589"/>
      <c r="CW14" s="589"/>
      <c r="CX14" s="589"/>
      <c r="CY14" s="590"/>
      <c r="CZ14" s="641">
        <v>8.9</v>
      </c>
      <c r="DA14" s="641"/>
      <c r="DB14" s="641"/>
      <c r="DC14" s="641"/>
      <c r="DD14" s="594">
        <v>113696</v>
      </c>
      <c r="DE14" s="589"/>
      <c r="DF14" s="589"/>
      <c r="DG14" s="589"/>
      <c r="DH14" s="589"/>
      <c r="DI14" s="589"/>
      <c r="DJ14" s="589"/>
      <c r="DK14" s="589"/>
      <c r="DL14" s="589"/>
      <c r="DM14" s="589"/>
      <c r="DN14" s="589"/>
      <c r="DO14" s="589"/>
      <c r="DP14" s="590"/>
      <c r="DQ14" s="594">
        <v>327184</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2760</v>
      </c>
      <c r="S15" s="589"/>
      <c r="T15" s="589"/>
      <c r="U15" s="589"/>
      <c r="V15" s="589"/>
      <c r="W15" s="589"/>
      <c r="X15" s="589"/>
      <c r="Y15" s="590"/>
      <c r="Z15" s="641">
        <v>0.1</v>
      </c>
      <c r="AA15" s="641"/>
      <c r="AB15" s="641"/>
      <c r="AC15" s="641"/>
      <c r="AD15" s="642">
        <v>2760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123196</v>
      </c>
      <c r="BH15" s="589"/>
      <c r="BI15" s="589"/>
      <c r="BJ15" s="589"/>
      <c r="BK15" s="589"/>
      <c r="BL15" s="589"/>
      <c r="BM15" s="589"/>
      <c r="BN15" s="590"/>
      <c r="BO15" s="641">
        <v>6</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398496</v>
      </c>
      <c r="CS15" s="589"/>
      <c r="CT15" s="589"/>
      <c r="CU15" s="589"/>
      <c r="CV15" s="589"/>
      <c r="CW15" s="589"/>
      <c r="CX15" s="589"/>
      <c r="CY15" s="590"/>
      <c r="CZ15" s="641">
        <v>8.1</v>
      </c>
      <c r="DA15" s="641"/>
      <c r="DB15" s="641"/>
      <c r="DC15" s="641"/>
      <c r="DD15" s="594">
        <v>13762</v>
      </c>
      <c r="DE15" s="589"/>
      <c r="DF15" s="589"/>
      <c r="DG15" s="589"/>
      <c r="DH15" s="589"/>
      <c r="DI15" s="589"/>
      <c r="DJ15" s="589"/>
      <c r="DK15" s="589"/>
      <c r="DL15" s="589"/>
      <c r="DM15" s="589"/>
      <c r="DN15" s="589"/>
      <c r="DO15" s="589"/>
      <c r="DP15" s="590"/>
      <c r="DQ15" s="594">
        <v>383005</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1012548</v>
      </c>
      <c r="S16" s="589"/>
      <c r="T16" s="589"/>
      <c r="U16" s="589"/>
      <c r="V16" s="589"/>
      <c r="W16" s="589"/>
      <c r="X16" s="589"/>
      <c r="Y16" s="590"/>
      <c r="Z16" s="641">
        <v>19.7</v>
      </c>
      <c r="AA16" s="641"/>
      <c r="AB16" s="641"/>
      <c r="AC16" s="641"/>
      <c r="AD16" s="642">
        <v>887964</v>
      </c>
      <c r="AE16" s="642"/>
      <c r="AF16" s="642"/>
      <c r="AG16" s="642"/>
      <c r="AH16" s="642"/>
      <c r="AI16" s="642"/>
      <c r="AJ16" s="642"/>
      <c r="AK16" s="642"/>
      <c r="AL16" s="611">
        <v>27.2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4211</v>
      </c>
      <c r="CS16" s="589"/>
      <c r="CT16" s="589"/>
      <c r="CU16" s="589"/>
      <c r="CV16" s="589"/>
      <c r="CW16" s="589"/>
      <c r="CX16" s="589"/>
      <c r="CY16" s="590"/>
      <c r="CZ16" s="641">
        <v>0.1</v>
      </c>
      <c r="DA16" s="641"/>
      <c r="DB16" s="641"/>
      <c r="DC16" s="641"/>
      <c r="DD16" s="594" t="s">
        <v>113</v>
      </c>
      <c r="DE16" s="589"/>
      <c r="DF16" s="589"/>
      <c r="DG16" s="589"/>
      <c r="DH16" s="589"/>
      <c r="DI16" s="589"/>
      <c r="DJ16" s="589"/>
      <c r="DK16" s="589"/>
      <c r="DL16" s="589"/>
      <c r="DM16" s="589"/>
      <c r="DN16" s="589"/>
      <c r="DO16" s="589"/>
      <c r="DP16" s="590"/>
      <c r="DQ16" s="594">
        <v>3871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887964</v>
      </c>
      <c r="S17" s="589"/>
      <c r="T17" s="589"/>
      <c r="U17" s="589"/>
      <c r="V17" s="589"/>
      <c r="W17" s="589"/>
      <c r="X17" s="589"/>
      <c r="Y17" s="590"/>
      <c r="Z17" s="641">
        <v>17.3</v>
      </c>
      <c r="AA17" s="641"/>
      <c r="AB17" s="641"/>
      <c r="AC17" s="641"/>
      <c r="AD17" s="642">
        <v>887964</v>
      </c>
      <c r="AE17" s="642"/>
      <c r="AF17" s="642"/>
      <c r="AG17" s="642"/>
      <c r="AH17" s="642"/>
      <c r="AI17" s="642"/>
      <c r="AJ17" s="642"/>
      <c r="AK17" s="642"/>
      <c r="AL17" s="611">
        <v>27.2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477331</v>
      </c>
      <c r="CS17" s="589"/>
      <c r="CT17" s="589"/>
      <c r="CU17" s="589"/>
      <c r="CV17" s="589"/>
      <c r="CW17" s="589"/>
      <c r="CX17" s="589"/>
      <c r="CY17" s="590"/>
      <c r="CZ17" s="641">
        <v>9.6999999999999993</v>
      </c>
      <c r="DA17" s="641"/>
      <c r="DB17" s="641"/>
      <c r="DC17" s="641"/>
      <c r="DD17" s="594" t="s">
        <v>113</v>
      </c>
      <c r="DE17" s="589"/>
      <c r="DF17" s="589"/>
      <c r="DG17" s="589"/>
      <c r="DH17" s="589"/>
      <c r="DI17" s="589"/>
      <c r="DJ17" s="589"/>
      <c r="DK17" s="589"/>
      <c r="DL17" s="589"/>
      <c r="DM17" s="589"/>
      <c r="DN17" s="589"/>
      <c r="DO17" s="589"/>
      <c r="DP17" s="590"/>
      <c r="DQ17" s="594">
        <v>477331</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124584</v>
      </c>
      <c r="S18" s="589"/>
      <c r="T18" s="589"/>
      <c r="U18" s="589"/>
      <c r="V18" s="589"/>
      <c r="W18" s="589"/>
      <c r="X18" s="589"/>
      <c r="Y18" s="590"/>
      <c r="Z18" s="641">
        <v>2.4</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125644</v>
      </c>
      <c r="BH19" s="589"/>
      <c r="BI19" s="589"/>
      <c r="BJ19" s="589"/>
      <c r="BK19" s="589"/>
      <c r="BL19" s="589"/>
      <c r="BM19" s="589"/>
      <c r="BN19" s="590"/>
      <c r="BO19" s="641">
        <v>6.1</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3328971</v>
      </c>
      <c r="S20" s="589"/>
      <c r="T20" s="589"/>
      <c r="U20" s="589"/>
      <c r="V20" s="589"/>
      <c r="W20" s="589"/>
      <c r="X20" s="589"/>
      <c r="Y20" s="590"/>
      <c r="Z20" s="641">
        <v>64.900000000000006</v>
      </c>
      <c r="AA20" s="641"/>
      <c r="AB20" s="641"/>
      <c r="AC20" s="641"/>
      <c r="AD20" s="642">
        <v>3204387</v>
      </c>
      <c r="AE20" s="642"/>
      <c r="AF20" s="642"/>
      <c r="AG20" s="642"/>
      <c r="AH20" s="642"/>
      <c r="AI20" s="642"/>
      <c r="AJ20" s="642"/>
      <c r="AK20" s="642"/>
      <c r="AL20" s="611">
        <v>98.1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125644</v>
      </c>
      <c r="BH20" s="589"/>
      <c r="BI20" s="589"/>
      <c r="BJ20" s="589"/>
      <c r="BK20" s="589"/>
      <c r="BL20" s="589"/>
      <c r="BM20" s="589"/>
      <c r="BN20" s="590"/>
      <c r="BO20" s="641">
        <v>6.1</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4904866</v>
      </c>
      <c r="CS20" s="589"/>
      <c r="CT20" s="589"/>
      <c r="CU20" s="589"/>
      <c r="CV20" s="589"/>
      <c r="CW20" s="589"/>
      <c r="CX20" s="589"/>
      <c r="CY20" s="590"/>
      <c r="CZ20" s="641">
        <v>100</v>
      </c>
      <c r="DA20" s="641"/>
      <c r="DB20" s="641"/>
      <c r="DC20" s="641"/>
      <c r="DD20" s="594">
        <v>441127</v>
      </c>
      <c r="DE20" s="589"/>
      <c r="DF20" s="589"/>
      <c r="DG20" s="589"/>
      <c r="DH20" s="589"/>
      <c r="DI20" s="589"/>
      <c r="DJ20" s="589"/>
      <c r="DK20" s="589"/>
      <c r="DL20" s="589"/>
      <c r="DM20" s="589"/>
      <c r="DN20" s="589"/>
      <c r="DO20" s="589"/>
      <c r="DP20" s="590"/>
      <c r="DQ20" s="594">
        <v>3804143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1042</v>
      </c>
      <c r="S21" s="589"/>
      <c r="T21" s="589"/>
      <c r="U21" s="589"/>
      <c r="V21" s="589"/>
      <c r="W21" s="589"/>
      <c r="X21" s="589"/>
      <c r="Y21" s="590"/>
      <c r="Z21" s="641">
        <v>0</v>
      </c>
      <c r="AA21" s="641"/>
      <c r="AB21" s="641"/>
      <c r="AC21" s="641"/>
      <c r="AD21" s="642">
        <v>1042</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125644</v>
      </c>
      <c r="BH21" s="589"/>
      <c r="BI21" s="589"/>
      <c r="BJ21" s="589"/>
      <c r="BK21" s="589"/>
      <c r="BL21" s="589"/>
      <c r="BM21" s="589"/>
      <c r="BN21" s="590"/>
      <c r="BO21" s="641">
        <v>6.1</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31997</v>
      </c>
      <c r="S22" s="589"/>
      <c r="T22" s="589"/>
      <c r="U22" s="589"/>
      <c r="V22" s="589"/>
      <c r="W22" s="589"/>
      <c r="X22" s="589"/>
      <c r="Y22" s="590"/>
      <c r="Z22" s="641">
        <v>0.6</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37714</v>
      </c>
      <c r="S23" s="589"/>
      <c r="T23" s="589"/>
      <c r="U23" s="589"/>
      <c r="V23" s="589"/>
      <c r="W23" s="589"/>
      <c r="X23" s="589"/>
      <c r="Y23" s="590"/>
      <c r="Z23" s="641">
        <v>0.7</v>
      </c>
      <c r="AA23" s="641"/>
      <c r="AB23" s="641"/>
      <c r="AC23" s="641"/>
      <c r="AD23" s="642">
        <v>13479</v>
      </c>
      <c r="AE23" s="642"/>
      <c r="AF23" s="642"/>
      <c r="AG23" s="642"/>
      <c r="AH23" s="642"/>
      <c r="AI23" s="642"/>
      <c r="AJ23" s="642"/>
      <c r="AK23" s="642"/>
      <c r="AL23" s="611">
        <v>0.4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9457</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2247021</v>
      </c>
      <c r="CS24" s="639"/>
      <c r="CT24" s="639"/>
      <c r="CU24" s="639"/>
      <c r="CV24" s="639"/>
      <c r="CW24" s="639"/>
      <c r="CX24" s="639"/>
      <c r="CY24" s="686"/>
      <c r="CZ24" s="690">
        <v>45.8</v>
      </c>
      <c r="DA24" s="691"/>
      <c r="DB24" s="691"/>
      <c r="DC24" s="692"/>
      <c r="DD24" s="685">
        <v>1799209</v>
      </c>
      <c r="DE24" s="639"/>
      <c r="DF24" s="639"/>
      <c r="DG24" s="639"/>
      <c r="DH24" s="639"/>
      <c r="DI24" s="639"/>
      <c r="DJ24" s="639"/>
      <c r="DK24" s="686"/>
      <c r="DL24" s="685">
        <v>1755724</v>
      </c>
      <c r="DM24" s="639"/>
      <c r="DN24" s="639"/>
      <c r="DO24" s="639"/>
      <c r="DP24" s="639"/>
      <c r="DQ24" s="639"/>
      <c r="DR24" s="639"/>
      <c r="DS24" s="639"/>
      <c r="DT24" s="639"/>
      <c r="DU24" s="639"/>
      <c r="DV24" s="686"/>
      <c r="DW24" s="687">
        <v>48.9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375014</v>
      </c>
      <c r="S25" s="589"/>
      <c r="T25" s="589"/>
      <c r="U25" s="589"/>
      <c r="V25" s="589"/>
      <c r="W25" s="589"/>
      <c r="X25" s="589"/>
      <c r="Y25" s="590"/>
      <c r="Z25" s="641">
        <v>7.3</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1255586</v>
      </c>
      <c r="CS25" s="607"/>
      <c r="CT25" s="607"/>
      <c r="CU25" s="607"/>
      <c r="CV25" s="607"/>
      <c r="CW25" s="607"/>
      <c r="CX25" s="607"/>
      <c r="CY25" s="608"/>
      <c r="CZ25" s="591">
        <v>25.6</v>
      </c>
      <c r="DA25" s="609"/>
      <c r="DB25" s="609"/>
      <c r="DC25" s="610"/>
      <c r="DD25" s="594">
        <v>1178724</v>
      </c>
      <c r="DE25" s="607"/>
      <c r="DF25" s="607"/>
      <c r="DG25" s="607"/>
      <c r="DH25" s="607"/>
      <c r="DI25" s="607"/>
      <c r="DJ25" s="607"/>
      <c r="DK25" s="608"/>
      <c r="DL25" s="594">
        <v>1157834</v>
      </c>
      <c r="DM25" s="607"/>
      <c r="DN25" s="607"/>
      <c r="DO25" s="607"/>
      <c r="DP25" s="607"/>
      <c r="DQ25" s="607"/>
      <c r="DR25" s="607"/>
      <c r="DS25" s="607"/>
      <c r="DT25" s="607"/>
      <c r="DU25" s="607"/>
      <c r="DV25" s="608"/>
      <c r="DW25" s="611">
        <v>32.299999999999997</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844946</v>
      </c>
      <c r="CS26" s="589"/>
      <c r="CT26" s="589"/>
      <c r="CU26" s="589"/>
      <c r="CV26" s="589"/>
      <c r="CW26" s="589"/>
      <c r="CX26" s="589"/>
      <c r="CY26" s="590"/>
      <c r="CZ26" s="591">
        <v>17.2</v>
      </c>
      <c r="DA26" s="609"/>
      <c r="DB26" s="609"/>
      <c r="DC26" s="610"/>
      <c r="DD26" s="594">
        <v>783329</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374379</v>
      </c>
      <c r="S27" s="589"/>
      <c r="T27" s="589"/>
      <c r="U27" s="589"/>
      <c r="V27" s="589"/>
      <c r="W27" s="589"/>
      <c r="X27" s="589"/>
      <c r="Y27" s="590"/>
      <c r="Z27" s="641">
        <v>7.3</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2048922</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514104</v>
      </c>
      <c r="CS27" s="607"/>
      <c r="CT27" s="607"/>
      <c r="CU27" s="607"/>
      <c r="CV27" s="607"/>
      <c r="CW27" s="607"/>
      <c r="CX27" s="607"/>
      <c r="CY27" s="608"/>
      <c r="CZ27" s="591">
        <v>10.5</v>
      </c>
      <c r="DA27" s="609"/>
      <c r="DB27" s="609"/>
      <c r="DC27" s="610"/>
      <c r="DD27" s="594">
        <v>143154</v>
      </c>
      <c r="DE27" s="607"/>
      <c r="DF27" s="607"/>
      <c r="DG27" s="607"/>
      <c r="DH27" s="607"/>
      <c r="DI27" s="607"/>
      <c r="DJ27" s="607"/>
      <c r="DK27" s="608"/>
      <c r="DL27" s="594">
        <v>120559</v>
      </c>
      <c r="DM27" s="607"/>
      <c r="DN27" s="607"/>
      <c r="DO27" s="607"/>
      <c r="DP27" s="607"/>
      <c r="DQ27" s="607"/>
      <c r="DR27" s="607"/>
      <c r="DS27" s="607"/>
      <c r="DT27" s="607"/>
      <c r="DU27" s="607"/>
      <c r="DV27" s="608"/>
      <c r="DW27" s="611">
        <v>3.4</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69783</v>
      </c>
      <c r="S28" s="589"/>
      <c r="T28" s="589"/>
      <c r="U28" s="589"/>
      <c r="V28" s="589"/>
      <c r="W28" s="589"/>
      <c r="X28" s="589"/>
      <c r="Y28" s="590"/>
      <c r="Z28" s="641">
        <v>1.4</v>
      </c>
      <c r="AA28" s="641"/>
      <c r="AB28" s="641"/>
      <c r="AC28" s="641"/>
      <c r="AD28" s="642">
        <v>37791</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477331</v>
      </c>
      <c r="CS28" s="589"/>
      <c r="CT28" s="589"/>
      <c r="CU28" s="589"/>
      <c r="CV28" s="589"/>
      <c r="CW28" s="589"/>
      <c r="CX28" s="589"/>
      <c r="CY28" s="590"/>
      <c r="CZ28" s="591">
        <v>9.6999999999999993</v>
      </c>
      <c r="DA28" s="609"/>
      <c r="DB28" s="609"/>
      <c r="DC28" s="610"/>
      <c r="DD28" s="594">
        <v>477331</v>
      </c>
      <c r="DE28" s="589"/>
      <c r="DF28" s="589"/>
      <c r="DG28" s="589"/>
      <c r="DH28" s="589"/>
      <c r="DI28" s="589"/>
      <c r="DJ28" s="589"/>
      <c r="DK28" s="590"/>
      <c r="DL28" s="594">
        <v>477331</v>
      </c>
      <c r="DM28" s="589"/>
      <c r="DN28" s="589"/>
      <c r="DO28" s="589"/>
      <c r="DP28" s="589"/>
      <c r="DQ28" s="589"/>
      <c r="DR28" s="589"/>
      <c r="DS28" s="589"/>
      <c r="DT28" s="589"/>
      <c r="DU28" s="589"/>
      <c r="DV28" s="590"/>
      <c r="DW28" s="611">
        <v>13.3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10186</v>
      </c>
      <c r="S29" s="589"/>
      <c r="T29" s="589"/>
      <c r="U29" s="589"/>
      <c r="V29" s="589"/>
      <c r="W29" s="589"/>
      <c r="X29" s="589"/>
      <c r="Y29" s="590"/>
      <c r="Z29" s="641">
        <v>0.2</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477331</v>
      </c>
      <c r="CS29" s="607"/>
      <c r="CT29" s="607"/>
      <c r="CU29" s="607"/>
      <c r="CV29" s="607"/>
      <c r="CW29" s="607"/>
      <c r="CX29" s="607"/>
      <c r="CY29" s="608"/>
      <c r="CZ29" s="591">
        <v>9.6999999999999993</v>
      </c>
      <c r="DA29" s="609"/>
      <c r="DB29" s="609"/>
      <c r="DC29" s="610"/>
      <c r="DD29" s="594">
        <v>477331</v>
      </c>
      <c r="DE29" s="607"/>
      <c r="DF29" s="607"/>
      <c r="DG29" s="607"/>
      <c r="DH29" s="607"/>
      <c r="DI29" s="607"/>
      <c r="DJ29" s="607"/>
      <c r="DK29" s="608"/>
      <c r="DL29" s="594">
        <v>477331</v>
      </c>
      <c r="DM29" s="607"/>
      <c r="DN29" s="607"/>
      <c r="DO29" s="607"/>
      <c r="DP29" s="607"/>
      <c r="DQ29" s="607"/>
      <c r="DR29" s="607"/>
      <c r="DS29" s="607"/>
      <c r="DT29" s="607"/>
      <c r="DU29" s="607"/>
      <c r="DV29" s="608"/>
      <c r="DW29" s="611">
        <v>13.3</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277963</v>
      </c>
      <c r="S30" s="589"/>
      <c r="T30" s="589"/>
      <c r="U30" s="589"/>
      <c r="V30" s="589"/>
      <c r="W30" s="589"/>
      <c r="X30" s="589"/>
      <c r="Y30" s="590"/>
      <c r="Z30" s="641">
        <v>5.4</v>
      </c>
      <c r="AA30" s="641"/>
      <c r="AB30" s="641"/>
      <c r="AC30" s="641"/>
      <c r="AD30" s="642" t="s">
        <v>113</v>
      </c>
      <c r="AE30" s="642"/>
      <c r="AF30" s="642"/>
      <c r="AG30" s="642"/>
      <c r="AH30" s="642"/>
      <c r="AI30" s="642"/>
      <c r="AJ30" s="642"/>
      <c r="AK30" s="642"/>
      <c r="AL30" s="611" t="s">
        <v>113</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94.5</v>
      </c>
      <c r="BH30" s="655"/>
      <c r="BI30" s="655"/>
      <c r="BJ30" s="655"/>
      <c r="BK30" s="655"/>
      <c r="BL30" s="655"/>
      <c r="BM30" s="656">
        <v>84.7</v>
      </c>
      <c r="BN30" s="655"/>
      <c r="BO30" s="655"/>
      <c r="BP30" s="655"/>
      <c r="BQ30" s="657"/>
      <c r="BR30" s="654">
        <v>94.5</v>
      </c>
      <c r="BS30" s="655"/>
      <c r="BT30" s="655"/>
      <c r="BU30" s="655"/>
      <c r="BV30" s="655"/>
      <c r="BW30" s="655"/>
      <c r="BX30" s="656">
        <v>81.3</v>
      </c>
      <c r="BY30" s="655"/>
      <c r="BZ30" s="655"/>
      <c r="CA30" s="655"/>
      <c r="CB30" s="657"/>
      <c r="CD30" s="660"/>
      <c r="CE30" s="661"/>
      <c r="CF30" s="625" t="s">
        <v>293</v>
      </c>
      <c r="CG30" s="622"/>
      <c r="CH30" s="622"/>
      <c r="CI30" s="622"/>
      <c r="CJ30" s="622"/>
      <c r="CK30" s="622"/>
      <c r="CL30" s="622"/>
      <c r="CM30" s="622"/>
      <c r="CN30" s="622"/>
      <c r="CO30" s="622"/>
      <c r="CP30" s="622"/>
      <c r="CQ30" s="623"/>
      <c r="CR30" s="588">
        <v>415121</v>
      </c>
      <c r="CS30" s="589"/>
      <c r="CT30" s="589"/>
      <c r="CU30" s="589"/>
      <c r="CV30" s="589"/>
      <c r="CW30" s="589"/>
      <c r="CX30" s="589"/>
      <c r="CY30" s="590"/>
      <c r="CZ30" s="591">
        <v>8.5</v>
      </c>
      <c r="DA30" s="609"/>
      <c r="DB30" s="609"/>
      <c r="DC30" s="610"/>
      <c r="DD30" s="594">
        <v>415121</v>
      </c>
      <c r="DE30" s="589"/>
      <c r="DF30" s="589"/>
      <c r="DG30" s="589"/>
      <c r="DH30" s="589"/>
      <c r="DI30" s="589"/>
      <c r="DJ30" s="589"/>
      <c r="DK30" s="590"/>
      <c r="DL30" s="594">
        <v>415121</v>
      </c>
      <c r="DM30" s="589"/>
      <c r="DN30" s="589"/>
      <c r="DO30" s="589"/>
      <c r="DP30" s="589"/>
      <c r="DQ30" s="589"/>
      <c r="DR30" s="589"/>
      <c r="DS30" s="589"/>
      <c r="DT30" s="589"/>
      <c r="DU30" s="589"/>
      <c r="DV30" s="590"/>
      <c r="DW30" s="611">
        <v>11.6</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58142</v>
      </c>
      <c r="S31" s="589"/>
      <c r="T31" s="589"/>
      <c r="U31" s="589"/>
      <c r="V31" s="589"/>
      <c r="W31" s="589"/>
      <c r="X31" s="589"/>
      <c r="Y31" s="590"/>
      <c r="Z31" s="641">
        <v>1.1000000000000001</v>
      </c>
      <c r="AA31" s="641"/>
      <c r="AB31" s="641"/>
      <c r="AC31" s="641"/>
      <c r="AD31" s="642" t="s">
        <v>113</v>
      </c>
      <c r="AE31" s="642"/>
      <c r="AF31" s="642"/>
      <c r="AG31" s="642"/>
      <c r="AH31" s="642"/>
      <c r="AI31" s="642"/>
      <c r="AJ31" s="642"/>
      <c r="AK31" s="642"/>
      <c r="AL31" s="611" t="s">
        <v>113</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96.9</v>
      </c>
      <c r="BH31" s="607"/>
      <c r="BI31" s="607"/>
      <c r="BJ31" s="607"/>
      <c r="BK31" s="607"/>
      <c r="BL31" s="607"/>
      <c r="BM31" s="643">
        <v>89.9</v>
      </c>
      <c r="BN31" s="653"/>
      <c r="BO31" s="653"/>
      <c r="BP31" s="653"/>
      <c r="BQ31" s="617"/>
      <c r="BR31" s="652">
        <v>96.7</v>
      </c>
      <c r="BS31" s="607"/>
      <c r="BT31" s="607"/>
      <c r="BU31" s="607"/>
      <c r="BV31" s="607"/>
      <c r="BW31" s="607"/>
      <c r="BX31" s="643">
        <v>89.7</v>
      </c>
      <c r="BY31" s="653"/>
      <c r="BZ31" s="653"/>
      <c r="CA31" s="653"/>
      <c r="CB31" s="617"/>
      <c r="CD31" s="660"/>
      <c r="CE31" s="661"/>
      <c r="CF31" s="625" t="s">
        <v>297</v>
      </c>
      <c r="CG31" s="622"/>
      <c r="CH31" s="622"/>
      <c r="CI31" s="622"/>
      <c r="CJ31" s="622"/>
      <c r="CK31" s="622"/>
      <c r="CL31" s="622"/>
      <c r="CM31" s="622"/>
      <c r="CN31" s="622"/>
      <c r="CO31" s="622"/>
      <c r="CP31" s="622"/>
      <c r="CQ31" s="623"/>
      <c r="CR31" s="588">
        <v>62210</v>
      </c>
      <c r="CS31" s="607"/>
      <c r="CT31" s="607"/>
      <c r="CU31" s="607"/>
      <c r="CV31" s="607"/>
      <c r="CW31" s="607"/>
      <c r="CX31" s="607"/>
      <c r="CY31" s="608"/>
      <c r="CZ31" s="591">
        <v>1.3</v>
      </c>
      <c r="DA31" s="609"/>
      <c r="DB31" s="609"/>
      <c r="DC31" s="610"/>
      <c r="DD31" s="594">
        <v>62210</v>
      </c>
      <c r="DE31" s="607"/>
      <c r="DF31" s="607"/>
      <c r="DG31" s="607"/>
      <c r="DH31" s="607"/>
      <c r="DI31" s="607"/>
      <c r="DJ31" s="607"/>
      <c r="DK31" s="608"/>
      <c r="DL31" s="594">
        <v>62210</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120807</v>
      </c>
      <c r="S32" s="589"/>
      <c r="T32" s="589"/>
      <c r="U32" s="589"/>
      <c r="V32" s="589"/>
      <c r="W32" s="589"/>
      <c r="X32" s="589"/>
      <c r="Y32" s="590"/>
      <c r="Z32" s="641">
        <v>2.4</v>
      </c>
      <c r="AA32" s="641"/>
      <c r="AB32" s="641"/>
      <c r="AC32" s="641"/>
      <c r="AD32" s="642">
        <v>10116</v>
      </c>
      <c r="AE32" s="642"/>
      <c r="AF32" s="642"/>
      <c r="AG32" s="642"/>
      <c r="AH32" s="642"/>
      <c r="AI32" s="642"/>
      <c r="AJ32" s="642"/>
      <c r="AK32" s="642"/>
      <c r="AL32" s="611">
        <v>0.3</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92.5</v>
      </c>
      <c r="BH32" s="573"/>
      <c r="BI32" s="573"/>
      <c r="BJ32" s="573"/>
      <c r="BK32" s="573"/>
      <c r="BL32" s="573"/>
      <c r="BM32" s="636">
        <v>80.5</v>
      </c>
      <c r="BN32" s="573"/>
      <c r="BO32" s="573"/>
      <c r="BP32" s="573"/>
      <c r="BQ32" s="630"/>
      <c r="BR32" s="651">
        <v>92.6</v>
      </c>
      <c r="BS32" s="573"/>
      <c r="BT32" s="573"/>
      <c r="BU32" s="573"/>
      <c r="BV32" s="573"/>
      <c r="BW32" s="573"/>
      <c r="BX32" s="636">
        <v>75.599999999999994</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437576</v>
      </c>
      <c r="S33" s="589"/>
      <c r="T33" s="589"/>
      <c r="U33" s="589"/>
      <c r="V33" s="589"/>
      <c r="W33" s="589"/>
      <c r="X33" s="589"/>
      <c r="Y33" s="590"/>
      <c r="Z33" s="641">
        <v>8.5</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2212507</v>
      </c>
      <c r="CS33" s="607"/>
      <c r="CT33" s="607"/>
      <c r="CU33" s="607"/>
      <c r="CV33" s="607"/>
      <c r="CW33" s="607"/>
      <c r="CX33" s="607"/>
      <c r="CY33" s="608"/>
      <c r="CZ33" s="591">
        <v>45.1</v>
      </c>
      <c r="DA33" s="609"/>
      <c r="DB33" s="609"/>
      <c r="DC33" s="610"/>
      <c r="DD33" s="594">
        <v>1843471</v>
      </c>
      <c r="DE33" s="607"/>
      <c r="DF33" s="607"/>
      <c r="DG33" s="607"/>
      <c r="DH33" s="607"/>
      <c r="DI33" s="607"/>
      <c r="DJ33" s="607"/>
      <c r="DK33" s="608"/>
      <c r="DL33" s="594">
        <v>1291143</v>
      </c>
      <c r="DM33" s="607"/>
      <c r="DN33" s="607"/>
      <c r="DO33" s="607"/>
      <c r="DP33" s="607"/>
      <c r="DQ33" s="607"/>
      <c r="DR33" s="607"/>
      <c r="DS33" s="607"/>
      <c r="DT33" s="607"/>
      <c r="DU33" s="607"/>
      <c r="DV33" s="608"/>
      <c r="DW33" s="611">
        <v>36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695610</v>
      </c>
      <c r="CS34" s="589"/>
      <c r="CT34" s="589"/>
      <c r="CU34" s="589"/>
      <c r="CV34" s="589"/>
      <c r="CW34" s="589"/>
      <c r="CX34" s="589"/>
      <c r="CY34" s="590"/>
      <c r="CZ34" s="591">
        <v>14.2</v>
      </c>
      <c r="DA34" s="609"/>
      <c r="DB34" s="609"/>
      <c r="DC34" s="610"/>
      <c r="DD34" s="594">
        <v>606848</v>
      </c>
      <c r="DE34" s="589"/>
      <c r="DF34" s="589"/>
      <c r="DG34" s="589"/>
      <c r="DH34" s="589"/>
      <c r="DI34" s="589"/>
      <c r="DJ34" s="589"/>
      <c r="DK34" s="590"/>
      <c r="DL34" s="594">
        <v>376447</v>
      </c>
      <c r="DM34" s="589"/>
      <c r="DN34" s="589"/>
      <c r="DO34" s="589"/>
      <c r="DP34" s="589"/>
      <c r="DQ34" s="589"/>
      <c r="DR34" s="589"/>
      <c r="DS34" s="589"/>
      <c r="DT34" s="589"/>
      <c r="DU34" s="589"/>
      <c r="DV34" s="590"/>
      <c r="DW34" s="611">
        <v>10.5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323276</v>
      </c>
      <c r="S35" s="589"/>
      <c r="T35" s="589"/>
      <c r="U35" s="589"/>
      <c r="V35" s="589"/>
      <c r="W35" s="589"/>
      <c r="X35" s="589"/>
      <c r="Y35" s="590"/>
      <c r="Z35" s="641">
        <v>6.3</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417198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41574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30786</v>
      </c>
      <c r="CS35" s="607"/>
      <c r="CT35" s="607"/>
      <c r="CU35" s="607"/>
      <c r="CV35" s="607"/>
      <c r="CW35" s="607"/>
      <c r="CX35" s="607"/>
      <c r="CY35" s="608"/>
      <c r="CZ35" s="591">
        <v>0.6</v>
      </c>
      <c r="DA35" s="609"/>
      <c r="DB35" s="609"/>
      <c r="DC35" s="610"/>
      <c r="DD35" s="594">
        <v>29295</v>
      </c>
      <c r="DE35" s="607"/>
      <c r="DF35" s="607"/>
      <c r="DG35" s="607"/>
      <c r="DH35" s="607"/>
      <c r="DI35" s="607"/>
      <c r="DJ35" s="607"/>
      <c r="DK35" s="608"/>
      <c r="DL35" s="594">
        <v>28440</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5133031</v>
      </c>
      <c r="S36" s="629"/>
      <c r="T36" s="629"/>
      <c r="U36" s="629"/>
      <c r="V36" s="629"/>
      <c r="W36" s="629"/>
      <c r="X36" s="629"/>
      <c r="Y36" s="632"/>
      <c r="Z36" s="633">
        <v>100</v>
      </c>
      <c r="AA36" s="633"/>
      <c r="AB36" s="633"/>
      <c r="AC36" s="633"/>
      <c r="AD36" s="634">
        <v>3266815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4332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15942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1060175</v>
      </c>
      <c r="CS36" s="589"/>
      <c r="CT36" s="589"/>
      <c r="CU36" s="589"/>
      <c r="CV36" s="589"/>
      <c r="CW36" s="589"/>
      <c r="CX36" s="589"/>
      <c r="CY36" s="590"/>
      <c r="CZ36" s="591">
        <v>21.6</v>
      </c>
      <c r="DA36" s="609"/>
      <c r="DB36" s="609"/>
      <c r="DC36" s="610"/>
      <c r="DD36" s="594">
        <v>880187</v>
      </c>
      <c r="DE36" s="589"/>
      <c r="DF36" s="589"/>
      <c r="DG36" s="589"/>
      <c r="DH36" s="589"/>
      <c r="DI36" s="589"/>
      <c r="DJ36" s="589"/>
      <c r="DK36" s="590"/>
      <c r="DL36" s="594">
        <v>627354</v>
      </c>
      <c r="DM36" s="589"/>
      <c r="DN36" s="589"/>
      <c r="DO36" s="589"/>
      <c r="DP36" s="589"/>
      <c r="DQ36" s="589"/>
      <c r="DR36" s="589"/>
      <c r="DS36" s="589"/>
      <c r="DT36" s="589"/>
      <c r="DU36" s="589"/>
      <c r="DV36" s="590"/>
      <c r="DW36" s="611">
        <v>17.5</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t="s">
        <v>316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3005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431932</v>
      </c>
      <c r="CS37" s="607"/>
      <c r="CT37" s="607"/>
      <c r="CU37" s="607"/>
      <c r="CV37" s="607"/>
      <c r="CW37" s="607"/>
      <c r="CX37" s="607"/>
      <c r="CY37" s="608"/>
      <c r="CZ37" s="591">
        <v>8.8000000000000007</v>
      </c>
      <c r="DA37" s="609"/>
      <c r="DB37" s="609"/>
      <c r="DC37" s="610"/>
      <c r="DD37" s="594">
        <v>431932</v>
      </c>
      <c r="DE37" s="607"/>
      <c r="DF37" s="607"/>
      <c r="DG37" s="607"/>
      <c r="DH37" s="607"/>
      <c r="DI37" s="607"/>
      <c r="DJ37" s="607"/>
      <c r="DK37" s="608"/>
      <c r="DL37" s="594">
        <v>431932</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5116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412866</v>
      </c>
      <c r="CS38" s="589"/>
      <c r="CT38" s="589"/>
      <c r="CU38" s="589"/>
      <c r="CV38" s="589"/>
      <c r="CW38" s="589"/>
      <c r="CX38" s="589"/>
      <c r="CY38" s="590"/>
      <c r="CZ38" s="591">
        <v>8.4</v>
      </c>
      <c r="DA38" s="609"/>
      <c r="DB38" s="609"/>
      <c r="DC38" s="610"/>
      <c r="DD38" s="594">
        <v>325941</v>
      </c>
      <c r="DE38" s="589"/>
      <c r="DF38" s="589"/>
      <c r="DG38" s="589"/>
      <c r="DH38" s="589"/>
      <c r="DI38" s="589"/>
      <c r="DJ38" s="589"/>
      <c r="DK38" s="590"/>
      <c r="DL38" s="594">
        <v>258902</v>
      </c>
      <c r="DM38" s="589"/>
      <c r="DN38" s="589"/>
      <c r="DO38" s="589"/>
      <c r="DP38" s="589"/>
      <c r="DQ38" s="589"/>
      <c r="DR38" s="589"/>
      <c r="DS38" s="589"/>
      <c r="DT38" s="589"/>
      <c r="DU38" s="589"/>
      <c r="DV38" s="590"/>
      <c r="DW38" s="611">
        <v>7.2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11010</v>
      </c>
      <c r="CS39" s="607"/>
      <c r="CT39" s="607"/>
      <c r="CU39" s="607"/>
      <c r="CV39" s="607"/>
      <c r="CW39" s="607"/>
      <c r="CX39" s="607"/>
      <c r="CY39" s="608"/>
      <c r="CZ39" s="591">
        <v>0.2</v>
      </c>
      <c r="DA39" s="609"/>
      <c r="DB39" s="609"/>
      <c r="DC39" s="610"/>
      <c r="DD39" s="594" t="s">
        <v>320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163755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91</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2060</v>
      </c>
      <c r="CS40" s="589"/>
      <c r="CT40" s="589"/>
      <c r="CU40" s="589"/>
      <c r="CV40" s="589"/>
      <c r="CW40" s="589"/>
      <c r="CX40" s="589"/>
      <c r="CY40" s="590"/>
      <c r="CZ40" s="591">
        <v>0</v>
      </c>
      <c r="DA40" s="609"/>
      <c r="DB40" s="609"/>
      <c r="DC40" s="610"/>
      <c r="DD40" s="594">
        <v>1200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249111</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267</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316</v>
      </c>
      <c r="CS41" s="607"/>
      <c r="CT41" s="607"/>
      <c r="CU41" s="607"/>
      <c r="CV41" s="607"/>
      <c r="CW41" s="607"/>
      <c r="CX41" s="607"/>
      <c r="CY41" s="608"/>
      <c r="CZ41" s="591" t="s">
        <v>316</v>
      </c>
      <c r="DA41" s="609"/>
      <c r="DB41" s="609"/>
      <c r="DC41" s="610"/>
      <c r="DD41" s="594" t="s">
        <v>316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445338</v>
      </c>
      <c r="CS42" s="589"/>
      <c r="CT42" s="589"/>
      <c r="CU42" s="589"/>
      <c r="CV42" s="589"/>
      <c r="CW42" s="589"/>
      <c r="CX42" s="589"/>
      <c r="CY42" s="590"/>
      <c r="CZ42" s="591">
        <v>9.1</v>
      </c>
      <c r="DA42" s="592"/>
      <c r="DB42" s="592"/>
      <c r="DC42" s="593"/>
      <c r="DD42" s="594">
        <v>161463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27886</v>
      </c>
      <c r="CS43" s="607"/>
      <c r="CT43" s="607"/>
      <c r="CU43" s="607"/>
      <c r="CV43" s="607"/>
      <c r="CW43" s="607"/>
      <c r="CX43" s="607"/>
      <c r="CY43" s="608"/>
      <c r="CZ43" s="591">
        <v>0.6</v>
      </c>
      <c r="DA43" s="609"/>
      <c r="DB43" s="609"/>
      <c r="DC43" s="610"/>
      <c r="DD43" s="594">
        <v>27886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441127</v>
      </c>
      <c r="CS44" s="589"/>
      <c r="CT44" s="589"/>
      <c r="CU44" s="589"/>
      <c r="CV44" s="589"/>
      <c r="CW44" s="589"/>
      <c r="CX44" s="589"/>
      <c r="CY44" s="590"/>
      <c r="CZ44" s="591">
        <v>9</v>
      </c>
      <c r="DA44" s="592"/>
      <c r="DB44" s="592"/>
      <c r="DC44" s="593"/>
      <c r="DD44" s="594">
        <v>157592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163127</v>
      </c>
      <c r="CS45" s="607"/>
      <c r="CT45" s="607"/>
      <c r="CU45" s="607"/>
      <c r="CV45" s="607"/>
      <c r="CW45" s="607"/>
      <c r="CX45" s="607"/>
      <c r="CY45" s="608"/>
      <c r="CZ45" s="591">
        <v>3.3</v>
      </c>
      <c r="DA45" s="609"/>
      <c r="DB45" s="609"/>
      <c r="DC45" s="610"/>
      <c r="DD45" s="594">
        <v>35792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250559</v>
      </c>
      <c r="CS46" s="589"/>
      <c r="CT46" s="589"/>
      <c r="CU46" s="589"/>
      <c r="CV46" s="589"/>
      <c r="CW46" s="589"/>
      <c r="CX46" s="589"/>
      <c r="CY46" s="590"/>
      <c r="CZ46" s="591">
        <v>5.0999999999999996</v>
      </c>
      <c r="DA46" s="592"/>
      <c r="DB46" s="592"/>
      <c r="DC46" s="593"/>
      <c r="DD46" s="594">
        <v>117268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4211</v>
      </c>
      <c r="CS47" s="607"/>
      <c r="CT47" s="607"/>
      <c r="CU47" s="607"/>
      <c r="CV47" s="607"/>
      <c r="CW47" s="607"/>
      <c r="CX47" s="607"/>
      <c r="CY47" s="608"/>
      <c r="CZ47" s="591">
        <v>0.1</v>
      </c>
      <c r="DA47" s="609"/>
      <c r="DB47" s="609"/>
      <c r="DC47" s="610"/>
      <c r="DD47" s="594">
        <v>3871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4904866</v>
      </c>
      <c r="CS49" s="573"/>
      <c r="CT49" s="573"/>
      <c r="CU49" s="573"/>
      <c r="CV49" s="573"/>
      <c r="CW49" s="573"/>
      <c r="CX49" s="573"/>
      <c r="CY49" s="574"/>
      <c r="CZ49" s="575">
        <v>100</v>
      </c>
      <c r="DA49" s="576"/>
      <c r="DB49" s="576"/>
      <c r="DC49" s="577"/>
      <c r="DD49" s="578">
        <v>3804143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5133</v>
      </c>
      <c r="R7" s="1101"/>
      <c r="S7" s="1101"/>
      <c r="T7" s="1101"/>
      <c r="U7" s="1101"/>
      <c r="V7" s="1101">
        <v>4905</v>
      </c>
      <c r="W7" s="1101"/>
      <c r="X7" s="1101"/>
      <c r="Y7" s="1101"/>
      <c r="Z7" s="1101"/>
      <c r="AA7" s="1101">
        <v>228</v>
      </c>
      <c r="AB7" s="1101"/>
      <c r="AC7" s="1101"/>
      <c r="AD7" s="1101"/>
      <c r="AE7" s="1102"/>
      <c r="AF7" s="1103">
        <v>214</v>
      </c>
      <c r="AG7" s="1104"/>
      <c r="AH7" s="1104"/>
      <c r="AI7" s="1104"/>
      <c r="AJ7" s="1105"/>
      <c r="AK7" s="1087">
        <v>278</v>
      </c>
      <c r="AL7" s="1088"/>
      <c r="AM7" s="1088"/>
      <c r="AN7" s="1088"/>
      <c r="AO7" s="1088"/>
      <c r="AP7" s="1088">
        <v>5311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5133</v>
      </c>
      <c r="R23" s="1065"/>
      <c r="S23" s="1065"/>
      <c r="T23" s="1065"/>
      <c r="U23" s="1065"/>
      <c r="V23" s="1065">
        <v>4905</v>
      </c>
      <c r="W23" s="1065"/>
      <c r="X23" s="1065"/>
      <c r="Y23" s="1065"/>
      <c r="Z23" s="1065"/>
      <c r="AA23" s="1065">
        <v>228</v>
      </c>
      <c r="AB23" s="1065"/>
      <c r="AC23" s="1065"/>
      <c r="AD23" s="1065"/>
      <c r="AE23" s="1066"/>
      <c r="AF23" s="1067">
        <v>214</v>
      </c>
      <c r="AG23" s="1065"/>
      <c r="AH23" s="1065"/>
      <c r="AI23" s="1065"/>
      <c r="AJ23" s="1068"/>
      <c r="AK23" s="1069"/>
      <c r="AL23" s="1070"/>
      <c r="AM23" s="1070"/>
      <c r="AN23" s="1070"/>
      <c r="AO23" s="1070"/>
      <c r="AP23" s="1065">
        <v>5311</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2175</v>
      </c>
      <c r="R28" s="1050"/>
      <c r="S28" s="1050"/>
      <c r="T28" s="1050"/>
      <c r="U28" s="1050"/>
      <c r="V28" s="1050">
        <v>2133</v>
      </c>
      <c r="W28" s="1050"/>
      <c r="X28" s="1050"/>
      <c r="Y28" s="1050"/>
      <c r="Z28" s="1050"/>
      <c r="AA28" s="1050"/>
      <c r="AB28" s="1050"/>
      <c r="AC28" s="1050"/>
      <c r="AD28" s="1050"/>
      <c r="AE28" s="1051"/>
      <c r="AF28" s="1052">
        <v>42</v>
      </c>
      <c r="AG28" s="1050"/>
      <c r="AH28" s="1050"/>
      <c r="AI28" s="1050"/>
      <c r="AJ28" s="1053"/>
      <c r="AK28" s="1054">
        <v>133</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1262</v>
      </c>
      <c r="R29" s="1040"/>
      <c r="S29" s="1040"/>
      <c r="T29" s="1040"/>
      <c r="U29" s="1040"/>
      <c r="V29" s="1040">
        <v>1214</v>
      </c>
      <c r="W29" s="1040"/>
      <c r="X29" s="1040"/>
      <c r="Y29" s="1040"/>
      <c r="Z29" s="1040"/>
      <c r="AA29" s="1040"/>
      <c r="AB29" s="1040"/>
      <c r="AC29" s="1040"/>
      <c r="AD29" s="1040"/>
      <c r="AE29" s="1041"/>
      <c r="AF29" s="1033">
        <v>48</v>
      </c>
      <c r="AG29" s="1034"/>
      <c r="AH29" s="1034"/>
      <c r="AI29" s="1034"/>
      <c r="AJ29" s="1035"/>
      <c r="AK29" s="976">
        <v>168</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144</v>
      </c>
      <c r="R30" s="1040"/>
      <c r="S30" s="1040"/>
      <c r="T30" s="1040"/>
      <c r="U30" s="1040"/>
      <c r="V30" s="1040">
        <v>144</v>
      </c>
      <c r="W30" s="1040"/>
      <c r="X30" s="1040"/>
      <c r="Y30" s="1040"/>
      <c r="Z30" s="1040"/>
      <c r="AA30" s="1040"/>
      <c r="AB30" s="1040"/>
      <c r="AC30" s="1040"/>
      <c r="AD30" s="1040"/>
      <c r="AE30" s="1041"/>
      <c r="AF30" s="1033">
        <v>0</v>
      </c>
      <c r="AG30" s="1034"/>
      <c r="AH30" s="1034"/>
      <c r="AI30" s="1034"/>
      <c r="AJ30" s="1035"/>
      <c r="AK30" s="976">
        <v>36</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405</v>
      </c>
      <c r="R31" s="1040"/>
      <c r="S31" s="1040"/>
      <c r="T31" s="1040"/>
      <c r="U31" s="1040"/>
      <c r="V31" s="1040">
        <v>604</v>
      </c>
      <c r="W31" s="1040"/>
      <c r="X31" s="1040"/>
      <c r="Y31" s="1040"/>
      <c r="Z31" s="1040"/>
      <c r="AA31" s="1040">
        <v>-199</v>
      </c>
      <c r="AB31" s="1040"/>
      <c r="AC31" s="1040"/>
      <c r="AD31" s="1040"/>
      <c r="AE31" s="1041"/>
      <c r="AF31" s="1033">
        <v>786</v>
      </c>
      <c r="AG31" s="1034"/>
      <c r="AH31" s="1034"/>
      <c r="AI31" s="1034"/>
      <c r="AJ31" s="1035"/>
      <c r="AK31" s="976"/>
      <c r="AL31" s="967"/>
      <c r="AM31" s="967"/>
      <c r="AN31" s="967"/>
      <c r="AO31" s="967"/>
      <c r="AP31" s="967">
        <v>1185</v>
      </c>
      <c r="AQ31" s="967"/>
      <c r="AR31" s="967"/>
      <c r="AS31" s="967"/>
      <c r="AT31" s="967"/>
      <c r="AU31" s="967"/>
      <c r="AV31" s="967"/>
      <c r="AW31" s="967"/>
      <c r="AX31" s="967"/>
      <c r="AY31" s="967"/>
      <c r="AZ31" s="1038"/>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70</v>
      </c>
      <c r="R32" s="1040"/>
      <c r="S32" s="1040"/>
      <c r="T32" s="1040"/>
      <c r="U32" s="1040"/>
      <c r="V32" s="1040">
        <v>66</v>
      </c>
      <c r="W32" s="1040"/>
      <c r="X32" s="1040"/>
      <c r="Y32" s="1040"/>
      <c r="Z32" s="1040"/>
      <c r="AA32" s="1040"/>
      <c r="AB32" s="1040"/>
      <c r="AC32" s="1040"/>
      <c r="AD32" s="1040"/>
      <c r="AE32" s="1041"/>
      <c r="AF32" s="1033">
        <v>4</v>
      </c>
      <c r="AG32" s="1034"/>
      <c r="AH32" s="1034"/>
      <c r="AI32" s="1034"/>
      <c r="AJ32" s="1035"/>
      <c r="AK32" s="976"/>
      <c r="AL32" s="967"/>
      <c r="AM32" s="967"/>
      <c r="AN32" s="967"/>
      <c r="AO32" s="967"/>
      <c r="AP32" s="967">
        <v>93</v>
      </c>
      <c r="AQ32" s="967"/>
      <c r="AR32" s="967"/>
      <c r="AS32" s="967"/>
      <c r="AT32" s="967"/>
      <c r="AU32" s="967"/>
      <c r="AV32" s="967"/>
      <c r="AW32" s="967"/>
      <c r="AX32" s="967"/>
      <c r="AY32" s="967"/>
      <c r="AZ32" s="1038"/>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880</v>
      </c>
      <c r="AG63" s="955"/>
      <c r="AH63" s="955"/>
      <c r="AI63" s="955"/>
      <c r="AJ63" s="1020"/>
      <c r="AK63" s="1021"/>
      <c r="AL63" s="959"/>
      <c r="AM63" s="959"/>
      <c r="AN63" s="959"/>
      <c r="AO63" s="959"/>
      <c r="AP63" s="955">
        <v>1278</v>
      </c>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5543</v>
      </c>
      <c r="R68" s="978"/>
      <c r="S68" s="978"/>
      <c r="T68" s="978"/>
      <c r="U68" s="978"/>
      <c r="V68" s="978">
        <v>5413</v>
      </c>
      <c r="W68" s="978"/>
      <c r="X68" s="978"/>
      <c r="Y68" s="978"/>
      <c r="Z68" s="978"/>
      <c r="AA68" s="978">
        <v>130</v>
      </c>
      <c r="AB68" s="978"/>
      <c r="AC68" s="978"/>
      <c r="AD68" s="978"/>
      <c r="AE68" s="978"/>
      <c r="AF68" s="978">
        <v>130</v>
      </c>
      <c r="AG68" s="978"/>
      <c r="AH68" s="978"/>
      <c r="AI68" s="978"/>
      <c r="AJ68" s="978"/>
      <c r="AK68" s="978">
        <v>750</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806</v>
      </c>
      <c r="R69" s="967"/>
      <c r="S69" s="967"/>
      <c r="T69" s="967"/>
      <c r="U69" s="967"/>
      <c r="V69" s="967">
        <v>762</v>
      </c>
      <c r="W69" s="967"/>
      <c r="X69" s="967"/>
      <c r="Y69" s="967"/>
      <c r="Z69" s="967"/>
      <c r="AA69" s="967">
        <v>44</v>
      </c>
      <c r="AB69" s="967"/>
      <c r="AC69" s="967"/>
      <c r="AD69" s="967"/>
      <c r="AE69" s="967"/>
      <c r="AF69" s="967">
        <v>44</v>
      </c>
      <c r="AG69" s="967"/>
      <c r="AH69" s="967"/>
      <c r="AI69" s="967"/>
      <c r="AJ69" s="967"/>
      <c r="AK69" s="967">
        <v>57</v>
      </c>
      <c r="AL69" s="967"/>
      <c r="AM69" s="967"/>
      <c r="AN69" s="967"/>
      <c r="AO69" s="967"/>
      <c r="AP69" s="967">
        <v>487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36</v>
      </c>
      <c r="R70" s="967"/>
      <c r="S70" s="967"/>
      <c r="T70" s="967"/>
      <c r="U70" s="967"/>
      <c r="V70" s="967">
        <v>34</v>
      </c>
      <c r="W70" s="967"/>
      <c r="X70" s="967"/>
      <c r="Y70" s="967"/>
      <c r="Z70" s="967"/>
      <c r="AA70" s="967">
        <v>2</v>
      </c>
      <c r="AB70" s="967"/>
      <c r="AC70" s="967"/>
      <c r="AD70" s="967"/>
      <c r="AE70" s="967"/>
      <c r="AF70" s="967">
        <v>2</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30</v>
      </c>
      <c r="R71" s="967"/>
      <c r="S71" s="967"/>
      <c r="T71" s="967"/>
      <c r="U71" s="967"/>
      <c r="V71" s="967">
        <v>30</v>
      </c>
      <c r="W71" s="967"/>
      <c r="X71" s="967"/>
      <c r="Y71" s="967"/>
      <c r="Z71" s="967"/>
      <c r="AA71" s="967">
        <v>0</v>
      </c>
      <c r="AB71" s="967"/>
      <c r="AC71" s="967"/>
      <c r="AD71" s="967"/>
      <c r="AE71" s="967"/>
      <c r="AF71" s="967">
        <v>0</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2135</v>
      </c>
      <c r="R72" s="967"/>
      <c r="S72" s="967"/>
      <c r="T72" s="967"/>
      <c r="U72" s="967"/>
      <c r="V72" s="967">
        <v>2132</v>
      </c>
      <c r="W72" s="967"/>
      <c r="X72" s="967"/>
      <c r="Y72" s="967"/>
      <c r="Z72" s="967"/>
      <c r="AA72" s="967">
        <v>4</v>
      </c>
      <c r="AB72" s="967"/>
      <c r="AC72" s="967"/>
      <c r="AD72" s="967"/>
      <c r="AE72" s="967"/>
      <c r="AF72" s="967">
        <v>4</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305</v>
      </c>
      <c r="R73" s="967"/>
      <c r="S73" s="967"/>
      <c r="T73" s="967"/>
      <c r="U73" s="967"/>
      <c r="V73" s="967">
        <v>296</v>
      </c>
      <c r="W73" s="967"/>
      <c r="X73" s="967"/>
      <c r="Y73" s="967"/>
      <c r="Z73" s="967"/>
      <c r="AA73" s="967">
        <v>9</v>
      </c>
      <c r="AB73" s="967"/>
      <c r="AC73" s="967"/>
      <c r="AD73" s="967"/>
      <c r="AE73" s="967"/>
      <c r="AF73" s="967">
        <v>9</v>
      </c>
      <c r="AG73" s="967"/>
      <c r="AH73" s="967"/>
      <c r="AI73" s="967"/>
      <c r="AJ73" s="967"/>
      <c r="AK73" s="967">
        <v>4</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546</v>
      </c>
      <c r="C74" s="971"/>
      <c r="D74" s="971"/>
      <c r="E74" s="971"/>
      <c r="F74" s="971"/>
      <c r="G74" s="971"/>
      <c r="H74" s="971"/>
      <c r="I74" s="971"/>
      <c r="J74" s="971"/>
      <c r="K74" s="971"/>
      <c r="L74" s="971"/>
      <c r="M74" s="971"/>
      <c r="N74" s="971"/>
      <c r="O74" s="971"/>
      <c r="P74" s="972"/>
      <c r="Q74" s="973">
        <v>379374</v>
      </c>
      <c r="R74" s="967"/>
      <c r="S74" s="967"/>
      <c r="T74" s="967"/>
      <c r="U74" s="967"/>
      <c r="V74" s="967">
        <v>363923</v>
      </c>
      <c r="W74" s="967"/>
      <c r="X74" s="967"/>
      <c r="Y74" s="967"/>
      <c r="Z74" s="967"/>
      <c r="AA74" s="967">
        <v>15452</v>
      </c>
      <c r="AB74" s="967"/>
      <c r="AC74" s="967"/>
      <c r="AD74" s="967"/>
      <c r="AE74" s="967"/>
      <c r="AF74" s="967">
        <v>15452</v>
      </c>
      <c r="AG74" s="967"/>
      <c r="AH74" s="967"/>
      <c r="AI74" s="967"/>
      <c r="AJ74" s="967"/>
      <c r="AK74" s="967">
        <v>4171</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339</v>
      </c>
      <c r="R75" s="975"/>
      <c r="S75" s="975"/>
      <c r="T75" s="975"/>
      <c r="U75" s="976"/>
      <c r="V75" s="977">
        <v>473</v>
      </c>
      <c r="W75" s="975"/>
      <c r="X75" s="975"/>
      <c r="Y75" s="975"/>
      <c r="Z75" s="976"/>
      <c r="AA75" s="977">
        <v>-134</v>
      </c>
      <c r="AB75" s="975"/>
      <c r="AC75" s="975"/>
      <c r="AD75" s="975"/>
      <c r="AE75" s="976"/>
      <c r="AF75" s="977">
        <v>334</v>
      </c>
      <c r="AG75" s="975"/>
      <c r="AH75" s="975"/>
      <c r="AI75" s="975"/>
      <c r="AJ75" s="976"/>
      <c r="AK75" s="977">
        <v>174</v>
      </c>
      <c r="AL75" s="975"/>
      <c r="AM75" s="975"/>
      <c r="AN75" s="975"/>
      <c r="AO75" s="976"/>
      <c r="AP75" s="977">
        <v>3101</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15975</v>
      </c>
      <c r="AG88" s="955"/>
      <c r="AH88" s="955"/>
      <c r="AI88" s="955"/>
      <c r="AJ88" s="955"/>
      <c r="AK88" s="959"/>
      <c r="AL88" s="959"/>
      <c r="AM88" s="959"/>
      <c r="AN88" s="959"/>
      <c r="AO88" s="959"/>
      <c r="AP88" s="955">
        <v>3588</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287</v>
      </c>
      <c r="AG109" s="888"/>
      <c r="AH109" s="888"/>
      <c r="AI109" s="888"/>
      <c r="AJ109" s="889"/>
      <c r="AK109" s="890" t="s">
        <v>286</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287</v>
      </c>
      <c r="BW109" s="888"/>
      <c r="BX109" s="888"/>
      <c r="BY109" s="888"/>
      <c r="BZ109" s="889"/>
      <c r="CA109" s="890" t="s">
        <v>286</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287</v>
      </c>
      <c r="DM109" s="888"/>
      <c r="DN109" s="888"/>
      <c r="DO109" s="888"/>
      <c r="DP109" s="889"/>
      <c r="DQ109" s="890" t="s">
        <v>286</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444797</v>
      </c>
      <c r="AB110" s="873"/>
      <c r="AC110" s="873"/>
      <c r="AD110" s="873"/>
      <c r="AE110" s="874"/>
      <c r="AF110" s="875">
        <v>470565</v>
      </c>
      <c r="AG110" s="873"/>
      <c r="AH110" s="873"/>
      <c r="AI110" s="873"/>
      <c r="AJ110" s="874"/>
      <c r="AK110" s="875">
        <v>477331</v>
      </c>
      <c r="AL110" s="873"/>
      <c r="AM110" s="873"/>
      <c r="AN110" s="873"/>
      <c r="AO110" s="874"/>
      <c r="AP110" s="876">
        <v>15.6</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5045984</v>
      </c>
      <c r="BR110" s="800"/>
      <c r="BS110" s="800"/>
      <c r="BT110" s="800"/>
      <c r="BU110" s="800"/>
      <c r="BV110" s="800">
        <v>5288663</v>
      </c>
      <c r="BW110" s="800"/>
      <c r="BX110" s="800"/>
      <c r="BY110" s="800"/>
      <c r="BZ110" s="800"/>
      <c r="CA110" s="800">
        <v>5311118</v>
      </c>
      <c r="CB110" s="800"/>
      <c r="CC110" s="800"/>
      <c r="CD110" s="800"/>
      <c r="CE110" s="800"/>
      <c r="CF110" s="861">
        <v>173.1</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10632</v>
      </c>
      <c r="BR111" s="771"/>
      <c r="BS111" s="771"/>
      <c r="BT111" s="771"/>
      <c r="BU111" s="771"/>
      <c r="BV111" s="771">
        <v>2492</v>
      </c>
      <c r="BW111" s="771"/>
      <c r="BX111" s="771"/>
      <c r="BY111" s="771"/>
      <c r="BZ111" s="771"/>
      <c r="CA111" s="771" t="s">
        <v>113</v>
      </c>
      <c r="CB111" s="771"/>
      <c r="CC111" s="771"/>
      <c r="CD111" s="771"/>
      <c r="CE111" s="771"/>
      <c r="CF111" s="848" t="s">
        <v>113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t="s">
        <v>113</v>
      </c>
      <c r="BR112" s="771"/>
      <c r="BS112" s="771"/>
      <c r="BT112" s="771"/>
      <c r="BU112" s="771"/>
      <c r="BV112" s="771" t="s">
        <v>113</v>
      </c>
      <c r="BW112" s="771"/>
      <c r="BX112" s="771"/>
      <c r="BY112" s="771"/>
      <c r="BZ112" s="771"/>
      <c r="CA112" s="771" t="s">
        <v>113</v>
      </c>
      <c r="CB112" s="771"/>
      <c r="CC112" s="771"/>
      <c r="CD112" s="771"/>
      <c r="CE112" s="771"/>
      <c r="CF112" s="848" t="s">
        <v>113</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113</v>
      </c>
      <c r="AB113" s="909"/>
      <c r="AC113" s="909"/>
      <c r="AD113" s="909"/>
      <c r="AE113" s="910"/>
      <c r="AF113" s="911" t="s">
        <v>113</v>
      </c>
      <c r="AG113" s="909"/>
      <c r="AH113" s="909"/>
      <c r="AI113" s="909"/>
      <c r="AJ113" s="910"/>
      <c r="AK113" s="911" t="s">
        <v>113</v>
      </c>
      <c r="AL113" s="909"/>
      <c r="AM113" s="909"/>
      <c r="AN113" s="909"/>
      <c r="AO113" s="910"/>
      <c r="AP113" s="912" t="s">
        <v>113</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579168</v>
      </c>
      <c r="BR113" s="771"/>
      <c r="BS113" s="771"/>
      <c r="BT113" s="771"/>
      <c r="BU113" s="771"/>
      <c r="BV113" s="771">
        <v>445708</v>
      </c>
      <c r="BW113" s="771"/>
      <c r="BX113" s="771"/>
      <c r="BY113" s="771"/>
      <c r="BZ113" s="771"/>
      <c r="CA113" s="771">
        <v>310658</v>
      </c>
      <c r="CB113" s="771"/>
      <c r="CC113" s="771"/>
      <c r="CD113" s="771"/>
      <c r="CE113" s="771"/>
      <c r="CF113" s="848">
        <v>10.1</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138329</v>
      </c>
      <c r="AB114" s="784"/>
      <c r="AC114" s="784"/>
      <c r="AD114" s="784"/>
      <c r="AE114" s="785"/>
      <c r="AF114" s="786">
        <v>141009</v>
      </c>
      <c r="AG114" s="784"/>
      <c r="AH114" s="784"/>
      <c r="AI114" s="784"/>
      <c r="AJ114" s="785"/>
      <c r="AK114" s="786">
        <v>140475</v>
      </c>
      <c r="AL114" s="784"/>
      <c r="AM114" s="784"/>
      <c r="AN114" s="784"/>
      <c r="AO114" s="785"/>
      <c r="AP114" s="754">
        <v>4.5999999999999996</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982761</v>
      </c>
      <c r="BR114" s="771"/>
      <c r="BS114" s="771"/>
      <c r="BT114" s="771"/>
      <c r="BU114" s="771"/>
      <c r="BV114" s="771">
        <v>1197353</v>
      </c>
      <c r="BW114" s="771"/>
      <c r="BX114" s="771"/>
      <c r="BY114" s="771"/>
      <c r="BZ114" s="771"/>
      <c r="CA114" s="771">
        <v>1198706</v>
      </c>
      <c r="CB114" s="771"/>
      <c r="CC114" s="771"/>
      <c r="CD114" s="771"/>
      <c r="CE114" s="771"/>
      <c r="CF114" s="848">
        <v>39.1</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22854</v>
      </c>
      <c r="AB115" s="909"/>
      <c r="AC115" s="909"/>
      <c r="AD115" s="909"/>
      <c r="AE115" s="910"/>
      <c r="AF115" s="911">
        <v>6547</v>
      </c>
      <c r="AG115" s="909"/>
      <c r="AH115" s="909"/>
      <c r="AI115" s="909"/>
      <c r="AJ115" s="910"/>
      <c r="AK115" s="911">
        <v>1296</v>
      </c>
      <c r="AL115" s="909"/>
      <c r="AM115" s="909"/>
      <c r="AN115" s="909"/>
      <c r="AO115" s="910"/>
      <c r="AP115" s="912">
        <v>0</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102</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10632</v>
      </c>
      <c r="DH116" s="784"/>
      <c r="DI116" s="784"/>
      <c r="DJ116" s="784"/>
      <c r="DK116" s="785"/>
      <c r="DL116" s="786">
        <v>2492</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606082</v>
      </c>
      <c r="AB117" s="895"/>
      <c r="AC117" s="895"/>
      <c r="AD117" s="895"/>
      <c r="AE117" s="896"/>
      <c r="AF117" s="898">
        <v>618121</v>
      </c>
      <c r="AG117" s="895"/>
      <c r="AH117" s="895"/>
      <c r="AI117" s="895"/>
      <c r="AJ117" s="896"/>
      <c r="AK117" s="898">
        <v>619102</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287</v>
      </c>
      <c r="AG118" s="888"/>
      <c r="AH118" s="888"/>
      <c r="AI118" s="888"/>
      <c r="AJ118" s="889"/>
      <c r="AK118" s="890" t="s">
        <v>286</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6618545</v>
      </c>
      <c r="BR118" s="858"/>
      <c r="BS118" s="858"/>
      <c r="BT118" s="858"/>
      <c r="BU118" s="858"/>
      <c r="BV118" s="858">
        <v>6934216</v>
      </c>
      <c r="BW118" s="858"/>
      <c r="BX118" s="858"/>
      <c r="BY118" s="858"/>
      <c r="BZ118" s="858"/>
      <c r="CA118" s="858">
        <v>6820482</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695603</v>
      </c>
      <c r="BR119" s="800"/>
      <c r="BS119" s="800"/>
      <c r="BT119" s="800"/>
      <c r="BU119" s="800"/>
      <c r="BV119" s="800">
        <v>695850</v>
      </c>
      <c r="BW119" s="800"/>
      <c r="BX119" s="800"/>
      <c r="BY119" s="800"/>
      <c r="BZ119" s="800"/>
      <c r="CA119" s="800">
        <v>642122</v>
      </c>
      <c r="CB119" s="800"/>
      <c r="CC119" s="800"/>
      <c r="CD119" s="800"/>
      <c r="CE119" s="800"/>
      <c r="CF119" s="861">
        <v>20.9</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444</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t="s">
        <v>113</v>
      </c>
      <c r="DH120" s="800"/>
      <c r="DI120" s="800"/>
      <c r="DJ120" s="800"/>
      <c r="DK120" s="800"/>
      <c r="DL120" s="800" t="s">
        <v>113</v>
      </c>
      <c r="DM120" s="800"/>
      <c r="DN120" s="800"/>
      <c r="DO120" s="800"/>
      <c r="DP120" s="800"/>
      <c r="DQ120" s="800" t="s">
        <v>113</v>
      </c>
      <c r="DR120" s="800"/>
      <c r="DS120" s="800"/>
      <c r="DT120" s="800"/>
      <c r="DU120" s="800"/>
      <c r="DV120" s="801" t="s">
        <v>113</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4211914</v>
      </c>
      <c r="BR121" s="858"/>
      <c r="BS121" s="858"/>
      <c r="BT121" s="858"/>
      <c r="BU121" s="858"/>
      <c r="BV121" s="858">
        <v>4328520</v>
      </c>
      <c r="BW121" s="858"/>
      <c r="BX121" s="858"/>
      <c r="BY121" s="858"/>
      <c r="BZ121" s="858"/>
      <c r="CA121" s="858">
        <v>4324797</v>
      </c>
      <c r="CB121" s="858"/>
      <c r="CC121" s="858"/>
      <c r="CD121" s="858"/>
      <c r="CE121" s="858"/>
      <c r="CF121" s="859">
        <v>141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t="s">
        <v>113</v>
      </c>
      <c r="DH121" s="771"/>
      <c r="DI121" s="771"/>
      <c r="DJ121" s="771"/>
      <c r="DK121" s="771"/>
      <c r="DL121" s="771" t="s">
        <v>113</v>
      </c>
      <c r="DM121" s="771"/>
      <c r="DN121" s="771"/>
      <c r="DO121" s="771"/>
      <c r="DP121" s="771"/>
      <c r="DQ121" s="771" t="s">
        <v>113</v>
      </c>
      <c r="DR121" s="771"/>
      <c r="DS121" s="771"/>
      <c r="DT121" s="771"/>
      <c r="DU121" s="771"/>
      <c r="DV121" s="823" t="s">
        <v>113</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4907517</v>
      </c>
      <c r="BR122" s="840"/>
      <c r="BS122" s="840"/>
      <c r="BT122" s="840"/>
      <c r="BU122" s="840"/>
      <c r="BV122" s="840">
        <v>5024370</v>
      </c>
      <c r="BW122" s="840"/>
      <c r="BX122" s="840"/>
      <c r="BY122" s="840"/>
      <c r="BZ122" s="840"/>
      <c r="CA122" s="840">
        <v>4966919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10632</v>
      </c>
      <c r="AB123" s="784"/>
      <c r="AC123" s="784"/>
      <c r="AD123" s="784"/>
      <c r="AE123" s="785"/>
      <c r="AF123" s="786">
        <v>2492</v>
      </c>
      <c r="AG123" s="784"/>
      <c r="AH123" s="784"/>
      <c r="AI123" s="784"/>
      <c r="AJ123" s="785"/>
      <c r="AK123" s="786" t="s">
        <v>113</v>
      </c>
      <c r="AL123" s="784"/>
      <c r="AM123" s="784"/>
      <c r="AN123" s="784"/>
      <c r="AO123" s="785"/>
      <c r="AP123" s="754" t="s">
        <v>113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54.3</v>
      </c>
      <c r="BR123" s="832"/>
      <c r="BS123" s="832"/>
      <c r="BT123" s="832"/>
      <c r="BU123" s="832"/>
      <c r="BV123" s="832">
        <v>61.4</v>
      </c>
      <c r="BW123" s="832"/>
      <c r="BX123" s="832"/>
      <c r="BY123" s="832"/>
      <c r="BZ123" s="832"/>
      <c r="CA123" s="832">
        <v>60.4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12222</v>
      </c>
      <c r="AB127" s="784"/>
      <c r="AC127" s="784"/>
      <c r="AD127" s="784"/>
      <c r="AE127" s="785"/>
      <c r="AF127" s="786">
        <v>4055</v>
      </c>
      <c r="AG127" s="784"/>
      <c r="AH127" s="784"/>
      <c r="AI127" s="784"/>
      <c r="AJ127" s="785"/>
      <c r="AK127" s="786">
        <v>1296</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3509304</v>
      </c>
      <c r="AB129" s="784"/>
      <c r="AC129" s="784"/>
      <c r="AD129" s="784"/>
      <c r="AE129" s="785"/>
      <c r="AF129" s="786">
        <v>3494708</v>
      </c>
      <c r="AG129" s="784"/>
      <c r="AH129" s="784"/>
      <c r="AI129" s="784"/>
      <c r="AJ129" s="785"/>
      <c r="AK129" s="786">
        <v>3482596</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363737</v>
      </c>
      <c r="AB130" s="784"/>
      <c r="AC130" s="784"/>
      <c r="AD130" s="784"/>
      <c r="AE130" s="785"/>
      <c r="AF130" s="786">
        <v>384841</v>
      </c>
      <c r="AG130" s="784"/>
      <c r="AH130" s="784"/>
      <c r="AI130" s="784"/>
      <c r="AJ130" s="785"/>
      <c r="AK130" s="786">
        <v>415149</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60.4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3145567</v>
      </c>
      <c r="AB131" s="717"/>
      <c r="AC131" s="717"/>
      <c r="AD131" s="717"/>
      <c r="AE131" s="718"/>
      <c r="AF131" s="719">
        <v>3109867</v>
      </c>
      <c r="AG131" s="717"/>
      <c r="AH131" s="717"/>
      <c r="AI131" s="717"/>
      <c r="AJ131" s="718"/>
      <c r="AK131" s="719">
        <v>3067447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7.7043343860000002</v>
      </c>
      <c r="AB132" s="740"/>
      <c r="AC132" s="740"/>
      <c r="AD132" s="740"/>
      <c r="AE132" s="741"/>
      <c r="AF132" s="742">
        <v>7.5012854249999998</v>
      </c>
      <c r="AG132" s="740"/>
      <c r="AH132" s="740"/>
      <c r="AI132" s="740"/>
      <c r="AJ132" s="741"/>
      <c r="AK132" s="742">
        <v>6.6489494359999997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8.1</v>
      </c>
      <c r="AB133" s="749"/>
      <c r="AC133" s="749"/>
      <c r="AD133" s="749"/>
      <c r="AE133" s="750"/>
      <c r="AF133" s="748">
        <v>7.8</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F74" sqref="AF7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1255586</v>
      </c>
      <c r="L9" s="264">
        <v>94640</v>
      </c>
      <c r="M9" s="265">
        <v>89595</v>
      </c>
      <c r="N9" s="266">
        <v>5.6</v>
      </c>
    </row>
    <row r="10" spans="1:16" x14ac:dyDescent="0.15">
      <c r="A10" s="248"/>
      <c r="B10" s="244"/>
      <c r="C10" s="244"/>
      <c r="D10" s="244"/>
      <c r="E10" s="244"/>
      <c r="F10" s="244"/>
      <c r="G10" s="1133" t="s">
        <v>480</v>
      </c>
      <c r="H10" s="1134"/>
      <c r="I10" s="1134"/>
      <c r="J10" s="1135"/>
      <c r="K10" s="267">
        <v>85733</v>
      </c>
      <c r="L10" s="268">
        <v>6462</v>
      </c>
      <c r="M10" s="269">
        <v>8996</v>
      </c>
      <c r="N10" s="270">
        <v>-28.2</v>
      </c>
    </row>
    <row r="11" spans="1:16" ht="13.5" customHeight="1" x14ac:dyDescent="0.15">
      <c r="A11" s="248"/>
      <c r="B11" s="244"/>
      <c r="C11" s="244"/>
      <c r="D11" s="244"/>
      <c r="E11" s="244"/>
      <c r="F11" s="244"/>
      <c r="G11" s="1133" t="s">
        <v>481</v>
      </c>
      <c r="H11" s="1134"/>
      <c r="I11" s="1134"/>
      <c r="J11" s="1135"/>
      <c r="K11" s="267">
        <v>88131</v>
      </c>
      <c r="L11" s="268">
        <v>6643</v>
      </c>
      <c r="M11" s="269">
        <v>12730</v>
      </c>
      <c r="N11" s="270">
        <v>-47.8</v>
      </c>
    </row>
    <row r="12" spans="1:16" ht="13.5" customHeight="1" x14ac:dyDescent="0.15">
      <c r="A12" s="248"/>
      <c r="B12" s="244"/>
      <c r="C12" s="244"/>
      <c r="D12" s="244"/>
      <c r="E12" s="244"/>
      <c r="F12" s="244"/>
      <c r="G12" s="1133" t="s">
        <v>482</v>
      </c>
      <c r="H12" s="1134"/>
      <c r="I12" s="1134"/>
      <c r="J12" s="1135"/>
      <c r="K12" s="267" t="s">
        <v>483</v>
      </c>
      <c r="L12" s="268" t="s">
        <v>483</v>
      </c>
      <c r="M12" s="269">
        <v>1070</v>
      </c>
      <c r="N12" s="270" t="s">
        <v>483</v>
      </c>
    </row>
    <row r="13" spans="1:16" ht="13.5" customHeight="1" x14ac:dyDescent="0.15">
      <c r="A13" s="248"/>
      <c r="B13" s="244"/>
      <c r="C13" s="244"/>
      <c r="D13" s="244"/>
      <c r="E13" s="244"/>
      <c r="F13" s="244"/>
      <c r="G13" s="1133" t="s">
        <v>484</v>
      </c>
      <c r="H13" s="1134"/>
      <c r="I13" s="1134"/>
      <c r="J13" s="1135"/>
      <c r="K13" s="267" t="s">
        <v>483</v>
      </c>
      <c r="L13" s="268" t="s">
        <v>483</v>
      </c>
      <c r="M13" s="269">
        <v>19</v>
      </c>
      <c r="N13" s="270" t="s">
        <v>483</v>
      </c>
    </row>
    <row r="14" spans="1:16" ht="13.5" customHeight="1" x14ac:dyDescent="0.15">
      <c r="A14" s="248"/>
      <c r="B14" s="244"/>
      <c r="C14" s="244"/>
      <c r="D14" s="244"/>
      <c r="E14" s="244"/>
      <c r="F14" s="244"/>
      <c r="G14" s="1133" t="s">
        <v>485</v>
      </c>
      <c r="H14" s="1134"/>
      <c r="I14" s="1134"/>
      <c r="J14" s="1135"/>
      <c r="K14" s="267">
        <v>76360</v>
      </c>
      <c r="L14" s="268">
        <v>5756</v>
      </c>
      <c r="M14" s="269">
        <v>4490</v>
      </c>
      <c r="N14" s="270">
        <v>28.2</v>
      </c>
    </row>
    <row r="15" spans="1:16" ht="13.5" customHeight="1" x14ac:dyDescent="0.15">
      <c r="A15" s="248"/>
      <c r="B15" s="244"/>
      <c r="C15" s="244"/>
      <c r="D15" s="244"/>
      <c r="E15" s="244"/>
      <c r="F15" s="244"/>
      <c r="G15" s="1133" t="s">
        <v>486</v>
      </c>
      <c r="H15" s="1134"/>
      <c r="I15" s="1134"/>
      <c r="J15" s="1135"/>
      <c r="K15" s="267">
        <v>27886</v>
      </c>
      <c r="L15" s="268">
        <v>2102</v>
      </c>
      <c r="M15" s="269">
        <v>2030</v>
      </c>
      <c r="N15" s="270">
        <v>3.5</v>
      </c>
    </row>
    <row r="16" spans="1:16" x14ac:dyDescent="0.15">
      <c r="A16" s="248"/>
      <c r="B16" s="244"/>
      <c r="C16" s="244"/>
      <c r="D16" s="244"/>
      <c r="E16" s="244"/>
      <c r="F16" s="244"/>
      <c r="G16" s="1136" t="s">
        <v>487</v>
      </c>
      <c r="H16" s="1137"/>
      <c r="I16" s="1137"/>
      <c r="J16" s="1138"/>
      <c r="K16" s="268">
        <v>-93036</v>
      </c>
      <c r="L16" s="268">
        <v>-7013</v>
      </c>
      <c r="M16" s="269">
        <v>-9813</v>
      </c>
      <c r="N16" s="270">
        <v>-28.5</v>
      </c>
    </row>
    <row r="17" spans="1:16" x14ac:dyDescent="0.15">
      <c r="A17" s="248"/>
      <c r="B17" s="244"/>
      <c r="C17" s="244"/>
      <c r="D17" s="244"/>
      <c r="E17" s="244"/>
      <c r="F17" s="244"/>
      <c r="G17" s="1136" t="s">
        <v>171</v>
      </c>
      <c r="H17" s="1137"/>
      <c r="I17" s="1137"/>
      <c r="J17" s="1138"/>
      <c r="K17" s="268">
        <v>1440660</v>
      </c>
      <c r="L17" s="268">
        <v>108590</v>
      </c>
      <c r="M17" s="269">
        <v>109116</v>
      </c>
      <c r="N17" s="270">
        <v>-0.5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12.14</v>
      </c>
      <c r="L21" s="281">
        <v>10.38</v>
      </c>
      <c r="M21" s="282">
        <v>1.76</v>
      </c>
      <c r="N21" s="249"/>
      <c r="O21" s="283"/>
      <c r="P21" s="279"/>
    </row>
    <row r="22" spans="1:16" s="284" customFormat="1" x14ac:dyDescent="0.15">
      <c r="A22" s="279"/>
      <c r="B22" s="249"/>
      <c r="C22" s="249"/>
      <c r="D22" s="249"/>
      <c r="E22" s="249"/>
      <c r="F22" s="249"/>
      <c r="G22" s="1130" t="s">
        <v>493</v>
      </c>
      <c r="H22" s="1131"/>
      <c r="I22" s="1131"/>
      <c r="J22" s="1132"/>
      <c r="K22" s="285">
        <v>94</v>
      </c>
      <c r="L22" s="286">
        <v>95.1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477331</v>
      </c>
      <c r="L32" s="294">
        <v>35979</v>
      </c>
      <c r="M32" s="295">
        <v>57190</v>
      </c>
      <c r="N32" s="296">
        <v>-37.1</v>
      </c>
    </row>
    <row r="33" spans="1:16" ht="13.5" customHeight="1" x14ac:dyDescent="0.15">
      <c r="A33" s="248"/>
      <c r="B33" s="244"/>
      <c r="C33" s="244"/>
      <c r="D33" s="244"/>
      <c r="E33" s="244"/>
      <c r="F33" s="244"/>
      <c r="G33" s="1121" t="s">
        <v>497</v>
      </c>
      <c r="H33" s="1122"/>
      <c r="I33" s="1122"/>
      <c r="J33" s="1123"/>
      <c r="K33" s="294" t="s">
        <v>483</v>
      </c>
      <c r="L33" s="294" t="s">
        <v>483</v>
      </c>
      <c r="M33" s="295" t="s">
        <v>483</v>
      </c>
      <c r="N33" s="296" t="s">
        <v>483</v>
      </c>
    </row>
    <row r="34" spans="1:16" ht="27" customHeight="1" x14ac:dyDescent="0.15">
      <c r="A34" s="248"/>
      <c r="B34" s="244"/>
      <c r="C34" s="244"/>
      <c r="D34" s="244"/>
      <c r="E34" s="244"/>
      <c r="F34" s="244"/>
      <c r="G34" s="1121" t="s">
        <v>498</v>
      </c>
      <c r="H34" s="1122"/>
      <c r="I34" s="1122"/>
      <c r="J34" s="1123"/>
      <c r="K34" s="294" t="s">
        <v>483</v>
      </c>
      <c r="L34" s="294" t="s">
        <v>483</v>
      </c>
      <c r="M34" s="295">
        <v>1</v>
      </c>
      <c r="N34" s="296" t="s">
        <v>483</v>
      </c>
    </row>
    <row r="35" spans="1:16" ht="27" customHeight="1" x14ac:dyDescent="0.15">
      <c r="A35" s="248"/>
      <c r="B35" s="244"/>
      <c r="C35" s="244"/>
      <c r="D35" s="244"/>
      <c r="E35" s="244"/>
      <c r="F35" s="244"/>
      <c r="G35" s="1121" t="s">
        <v>499</v>
      </c>
      <c r="H35" s="1122"/>
      <c r="I35" s="1122"/>
      <c r="J35" s="1123"/>
      <c r="K35" s="294" t="s">
        <v>483</v>
      </c>
      <c r="L35" s="294" t="s">
        <v>483</v>
      </c>
      <c r="M35" s="295">
        <v>16809</v>
      </c>
      <c r="N35" s="296" t="s">
        <v>483</v>
      </c>
    </row>
    <row r="36" spans="1:16" ht="27" customHeight="1" x14ac:dyDescent="0.15">
      <c r="A36" s="248"/>
      <c r="B36" s="244"/>
      <c r="C36" s="244"/>
      <c r="D36" s="244"/>
      <c r="E36" s="244"/>
      <c r="F36" s="244"/>
      <c r="G36" s="1121" t="s">
        <v>500</v>
      </c>
      <c r="H36" s="1122"/>
      <c r="I36" s="1122"/>
      <c r="J36" s="1123"/>
      <c r="K36" s="294">
        <v>140475</v>
      </c>
      <c r="L36" s="294">
        <v>10588</v>
      </c>
      <c r="M36" s="295">
        <v>4695</v>
      </c>
      <c r="N36" s="296">
        <v>125.5</v>
      </c>
    </row>
    <row r="37" spans="1:16" ht="13.5" customHeight="1" x14ac:dyDescent="0.15">
      <c r="A37" s="248"/>
      <c r="B37" s="244"/>
      <c r="C37" s="244"/>
      <c r="D37" s="244"/>
      <c r="E37" s="244"/>
      <c r="F37" s="244"/>
      <c r="G37" s="1121" t="s">
        <v>501</v>
      </c>
      <c r="H37" s="1122"/>
      <c r="I37" s="1122"/>
      <c r="J37" s="1123"/>
      <c r="K37" s="294">
        <v>1296</v>
      </c>
      <c r="L37" s="294">
        <v>98</v>
      </c>
      <c r="M37" s="295">
        <v>1282</v>
      </c>
      <c r="N37" s="296">
        <v>-92.4</v>
      </c>
    </row>
    <row r="38" spans="1:16" ht="27" customHeight="1" x14ac:dyDescent="0.15">
      <c r="A38" s="248"/>
      <c r="B38" s="244"/>
      <c r="C38" s="244"/>
      <c r="D38" s="244"/>
      <c r="E38" s="244"/>
      <c r="F38" s="244"/>
      <c r="G38" s="1124" t="s">
        <v>502</v>
      </c>
      <c r="H38" s="1125"/>
      <c r="I38" s="1125"/>
      <c r="J38" s="1126"/>
      <c r="K38" s="297" t="s">
        <v>483</v>
      </c>
      <c r="L38" s="297" t="s">
        <v>483</v>
      </c>
      <c r="M38" s="298">
        <v>8</v>
      </c>
      <c r="N38" s="299" t="s">
        <v>483</v>
      </c>
      <c r="O38" s="293"/>
    </row>
    <row r="39" spans="1:16" x14ac:dyDescent="0.15">
      <c r="A39" s="248"/>
      <c r="B39" s="244"/>
      <c r="C39" s="244"/>
      <c r="D39" s="244"/>
      <c r="E39" s="244"/>
      <c r="F39" s="244"/>
      <c r="G39" s="1124" t="s">
        <v>503</v>
      </c>
      <c r="H39" s="1125"/>
      <c r="I39" s="1125"/>
      <c r="J39" s="1126"/>
      <c r="K39" s="300" t="s">
        <v>483</v>
      </c>
      <c r="L39" s="300" t="s">
        <v>483</v>
      </c>
      <c r="M39" s="301">
        <v>-2615</v>
      </c>
      <c r="N39" s="302" t="s">
        <v>483</v>
      </c>
      <c r="O39" s="293"/>
    </row>
    <row r="40" spans="1:16" ht="27" customHeight="1" x14ac:dyDescent="0.15">
      <c r="A40" s="248"/>
      <c r="B40" s="244"/>
      <c r="C40" s="244"/>
      <c r="D40" s="244"/>
      <c r="E40" s="244"/>
      <c r="F40" s="244"/>
      <c r="G40" s="1121" t="s">
        <v>504</v>
      </c>
      <c r="H40" s="1122"/>
      <c r="I40" s="1122"/>
      <c r="J40" s="1123"/>
      <c r="K40" s="300">
        <v>-415149</v>
      </c>
      <c r="L40" s="300">
        <v>-31292</v>
      </c>
      <c r="M40" s="301">
        <v>-54029</v>
      </c>
      <c r="N40" s="302">
        <v>-42.1</v>
      </c>
      <c r="O40" s="293"/>
    </row>
    <row r="41" spans="1:16" x14ac:dyDescent="0.15">
      <c r="A41" s="248"/>
      <c r="B41" s="244"/>
      <c r="C41" s="244"/>
      <c r="D41" s="244"/>
      <c r="E41" s="244"/>
      <c r="F41" s="244"/>
      <c r="G41" s="1127" t="s">
        <v>281</v>
      </c>
      <c r="H41" s="1128"/>
      <c r="I41" s="1128"/>
      <c r="J41" s="1129"/>
      <c r="K41" s="294">
        <v>203953</v>
      </c>
      <c r="L41" s="300">
        <v>15373</v>
      </c>
      <c r="M41" s="301">
        <v>23340</v>
      </c>
      <c r="N41" s="302">
        <v>-34.1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1379738</v>
      </c>
      <c r="J51" s="320">
        <v>97986</v>
      </c>
      <c r="K51" s="321">
        <v>94.1</v>
      </c>
      <c r="L51" s="322">
        <v>64717</v>
      </c>
      <c r="M51" s="323">
        <v>-1.2</v>
      </c>
      <c r="N51" s="324">
        <v>95.3</v>
      </c>
    </row>
    <row r="52" spans="1:14" x14ac:dyDescent="0.15">
      <c r="A52" s="248"/>
      <c r="B52" s="244"/>
      <c r="C52" s="244"/>
      <c r="D52" s="244"/>
      <c r="E52" s="244"/>
      <c r="F52" s="244"/>
      <c r="G52" s="325"/>
      <c r="H52" s="326" t="s">
        <v>515</v>
      </c>
      <c r="I52" s="327">
        <v>408481</v>
      </c>
      <c r="J52" s="328">
        <v>29009</v>
      </c>
      <c r="K52" s="329">
        <v>44.4</v>
      </c>
      <c r="L52" s="330">
        <v>31931</v>
      </c>
      <c r="M52" s="331">
        <v>-2.8</v>
      </c>
      <c r="N52" s="332">
        <v>47.2</v>
      </c>
    </row>
    <row r="53" spans="1:14" x14ac:dyDescent="0.15">
      <c r="A53" s="248"/>
      <c r="B53" s="244"/>
      <c r="C53" s="244"/>
      <c r="D53" s="244"/>
      <c r="E53" s="244"/>
      <c r="F53" s="244"/>
      <c r="G53" s="310" t="s">
        <v>516</v>
      </c>
      <c r="H53" s="311"/>
      <c r="I53" s="319">
        <v>398165</v>
      </c>
      <c r="J53" s="320">
        <v>28869</v>
      </c>
      <c r="K53" s="321">
        <v>-70.5</v>
      </c>
      <c r="L53" s="322">
        <v>70897</v>
      </c>
      <c r="M53" s="323">
        <v>9.5</v>
      </c>
      <c r="N53" s="324">
        <v>-80</v>
      </c>
    </row>
    <row r="54" spans="1:14" x14ac:dyDescent="0.15">
      <c r="A54" s="248"/>
      <c r="B54" s="244"/>
      <c r="C54" s="244"/>
      <c r="D54" s="244"/>
      <c r="E54" s="244"/>
      <c r="F54" s="244"/>
      <c r="G54" s="325"/>
      <c r="H54" s="326" t="s">
        <v>515</v>
      </c>
      <c r="I54" s="327">
        <v>312732</v>
      </c>
      <c r="J54" s="328">
        <v>22675</v>
      </c>
      <c r="K54" s="329">
        <v>-21.8</v>
      </c>
      <c r="L54" s="330">
        <v>39878</v>
      </c>
      <c r="M54" s="331">
        <v>24.9</v>
      </c>
      <c r="N54" s="332">
        <v>-46.7</v>
      </c>
    </row>
    <row r="55" spans="1:14" x14ac:dyDescent="0.15">
      <c r="A55" s="248"/>
      <c r="B55" s="244"/>
      <c r="C55" s="244"/>
      <c r="D55" s="244"/>
      <c r="E55" s="244"/>
      <c r="F55" s="244"/>
      <c r="G55" s="310" t="s">
        <v>517</v>
      </c>
      <c r="H55" s="311"/>
      <c r="I55" s="319">
        <v>673359</v>
      </c>
      <c r="J55" s="320">
        <v>49424</v>
      </c>
      <c r="K55" s="321">
        <v>71.2</v>
      </c>
      <c r="L55" s="322">
        <v>66496</v>
      </c>
      <c r="M55" s="323">
        <v>-6.2</v>
      </c>
      <c r="N55" s="324">
        <v>77.400000000000006</v>
      </c>
    </row>
    <row r="56" spans="1:14" x14ac:dyDescent="0.15">
      <c r="A56" s="248"/>
      <c r="B56" s="244"/>
      <c r="C56" s="244"/>
      <c r="D56" s="244"/>
      <c r="E56" s="244"/>
      <c r="F56" s="244"/>
      <c r="G56" s="325"/>
      <c r="H56" s="326" t="s">
        <v>515</v>
      </c>
      <c r="I56" s="327">
        <v>254689</v>
      </c>
      <c r="J56" s="328">
        <v>18694</v>
      </c>
      <c r="K56" s="329">
        <v>-17.600000000000001</v>
      </c>
      <c r="L56" s="330">
        <v>36530</v>
      </c>
      <c r="M56" s="331">
        <v>-8.4</v>
      </c>
      <c r="N56" s="332">
        <v>-9.1999999999999993</v>
      </c>
    </row>
    <row r="57" spans="1:14" x14ac:dyDescent="0.15">
      <c r="A57" s="248"/>
      <c r="B57" s="244"/>
      <c r="C57" s="244"/>
      <c r="D57" s="244"/>
      <c r="E57" s="244"/>
      <c r="F57" s="244"/>
      <c r="G57" s="310" t="s">
        <v>518</v>
      </c>
      <c r="H57" s="311"/>
      <c r="I57" s="319">
        <v>740290</v>
      </c>
      <c r="J57" s="320">
        <v>55065</v>
      </c>
      <c r="K57" s="321">
        <v>11.4</v>
      </c>
      <c r="L57" s="322">
        <v>82748</v>
      </c>
      <c r="M57" s="323">
        <v>24.4</v>
      </c>
      <c r="N57" s="324">
        <v>-13</v>
      </c>
    </row>
    <row r="58" spans="1:14" x14ac:dyDescent="0.15">
      <c r="A58" s="248"/>
      <c r="B58" s="244"/>
      <c r="C58" s="244"/>
      <c r="D58" s="244"/>
      <c r="E58" s="244"/>
      <c r="F58" s="244"/>
      <c r="G58" s="325"/>
      <c r="H58" s="326" t="s">
        <v>515</v>
      </c>
      <c r="I58" s="327">
        <v>318324</v>
      </c>
      <c r="J58" s="328">
        <v>23678</v>
      </c>
      <c r="K58" s="329">
        <v>26.7</v>
      </c>
      <c r="L58" s="330">
        <v>44732</v>
      </c>
      <c r="M58" s="331">
        <v>22.5</v>
      </c>
      <c r="N58" s="332">
        <v>4.2</v>
      </c>
    </row>
    <row r="59" spans="1:14" x14ac:dyDescent="0.15">
      <c r="A59" s="248"/>
      <c r="B59" s="244"/>
      <c r="C59" s="244"/>
      <c r="D59" s="244"/>
      <c r="E59" s="244"/>
      <c r="F59" s="244"/>
      <c r="G59" s="310" t="s">
        <v>519</v>
      </c>
      <c r="H59" s="311"/>
      <c r="I59" s="319">
        <v>441127</v>
      </c>
      <c r="J59" s="320">
        <v>33250</v>
      </c>
      <c r="K59" s="321">
        <v>-39.6</v>
      </c>
      <c r="L59" s="322">
        <v>91837</v>
      </c>
      <c r="M59" s="323">
        <v>11</v>
      </c>
      <c r="N59" s="324">
        <v>-50.6</v>
      </c>
    </row>
    <row r="60" spans="1:14" x14ac:dyDescent="0.15">
      <c r="A60" s="248"/>
      <c r="B60" s="244"/>
      <c r="C60" s="244"/>
      <c r="D60" s="244"/>
      <c r="E60" s="244"/>
      <c r="F60" s="244"/>
      <c r="G60" s="325"/>
      <c r="H60" s="326" t="s">
        <v>515</v>
      </c>
      <c r="I60" s="333">
        <v>250559</v>
      </c>
      <c r="J60" s="328">
        <v>18886</v>
      </c>
      <c r="K60" s="329">
        <v>-20.2</v>
      </c>
      <c r="L60" s="330">
        <v>54439</v>
      </c>
      <c r="M60" s="331">
        <v>21.7</v>
      </c>
      <c r="N60" s="332">
        <v>-41.9</v>
      </c>
    </row>
    <row r="61" spans="1:14" x14ac:dyDescent="0.15">
      <c r="A61" s="248"/>
      <c r="B61" s="244"/>
      <c r="C61" s="244"/>
      <c r="D61" s="244"/>
      <c r="E61" s="244"/>
      <c r="F61" s="244"/>
      <c r="G61" s="310" t="s">
        <v>520</v>
      </c>
      <c r="H61" s="334"/>
      <c r="I61" s="335">
        <v>726536</v>
      </c>
      <c r="J61" s="336">
        <v>52919</v>
      </c>
      <c r="K61" s="337">
        <v>13.3</v>
      </c>
      <c r="L61" s="338">
        <v>75339</v>
      </c>
      <c r="M61" s="339">
        <v>7.5</v>
      </c>
      <c r="N61" s="324">
        <v>5.8</v>
      </c>
    </row>
    <row r="62" spans="1:14" x14ac:dyDescent="0.15">
      <c r="A62" s="248"/>
      <c r="B62" s="244"/>
      <c r="C62" s="244"/>
      <c r="D62" s="244"/>
      <c r="E62" s="244"/>
      <c r="F62" s="244"/>
      <c r="G62" s="325"/>
      <c r="H62" s="326" t="s">
        <v>515</v>
      </c>
      <c r="I62" s="327">
        <v>308957</v>
      </c>
      <c r="J62" s="328">
        <v>22588</v>
      </c>
      <c r="K62" s="329">
        <v>2.2999999999999998</v>
      </c>
      <c r="L62" s="330">
        <v>41502</v>
      </c>
      <c r="M62" s="331">
        <v>11.6</v>
      </c>
      <c r="N62" s="332">
        <v>-9.3000000000000007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F74" sqref="AF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19.73</v>
      </c>
      <c r="G47" s="12">
        <v>18.84</v>
      </c>
      <c r="H47" s="12">
        <v>19.82</v>
      </c>
      <c r="I47" s="12">
        <v>19.91</v>
      </c>
      <c r="J47" s="13">
        <v>18.440000000000001</v>
      </c>
    </row>
    <row r="48" spans="2:10" ht="57.75" customHeight="1" x14ac:dyDescent="0.15">
      <c r="B48" s="14"/>
      <c r="C48" s="1141" t="s">
        <v>4</v>
      </c>
      <c r="D48" s="1141"/>
      <c r="E48" s="1142"/>
      <c r="F48" s="15">
        <v>3.14</v>
      </c>
      <c r="G48" s="16">
        <v>4.6900000000000004</v>
      </c>
      <c r="H48" s="16">
        <v>4.99</v>
      </c>
      <c r="I48" s="16">
        <v>5.13</v>
      </c>
      <c r="J48" s="17">
        <v>6.15</v>
      </c>
    </row>
    <row r="49" spans="2:10" ht="57.75" customHeight="1" thickBot="1" x14ac:dyDescent="0.2">
      <c r="B49" s="18"/>
      <c r="C49" s="1143" t="s">
        <v>5</v>
      </c>
      <c r="D49" s="1143"/>
      <c r="E49" s="1144"/>
      <c r="F49" s="19">
        <v>0.94</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531</v>
      </c>
      <c r="D34" s="1151"/>
      <c r="E34" s="1152"/>
      <c r="F34" s="32">
        <v>26.52</v>
      </c>
      <c r="G34" s="33">
        <v>24.86</v>
      </c>
      <c r="H34" s="33">
        <v>25.66</v>
      </c>
      <c r="I34" s="33">
        <v>23.97</v>
      </c>
      <c r="J34" s="34">
        <v>22.57</v>
      </c>
      <c r="K34" s="22"/>
      <c r="L34" s="22"/>
      <c r="M34" s="22"/>
      <c r="N34" s="22"/>
      <c r="O34" s="22"/>
      <c r="P34" s="22"/>
    </row>
    <row r="35" spans="1:16" ht="39" customHeight="1" x14ac:dyDescent="0.15">
      <c r="A35" s="22"/>
      <c r="B35" s="35"/>
      <c r="C35" s="1145" t="s">
        <v>532</v>
      </c>
      <c r="D35" s="1146"/>
      <c r="E35" s="1147"/>
      <c r="F35" s="36">
        <v>3.13</v>
      </c>
      <c r="G35" s="37">
        <v>4.68</v>
      </c>
      <c r="H35" s="37">
        <v>4.9800000000000004</v>
      </c>
      <c r="I35" s="37">
        <v>5.12</v>
      </c>
      <c r="J35" s="38">
        <v>6.15</v>
      </c>
      <c r="K35" s="22"/>
      <c r="L35" s="22"/>
      <c r="M35" s="22"/>
      <c r="N35" s="22"/>
      <c r="O35" s="22"/>
      <c r="P35" s="22"/>
    </row>
    <row r="36" spans="1:16" ht="39" customHeight="1" x14ac:dyDescent="0.15">
      <c r="A36" s="22"/>
      <c r="B36" s="35"/>
      <c r="C36" s="1145" t="s">
        <v>533</v>
      </c>
      <c r="D36" s="1146"/>
      <c r="E36" s="1147"/>
      <c r="F36" s="36">
        <v>0.8</v>
      </c>
      <c r="G36" s="37">
        <v>0.49</v>
      </c>
      <c r="H36" s="37">
        <v>0.98</v>
      </c>
      <c r="I36" s="37">
        <v>1.37</v>
      </c>
      <c r="J36" s="38">
        <v>1.38</v>
      </c>
      <c r="K36" s="22"/>
      <c r="L36" s="22"/>
      <c r="M36" s="22"/>
      <c r="N36" s="22"/>
      <c r="O36" s="22"/>
      <c r="P36" s="22"/>
    </row>
    <row r="37" spans="1:16" ht="39" customHeight="1" x14ac:dyDescent="0.15">
      <c r="A37" s="22"/>
      <c r="B37" s="35"/>
      <c r="C37" s="1145" t="s">
        <v>534</v>
      </c>
      <c r="D37" s="1146"/>
      <c r="E37" s="1147"/>
      <c r="F37" s="36">
        <v>0.87</v>
      </c>
      <c r="G37" s="37">
        <v>0.59</v>
      </c>
      <c r="H37" s="37">
        <v>2.88</v>
      </c>
      <c r="I37" s="37">
        <v>1.39</v>
      </c>
      <c r="J37" s="38">
        <v>1.19</v>
      </c>
      <c r="K37" s="22"/>
      <c r="L37" s="22"/>
      <c r="M37" s="22"/>
      <c r="N37" s="22"/>
      <c r="O37" s="22"/>
      <c r="P37" s="22"/>
    </row>
    <row r="38" spans="1:16" ht="39" customHeight="1" x14ac:dyDescent="0.15">
      <c r="A38" s="22"/>
      <c r="B38" s="35"/>
      <c r="C38" s="1145" t="s">
        <v>535</v>
      </c>
      <c r="D38" s="1146"/>
      <c r="E38" s="1147"/>
      <c r="F38" s="36">
        <v>0.08</v>
      </c>
      <c r="G38" s="37">
        <v>0.09</v>
      </c>
      <c r="H38" s="37">
        <v>0.09</v>
      </c>
      <c r="I38" s="37">
        <v>0.05</v>
      </c>
      <c r="J38" s="38">
        <v>0.11</v>
      </c>
      <c r="K38" s="22"/>
      <c r="L38" s="22"/>
      <c r="M38" s="22"/>
      <c r="N38" s="22"/>
      <c r="O38" s="22"/>
      <c r="P38" s="22"/>
    </row>
    <row r="39" spans="1:16" ht="39" customHeight="1" x14ac:dyDescent="0.15">
      <c r="A39" s="22"/>
      <c r="B39" s="35"/>
      <c r="C39" s="1145" t="s">
        <v>536</v>
      </c>
      <c r="D39" s="1146"/>
      <c r="E39" s="1147"/>
      <c r="F39" s="36">
        <v>0</v>
      </c>
      <c r="G39" s="37">
        <v>0.09</v>
      </c>
      <c r="H39" s="37">
        <v>0.04</v>
      </c>
      <c r="I39" s="37">
        <v>0.01</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538</v>
      </c>
      <c r="D43" s="1149"/>
      <c r="E43" s="1150"/>
      <c r="F43" s="41">
        <v>0</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450</v>
      </c>
      <c r="L45" s="60">
        <v>447</v>
      </c>
      <c r="M45" s="60">
        <v>445</v>
      </c>
      <c r="N45" s="60">
        <v>471</v>
      </c>
      <c r="O45" s="61">
        <v>477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t="s">
        <v>483</v>
      </c>
      <c r="L48" s="64" t="s">
        <v>483</v>
      </c>
      <c r="M48" s="64" t="s">
        <v>483</v>
      </c>
      <c r="N48" s="64" t="s">
        <v>483</v>
      </c>
      <c r="O48" s="65" t="s">
        <v>483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138</v>
      </c>
      <c r="L49" s="64">
        <v>138</v>
      </c>
      <c r="M49" s="64">
        <v>138</v>
      </c>
      <c r="N49" s="64">
        <v>141</v>
      </c>
      <c r="O49" s="65">
        <v>140</v>
      </c>
      <c r="P49" s="48"/>
      <c r="Q49" s="48"/>
      <c r="R49" s="48"/>
      <c r="S49" s="48"/>
      <c r="T49" s="48"/>
      <c r="U49" s="48"/>
    </row>
    <row r="50" spans="1:21" ht="30.75" customHeight="1" x14ac:dyDescent="0.15">
      <c r="A50" s="48"/>
      <c r="B50" s="1163"/>
      <c r="C50" s="1164"/>
      <c r="D50" s="62"/>
      <c r="E50" s="1155" t="s">
        <v>17</v>
      </c>
      <c r="F50" s="1155"/>
      <c r="G50" s="1155"/>
      <c r="H50" s="1155"/>
      <c r="I50" s="1155"/>
      <c r="J50" s="1156"/>
      <c r="K50" s="63">
        <v>24</v>
      </c>
      <c r="L50" s="64">
        <v>30</v>
      </c>
      <c r="M50" s="64">
        <v>23</v>
      </c>
      <c r="N50" s="64">
        <v>7</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v>0</v>
      </c>
      <c r="N51" s="64" t="s">
        <v>483</v>
      </c>
      <c r="O51" s="65" t="s">
        <v>483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332</v>
      </c>
      <c r="L52" s="64">
        <v>348</v>
      </c>
      <c r="M52" s="64">
        <v>364</v>
      </c>
      <c r="N52" s="64">
        <v>385</v>
      </c>
      <c r="O52" s="65">
        <v>415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282</v>
      </c>
      <c r="L53" s="69">
        <v>267</v>
      </c>
      <c r="M53" s="69">
        <v>242</v>
      </c>
      <c r="N53" s="69">
        <v>234</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2016-04-27T00:34:02Z</cp:lastPrinted>
  <dcterms:created xsi:type="dcterms:W3CDTF">2016-02-15T01:32:41Z</dcterms:created>
  <dcterms:modified xsi:type="dcterms:W3CDTF">2016-04-27T00:36:35Z</dcterms:modified>
</cp:coreProperties>
</file>