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財政県調査\H28\"/>
    </mc:Choice>
  </mc:AlternateContent>
  <workbookProtection workbookPassword="979D" lockStructure="1"/>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O35" i="9"/>
  <c r="BW35" i="9"/>
  <c r="BW36" i="9" s="1"/>
  <c r="BE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alcChain>
</file>

<file path=xl/sharedStrings.xml><?xml version="1.0" encoding="utf-8"?>
<sst xmlns="http://schemas.openxmlformats.org/spreadsheetml/2006/main" count="1065" uniqueCount="539">
  <si>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</si>
  <si>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</si>
  <si>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</si>
  <si>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</si>
  <si>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</si>
  <si>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</si>
  <si>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</si>
  <si>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</si>
  <si>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</si>
  <si>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</si>
  <si>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</si>
  <si>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</si>
  <si>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</si>
  <si>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</si>
  <si>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</si>
  <si>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</si>
  <si>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</si>
  <si>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</si>
  <si>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</si>
  <si>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</si>
  <si>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</si>
  <si>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</si>
  <si>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</si>
  <si>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</si>
  <si>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</si>
  <si>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</si>
  <si>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</si>
  <si>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</si>
  <si>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</si>
  <si>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</si>
  <si>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</si>
  <si>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</si>
  <si>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</si>
  <si>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</si>
  <si>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</si>
  <si>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</si>
  <si>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</si>
  <si>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</si>
  <si>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</si>
  <si>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</si>
  <si>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</si>
  <si>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</si>
  <si>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</si>
  <si>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</si>
  <si>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</si>
  <si>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</si>
  <si>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</si>
  <si>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</si>
  <si>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</si>
  <si>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</si>
  <si>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</si>
  <si>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</si>
  <si>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</si>
  <si>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</si>
  <si>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</si>
  <si>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</si>
  <si>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</si>
  <si>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</si>
  <si>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</si>
  <si>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</si>
  <si>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</si>
  <si>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</si>
  <si>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</si>
  <si>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</si>
  <si>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</si>
  <si>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</si>
  <si>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</si>
  <si>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</si>
  <si>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</si>
  <si>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</si>
  <si>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</si>
  <si>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</si>
  <si>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</si>
  <si>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</si>
  <si>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</si>
  <si>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</si>
  <si>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</si>
  <si>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</si>
  <si>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</si>
  <si>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</si>
  <si>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</si>
  <si>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</si>
  <si>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</si>
  <si>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</si>
  <si>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</si>
  <si>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</si>
  <si>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</si>
  <si>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</si>
  <si>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</si>
  <si>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</si>
  <si>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</si>
  <si>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</si>
  <si>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</si>
  <si>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</si>
  <si>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</si>
  <si>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</si>
  <si>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</si>
  <si>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</si>
  <si>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</si>
  <si>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</si>
  <si>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</si>
  <si>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</si>
  <si>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</si>
  <si>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</si>
  <si>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</si>
  <si>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</si>
  <si>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</si>
  <si>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</si>
  <si>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</si>
  <si>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</si>
  <si>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</si>
  <si>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</si>
  <si>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</si>
  <si>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</si>
  <si>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</si>
  <si>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</si>
  <si>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</si>
  <si>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</si>
  <si>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</si>
  <si>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</si>
  <si>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</si>
  <si>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</si>
  <si>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</si>
  <si>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</si>
  <si>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</si>
  <si>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</si>
  <si>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</si>
  <si>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</si>
  <si>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</si>
  <si>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</si>
  <si>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</si>
  <si>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</si>
  <si>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</si>
  <si>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</si>
  <si>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</si>
  <si>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</si>
  <si>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</si>
  <si>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</si>
  <si>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</si>
  <si>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</si>
  <si>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</si>
  <si>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</si>
  <si>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</si>
  <si>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</si>
  <si>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</si>
  <si>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</si>
  <si>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</si>
  <si>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</si>
  <si>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</si>
  <si>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</si>
  <si>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</si>
  <si>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</si>
  <si>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</si>
  <si>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</si>
  <si>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</si>
  <si>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</si>
  <si>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</si>
  <si>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</si>
  <si>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</si>
  <si>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</si>
  <si>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</si>
  <si>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</si>
  <si>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</si>
  <si>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</si>
  <si>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</si>
  <si>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</si>
  <si>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</si>
  <si>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</si>
  <si>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</si>
  <si>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</si>
  <si>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</si>
  <si>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</si>
  <si>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</si>
  <si>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</si>
  <si>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</si>
  <si>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</si>
  <si>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</si>
  <si>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</si>
  <si>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</si>
  <si>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</si>
  <si>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</si>
  <si>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</si>
  <si>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</si>
  <si>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</si>
  <si>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</si>
  <si>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</si>
  <si>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</si>
  <si>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</si>
  <si>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</si>
  <si>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</si>
  <si>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</si>
  <si>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</si>
  <si>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</si>
  <si>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静岡県河津町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</si>
  <si>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</si>
  <si>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</si>
  <si>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</si>
  <si>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</si>
  <si>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</si>
  <si>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</si>
  <si>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</si>
  <si>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</si>
  <si>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</si>
  <si>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</si>
  <si>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</si>
  <si>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</si>
  <si>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</si>
  <si>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</si>
  <si>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</si>
  <si>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</si>
  <si>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</si>
  <si>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</si>
  <si>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</si>
  <si>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</si>
  <si>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</si>
  <si>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</si>
  <si>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</si>
  <si>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</si>
  <si>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</si>
  <si>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</si>
  <si>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</si>
  <si>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</si>
  <si>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</si>
  <si>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</si>
  <si>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</si>
  <si>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</si>
  <si>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</si>
  <si>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</si>
  <si>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</si>
  <si>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</si>
  <si>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</si>
  <si>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</si>
  <si>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</si>
  <si>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</si>
  <si>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</si>
  <si>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</si>
  <si>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</si>
  <si>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</si>
  <si>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</si>
  <si>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</si>
  <si>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</si>
  <si>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</si>
  <si>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</si>
  <si>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</si>
  <si>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</si>
  <si>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</si>
  <si>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</si>
  <si>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</si>
  <si>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</si>
  <si>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</si>
  <si>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</si>
  <si>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</si>
  <si>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</si>
  <si>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</si>
  <si>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</si>
  <si>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</si>
  <si>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</si>
  <si>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</si>
  <si>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</si>
  <si>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</si>
  <si>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</si>
  <si>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</si>
  <si>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</si>
  <si>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</si>
  <si>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</si>
  <si>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</si>
  <si>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</si>
  <si>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</si>
  <si>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</si>
  <si>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</si>
  <si>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</si>
  <si>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</si>
  <si>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</si>
  <si>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</si>
  <si>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</si>
  <si>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</si>
  <si>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</si>
  <si>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</si>
  <si>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</si>
  <si>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</si>
  <si>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</si>
  <si>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</si>
  <si>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</si>
  <si>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</si>
  <si>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</si>
  <si>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</si>
  <si>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</si>
  <si>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</si>
  <si>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</si>
  <si>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</si>
  <si>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</si>
  <si>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</si>
  <si>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</si>
  <si>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</si>
  <si>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</si>
  <si>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</si>
  <si>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</si>
  <si>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</si>
  <si>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</si>
  <si>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</si>
  <si>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</si>
  <si>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</si>
  <si>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</si>
  <si>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</si>
  <si>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</si>
  <si>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</si>
  <si>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</si>
  <si>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</si>
  <si>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</si>
  <si>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</si>
  <si>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</si>
  <si>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</si>
  <si>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</si>
  <si>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</si>
  <si>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</si>
  <si>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</si>
  <si>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</si>
  <si>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</si>
  <si>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</si>
  <si>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</si>
  <si>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</si>
  <si>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</si>
  <si>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</si>
  <si>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</si>
  <si>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</si>
  <si>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</si>
  <si>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</si>
  <si>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</si>
  <si>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</si>
  <si>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</si>
  <si>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</si>
  <si>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</si>
  <si>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</si>
  <si>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</si>
  <si>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</si>
  <si>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</si>
  <si>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</si>
  <si>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</si>
  <si>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</si>
  <si>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</si>
  <si>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静岡県河津町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</si>
  <si>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</si>
  <si>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</si>
  <si>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</si>
  <si>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</si>
  <si>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</si>
  <si>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</si>
  <si>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</si>
  <si>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</si>
  <si>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</si>
  <si>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</si>
  <si>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</si>
  <si>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</si>
  <si>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</si>
  <si>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</si>
  <si>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</si>
  <si>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</si>
  <si>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</si>
  <si>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</si>
  <si>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</si>
  <si>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</si>
  <si>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河津駅前広場整備事業特別会計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</si>
  <si>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</si>
  <si>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</si>
  <si>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</si>
  <si>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</si>
  <si>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</si>
  <si>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</si>
  <si>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</si>
  <si>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</si>
  <si>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</si>
  <si>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</si>
  <si>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</si>
  <si>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</si>
  <si>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</si>
  <si>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</si>
  <si>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</si>
  <si>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</si>
  <si>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</si>
  <si>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</si>
  <si>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</si>
  <si>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</si>
  <si>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</si>
  <si>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国民宿舎「かわづ」運営事業特別会計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</si>
  <si>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</si>
  <si>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</si>
  <si>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</si>
  <si>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</si>
  <si>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</si>
  <si>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</si>
  <si>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</si>
  <si>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</si>
  <si>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</si>
  <si>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</si>
  <si>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</si>
  <si>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</si>
  <si>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</si>
  <si>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</si>
  <si>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</si>
  <si>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</si>
  <si>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</si>
  <si>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</si>
  <si>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</si>
  <si>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</si>
  <si>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</si>
  <si>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</si>
  <si>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</si>
  <si>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</si>
  <si>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</si>
  <si>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</si>
  <si>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</si>
  <si>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</si>
  <si>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</si>
  <si>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</si>
  <si>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</si>
  <si>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</si>
  <si>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</si>
  <si>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</si>
  <si>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</si>
  <si>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</si>
  <si>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</si>
  <si>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</si>
  <si>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</si>
  <si>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</si>
  <si>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</si>
  <si>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</si>
  <si>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</si>
  <si>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</si>
  <si>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</si>
  <si>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</si>
  <si>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</si>
  <si>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</si>
  <si>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</si>
  <si>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</si>
  <si>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</si>
  <si>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</si>
  <si>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</si>
  <si>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</si>
  <si>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</si>
  <si>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</si>
  <si>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</si>
  <si>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</si>
  <si>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</si>
  <si>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</si>
  <si>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</si>
  <si>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</si>
  <si>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</si>
  <si>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</si>
  <si>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</si>
  <si>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</si>
  <si>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</si>
  <si>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</si>
  <si>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</si>
  <si>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</si>
  <si>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</si>
  <si>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</si>
  <si>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</si>
  <si>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</si>
  <si>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</si>
  <si>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</si>
  <si>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</si>
  <si>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</si>
  <si>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</si>
  <si>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</si>
  <si>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</si>
  <si>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</si>
  <si>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</si>
  <si>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</si>
  <si>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</si>
  <si>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</si>
  <si>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</si>
  <si>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</si>
  <si>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</si>
  <si>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</si>
  <si>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</si>
  <si>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</si>
  <si>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</si>
  <si>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</si>
  <si>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</si>
  <si>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</si>
  <si>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</si>
  <si>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</si>
  <si>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</si>
  <si>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</si>
  <si>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</si>
  <si>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</si>
  <si>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</si>
  <si>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</si>
  <si>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</si>
  <si>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</si>
  <si>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</si>
  <si>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</si>
  <si>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</si>
  <si>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</si>
  <si>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</si>
  <si>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</si>
  <si>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</si>
  <si>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</si>
  <si>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</si>
  <si>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</si>
  <si>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</si>
  <si>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</si>
  <si>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</si>
  <si>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</si>
  <si>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</si>
  <si>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</si>
  <si>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</si>
  <si>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</si>
  <si>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</si>
  <si>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</si>
  <si>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</si>
  <si>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</si>
  <si>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</si>
  <si>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</si>
  <si>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</si>
  <si>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</si>
  <si>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</si>
  <si>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</si>
  <si>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</si>
  <si>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</si>
  <si>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</si>
  <si>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</si>
  <si>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</si>
  <si>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1.21</t>
  </si>
  <si>
    <t>一般会計</t>
  </si>
  <si>
    <t>温泉事業会計</t>
  </si>
  <si>
    <t>水道事業会計</t>
  </si>
  <si>
    <t>国民健康保険特別会計</t>
  </si>
  <si>
    <t>介護保険特別会計</t>
  </si>
  <si>
    <t>土地取得特別会計</t>
  </si>
  <si>
    <t>後期高齢者医療特別会計</t>
  </si>
  <si>
    <t>河津駅前広場整備事業特別会計</t>
  </si>
  <si>
    <t>その他会計（赤字）</t>
  </si>
  <si>
    <t>その他会計（黒字）</t>
  </si>
  <si>
    <t>-</t>
    <phoneticPr fontId="2"/>
  </si>
  <si>
    <t>東河環境センター</t>
    <rPh sb="0" eb="1">
      <t>ヒガシ</t>
    </rPh>
    <rPh sb="1" eb="2">
      <t>ガ</t>
    </rPh>
    <rPh sb="2" eb="4">
      <t>カンキョウ</t>
    </rPh>
    <phoneticPr fontId="2"/>
  </si>
  <si>
    <t>下田地区消防組合</t>
    <rPh sb="0" eb="2">
      <t>シモダ</t>
    </rPh>
    <rPh sb="2" eb="4">
      <t>チク</t>
    </rPh>
    <rPh sb="4" eb="6">
      <t>ショウボウ</t>
    </rPh>
    <rPh sb="6" eb="8">
      <t>クミアイ</t>
    </rPh>
    <phoneticPr fontId="2"/>
  </si>
  <si>
    <t>一部事務組合下田メディカルセンター</t>
    <rPh sb="0" eb="2">
      <t>イチブ</t>
    </rPh>
    <rPh sb="2" eb="4">
      <t>ジム</t>
    </rPh>
    <rPh sb="4" eb="6">
      <t>クミアイ</t>
    </rPh>
    <rPh sb="6" eb="8">
      <t>シモダ</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</si>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</sst>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40735</c:v>
                </c:pt>
                <c:pt idx="1">
                  <c:v>35735</c:v>
                </c:pt>
                <c:pt idx="2">
                  <c:v>36725</c:v>
                </c:pt>
                <c:pt idx="3">
                  <c:v>38566</c:v>
                </c:pt>
                <c:pt idx="4">
                  <c:v>52069</c:v>
                </c:pt>
              </c:numCache>
            </c:numRef>
          </c:val>
          <c:smooth val="0"/>
        </c:ser>
        <c:dLbls>
          <c:showLegendKey val="0"/>
          <c:showVal val="0"/>
          <c:showCatName val="0"/>
          <c:showSerName val="0"/>
          <c:showPercent val="0"/>
          <c:showBubbleSize val="0"/>
        </c:dLbls>
        <c:marker val="1"/>
        <c:smooth val="0"/>
        <c:axId val="1519479248"/>
        <c:axId val="1718344736"/>
      </c:lineChart>
      <c:catAx>
        <c:axId val="1519479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8344736"/>
        <c:crosses val="autoZero"/>
        <c:auto val="1"/>
        <c:lblAlgn val="ctr"/>
        <c:lblOffset val="100"/>
        <c:tickLblSkip val="1"/>
        <c:tickMarkSkip val="1"/>
        <c:noMultiLvlLbl val="0"/>
      </c:catAx>
      <c:valAx>
        <c:axId val="1718344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947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7.08</c:v>
                </c:pt>
                <c:pt idx="1">
                  <c:v>6.41</c:v>
                </c:pt>
                <c:pt idx="2">
                  <c:v>9.7100000000000009</c:v>
                </c:pt>
                <c:pt idx="3">
                  <c:v>10.11</c:v>
                </c:pt>
                <c:pt idx="4">
                  <c:v>12.88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36.79</c:v>
                </c:pt>
                <c:pt idx="1">
                  <c:v>43.84</c:v>
                </c:pt>
                <c:pt idx="2">
                  <c:v>43.58</c:v>
                </c:pt>
                <c:pt idx="3">
                  <c:v>43.75</c:v>
                </c:pt>
                <c:pt idx="4">
                  <c:v>39.96</c:v>
                </c:pt>
              </c:numCache>
            </c:numRef>
          </c:val>
        </c:ser>
        <c:dLbls>
          <c:showLegendKey val="0"/>
          <c:showVal val="0"/>
          <c:showCatName val="0"/>
          <c:showSerName val="0"/>
          <c:showPercent val="0"/>
          <c:showBubbleSize val="0"/>
        </c:dLbls>
        <c:gapWidth val="250"/>
        <c:overlap val="100"/>
        <c:axId val="1718352352"/>
        <c:axId val="171834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9.7100000000000009</c:v>
                </c:pt>
                <c:pt idx="1">
                  <c:v>6.19</c:v>
                </c:pt>
                <c:pt idx="2">
                  <c:v>1.64</c:v>
                </c:pt>
                <c:pt idx="3">
                  <c:v>0.38</c:v>
                </c:pt>
                <c:pt idx="4">
                  <c:v>-1.21</c:v>
                </c:pt>
              </c:numCache>
            </c:numRef>
          </c:val>
          <c:smooth val="0"/>
        </c:ser>
        <c:dLbls>
          <c:showLegendKey val="0"/>
          <c:showVal val="0"/>
          <c:showCatName val="0"/>
          <c:showSerName val="0"/>
          <c:showPercent val="0"/>
          <c:showBubbleSize val="0"/>
        </c:dLbls>
        <c:marker val="1"/>
        <c:smooth val="0"/>
        <c:axId val="1718352352"/>
        <c:axId val="1718346912"/>
      </c:lineChart>
      <c:catAx>
        <c:axId val="171835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8346912"/>
        <c:crosses val="autoZero"/>
        <c:auto val="1"/>
        <c:lblAlgn val="ctr"/>
        <c:lblOffset val="100"/>
        <c:tickLblSkip val="1"/>
        <c:tickMarkSkip val="1"/>
        <c:noMultiLvlLbl val="0"/>
      </c:catAx>
      <c:valAx>
        <c:axId val="171834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835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河津駅前広場整備事業特別会計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0.03</c:v>
                </c:pt>
                <c:pt idx="4">
                  <c:v>#N/A</c:v>
                </c:pt>
                <c:pt idx="5">
                  <c:v>0.02</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0.1</c:v>
                </c:pt>
                <c:pt idx="4">
                  <c:v>#N/A</c:v>
                </c:pt>
                <c:pt idx="5">
                  <c:v>0.11</c:v>
                </c:pt>
                <c:pt idx="6">
                  <c:v>#N/A</c:v>
                </c:pt>
                <c:pt idx="7">
                  <c:v>0.01</c:v>
                </c:pt>
                <c:pt idx="8">
                  <c:v>#N/A</c:v>
                </c:pt>
                <c:pt idx="9">
                  <c:v>0.01</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c:v>
                </c:pt>
                <c:pt idx="2">
                  <c:v>#N/A</c:v>
                </c:pt>
                <c:pt idx="3">
                  <c:v>0.66</c:v>
                </c:pt>
                <c:pt idx="4">
                  <c:v>#N/A</c:v>
                </c:pt>
                <c:pt idx="5">
                  <c:v>0.76</c:v>
                </c:pt>
                <c:pt idx="6">
                  <c:v>#N/A</c:v>
                </c:pt>
                <c:pt idx="7">
                  <c:v>0.85</c:v>
                </c:pt>
                <c:pt idx="8">
                  <c:v>#N/A</c:v>
                </c:pt>
                <c:pt idx="9">
                  <c:v>0.67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3.83</c:v>
                </c:pt>
                <c:pt idx="2">
                  <c:v>#N/A</c:v>
                </c:pt>
                <c:pt idx="3">
                  <c:v>4.6399999999999997</c:v>
                </c:pt>
                <c:pt idx="4">
                  <c:v>#N/A</c:v>
                </c:pt>
                <c:pt idx="5">
                  <c:v>4.03</c:v>
                </c:pt>
                <c:pt idx="6">
                  <c:v>#N/A</c:v>
                </c:pt>
                <c:pt idx="7">
                  <c:v>1.81</c:v>
                </c:pt>
                <c:pt idx="8">
                  <c:v>#N/A</c:v>
                </c:pt>
                <c:pt idx="9">
                  <c:v>1.66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5.34</c:v>
                </c:pt>
                <c:pt idx="2">
                  <c:v>#N/A</c:v>
                </c:pt>
                <c:pt idx="3">
                  <c:v>5.97</c:v>
                </c:pt>
                <c:pt idx="4">
                  <c:v>#N/A</c:v>
                </c:pt>
                <c:pt idx="5">
                  <c:v>6.85</c:v>
                </c:pt>
                <c:pt idx="6">
                  <c:v>#N/A</c:v>
                </c:pt>
                <c:pt idx="7">
                  <c:v>6.87</c:v>
                </c:pt>
                <c:pt idx="8">
                  <c:v>#N/A</c:v>
                </c:pt>
                <c:pt idx="9">
                  <c:v>5.05</c:v>
                </c:pt>
              </c:numCache>
            </c:numRef>
          </c:val>
        </c:ser>
        <c:ser>
          <c:idx val="8"/>
          <c:order val="8"/>
          <c:tx>
            <c:strRef>
              <c:f>データシート!$A$35</c:f>
              <c:strCache>
                <c:ptCount val="1"/>
                <c:pt idx="0">
                  <c:v>温泉事業会計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4.1900000000000004</c:v>
                </c:pt>
                <c:pt idx="2">
                  <c:v>#N/A</c:v>
                </c:pt>
                <c:pt idx="3">
                  <c:v>5.97</c:v>
                </c:pt>
                <c:pt idx="4">
                  <c:v>#N/A</c:v>
                </c:pt>
                <c:pt idx="5">
                  <c:v>7.75</c:v>
                </c:pt>
                <c:pt idx="6">
                  <c:v>#N/A</c:v>
                </c:pt>
                <c:pt idx="7">
                  <c:v>9.35</c:v>
                </c:pt>
                <c:pt idx="8">
                  <c:v>#N/A</c:v>
                </c:pt>
                <c:pt idx="9">
                  <c:v>10.29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c:v>
                </c:pt>
                <c:pt idx="2">
                  <c:v>#N/A</c:v>
                </c:pt>
                <c:pt idx="3">
                  <c:v>6.36</c:v>
                </c:pt>
                <c:pt idx="4">
                  <c:v>#N/A</c:v>
                </c:pt>
                <c:pt idx="5">
                  <c:v>9.67</c:v>
                </c:pt>
                <c:pt idx="6">
                  <c:v>#N/A</c:v>
                </c:pt>
                <c:pt idx="7">
                  <c:v>10.08</c:v>
                </c:pt>
                <c:pt idx="8">
                  <c:v>#N/A</c:v>
                </c:pt>
                <c:pt idx="9">
                  <c:v>12.85</c:v>
                </c:pt>
              </c:numCache>
            </c:numRef>
          </c:val>
        </c:ser>
        <c:dLbls>
          <c:showLegendKey val="0"/>
          <c:showVal val="0"/>
          <c:showCatName val="0"/>
          <c:showSerName val="0"/>
          <c:showPercent val="0"/>
          <c:showBubbleSize val="0"/>
        </c:dLbls>
        <c:gapWidth val="150"/>
        <c:overlap val="100"/>
        <c:axId val="1718356704"/>
        <c:axId val="1718355616"/>
      </c:barChart>
      <c:catAx>
        <c:axId val="17183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8355616"/>
        <c:crosses val="autoZero"/>
        <c:auto val="1"/>
        <c:lblAlgn val="ctr"/>
        <c:lblOffset val="100"/>
        <c:tickLblSkip val="1"/>
        <c:tickMarkSkip val="1"/>
        <c:noMultiLvlLbl val="0"/>
      </c:catAx>
      <c:valAx>
        <c:axId val="171835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835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316</c:v>
                </c:pt>
                <c:pt idx="5">
                  <c:v>325</c:v>
                </c:pt>
                <c:pt idx="8">
                  <c:v>332</c:v>
                </c:pt>
                <c:pt idx="11">
                  <c:v>338</c:v>
                </c:pt>
                <c:pt idx="14">
                  <c:v>347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7</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97</c:v>
                </c:pt>
                <c:pt idx="3">
                  <c:v>98</c:v>
                </c:pt>
                <c:pt idx="6">
                  <c:v>90</c:v>
                </c:pt>
                <c:pt idx="9">
                  <c:v>99</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c:v>
                </c:pt>
                <c:pt idx="3">
                  <c:v>2</c:v>
                </c:pt>
                <c:pt idx="6">
                  <c:v>2</c:v>
                </c:pt>
                <c:pt idx="9">
                  <c:v>1</c:v>
                </c:pt>
                <c:pt idx="12">
                  <c:v>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436</c:v>
                </c:pt>
                <c:pt idx="3">
                  <c:v>441</c:v>
                </c:pt>
                <c:pt idx="6">
                  <c:v>414</c:v>
                </c:pt>
                <c:pt idx="9">
                  <c:v>368</c:v>
                </c:pt>
                <c:pt idx="12">
                  <c:v>368</c:v>
                </c:pt>
              </c:numCache>
            </c:numRef>
          </c:val>
        </c:ser>
        <c:dLbls>
          <c:showLegendKey val="0"/>
          <c:showVal val="0"/>
          <c:showCatName val="0"/>
          <c:showSerName val="0"/>
          <c:showPercent val="0"/>
          <c:showBubbleSize val="0"/>
        </c:dLbls>
        <c:gapWidth val="100"/>
        <c:overlap val="100"/>
        <c:axId val="1718356160"/>
        <c:axId val="171834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226</c:v>
                </c:pt>
                <c:pt idx="2">
                  <c:v>#N/A</c:v>
                </c:pt>
                <c:pt idx="3">
                  <c:v>#N/A</c:v>
                </c:pt>
                <c:pt idx="4">
                  <c:v>224</c:v>
                </c:pt>
                <c:pt idx="5">
                  <c:v>#N/A</c:v>
                </c:pt>
                <c:pt idx="6">
                  <c:v>#N/A</c:v>
                </c:pt>
                <c:pt idx="7">
                  <c:v>181</c:v>
                </c:pt>
                <c:pt idx="8">
                  <c:v>#N/A</c:v>
                </c:pt>
                <c:pt idx="9">
                  <c:v>#N/A</c:v>
                </c:pt>
                <c:pt idx="10">
                  <c:v>132</c:v>
                </c:pt>
                <c:pt idx="11">
                  <c:v>#N/A</c:v>
                </c:pt>
                <c:pt idx="12">
                  <c:v>#N/A</c:v>
                </c:pt>
                <c:pt idx="13">
                  <c:v>110</c:v>
                </c:pt>
                <c:pt idx="14">
                  <c:v>#N/A</c:v>
                </c:pt>
              </c:numCache>
            </c:numRef>
          </c:val>
          <c:smooth val="0"/>
        </c:ser>
        <c:dLbls>
          <c:showLegendKey val="0"/>
          <c:showVal val="0"/>
          <c:showCatName val="0"/>
          <c:showSerName val="0"/>
          <c:showPercent val="0"/>
          <c:showBubbleSize val="0"/>
        </c:dLbls>
        <c:marker val="1"/>
        <c:smooth val="0"/>
        <c:axId val="1718356160"/>
        <c:axId val="1718344192"/>
      </c:lineChart>
      <c:catAx>
        <c:axId val="17183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8344192"/>
        <c:crosses val="autoZero"/>
        <c:auto val="1"/>
        <c:lblAlgn val="ctr"/>
        <c:lblOffset val="100"/>
        <c:tickLblSkip val="1"/>
        <c:tickMarkSkip val="1"/>
        <c:noMultiLvlLbl val="0"/>
      </c:catAx>
      <c:valAx>
        <c:axId val="171834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83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3015</c:v>
                </c:pt>
                <c:pt idx="5">
                  <c:v>2984</c:v>
                </c:pt>
                <c:pt idx="8">
                  <c:v>2888</c:v>
                </c:pt>
                <c:pt idx="11">
                  <c:v>2774</c:v>
                </c:pt>
                <c:pt idx="14">
                  <c:v>2771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1081</c:v>
                </c:pt>
                <c:pt idx="5">
                  <c:v>1262</c:v>
                </c:pt>
                <c:pt idx="8">
                  <c:v>1224</c:v>
                </c:pt>
                <c:pt idx="11">
                  <c:v>1224</c:v>
                </c:pt>
                <c:pt idx="14">
                  <c:v>1124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879</c:v>
                </c:pt>
                <c:pt idx="3">
                  <c:v>682</c:v>
                </c:pt>
                <c:pt idx="6">
                  <c:v>671</c:v>
                </c:pt>
                <c:pt idx="9">
                  <c:v>580</c:v>
                </c:pt>
                <c:pt idx="12">
                  <c:v>504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703</c:v>
                </c:pt>
                <c:pt idx="3">
                  <c:v>559</c:v>
                </c:pt>
                <c:pt idx="6">
                  <c:v>467</c:v>
                </c:pt>
                <c:pt idx="9">
                  <c:v>373</c:v>
                </c:pt>
                <c:pt idx="12">
                  <c:v>335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c:v>
                </c:pt>
                <c:pt idx="3">
                  <c:v>10</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3657</c:v>
                </c:pt>
                <c:pt idx="3">
                  <c:v>3481</c:v>
                </c:pt>
                <c:pt idx="6">
                  <c:v>3361</c:v>
                </c:pt>
                <c:pt idx="9">
                  <c:v>3320</c:v>
                </c:pt>
                <c:pt idx="12">
                  <c:v>3353</c:v>
                </c:pt>
              </c:numCache>
            </c:numRef>
          </c:val>
        </c:ser>
        <c:dLbls>
          <c:showLegendKey val="0"/>
          <c:showVal val="0"/>
          <c:showCatName val="0"/>
          <c:showSerName val="0"/>
          <c:showPercent val="0"/>
          <c:showBubbleSize val="0"/>
        </c:dLbls>
        <c:gapWidth val="100"/>
        <c:overlap val="100"/>
        <c:axId val="1718346368"/>
        <c:axId val="171834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1161</c:v>
                </c:pt>
                <c:pt idx="2">
                  <c:v>#N/A</c:v>
                </c:pt>
                <c:pt idx="3">
                  <c:v>#N/A</c:v>
                </c:pt>
                <c:pt idx="4">
                  <c:v>488</c:v>
                </c:pt>
                <c:pt idx="5">
                  <c:v>#N/A</c:v>
                </c:pt>
                <c:pt idx="6">
                  <c:v>#N/A</c:v>
                </c:pt>
                <c:pt idx="7">
                  <c:v>389</c:v>
                </c:pt>
                <c:pt idx="8">
                  <c:v>#N/A</c:v>
                </c:pt>
                <c:pt idx="9">
                  <c:v>#N/A</c:v>
                </c:pt>
                <c:pt idx="10">
                  <c:v>274</c:v>
                </c:pt>
                <c:pt idx="11">
                  <c:v>#N/A</c:v>
                </c:pt>
                <c:pt idx="12">
                  <c:v>#N/A</c:v>
                </c:pt>
                <c:pt idx="13">
                  <c:v>298</c:v>
                </c:pt>
                <c:pt idx="14">
                  <c:v>#N/A</c:v>
                </c:pt>
              </c:numCache>
            </c:numRef>
          </c:val>
          <c:smooth val="0"/>
        </c:ser>
        <c:dLbls>
          <c:showLegendKey val="0"/>
          <c:showVal val="0"/>
          <c:showCatName val="0"/>
          <c:showSerName val="0"/>
          <c:showPercent val="0"/>
          <c:showBubbleSize val="0"/>
        </c:dLbls>
        <c:marker val="1"/>
        <c:smooth val="0"/>
        <c:axId val="1718346368"/>
        <c:axId val="1718341472"/>
      </c:lineChart>
      <c:catAx>
        <c:axId val="17183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8341472"/>
        <c:crosses val="autoZero"/>
        <c:auto val="1"/>
        <c:lblAlgn val="ctr"/>
        <c:lblOffset val="100"/>
        <c:tickLblSkip val="1"/>
        <c:tickMarkSkip val="1"/>
        <c:noMultiLvlLbl val="0"/>
      </c:catAx>
      <c:valAx>
        <c:axId val="171834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83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7,731
7,704
100.74
4,211,130
3,864,114
326,214
2,532,475
3,353,213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人口の減少や超高齢化（</a:t>
          </a:r>
          <a:r>
            <a:rPr kumimoji="1" lang="ja-JP" altLang="en-US" sz="1300">
              <a:solidFill>
                <a:schemeClr val="dk1"/>
              </a:solidFill>
              <a:effectLst/>
              <a:latin typeface="+mn-lt"/>
              <a:ea typeface="+mn-ea"/>
              <a:cs typeface="+mn-cs"/>
            </a:rPr>
            <a:t>高齢化率</a:t>
          </a:r>
          <a:r>
            <a:rPr kumimoji="1" lang="en-US" altLang="ja-JP" sz="1300">
              <a:solidFill>
                <a:schemeClr val="dk1"/>
              </a:solidFill>
              <a:effectLst/>
              <a:latin typeface="+mn-lt"/>
              <a:ea typeface="+mn-ea"/>
              <a:cs typeface="+mn-cs"/>
            </a:rPr>
            <a:t>36.0</a:t>
          </a:r>
          <a:r>
            <a:rPr kumimoji="1" lang="ja-JP" altLang="ja-JP" sz="1300">
              <a:solidFill>
                <a:schemeClr val="dk1"/>
              </a:solidFill>
              <a:effectLst/>
              <a:latin typeface="+mn-lt"/>
              <a:ea typeface="+mn-ea"/>
              <a:cs typeface="+mn-cs"/>
            </a:rPr>
            <a:t>％）に加え、主産業が第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次産業であるため、景気の影響を高く受けるため、財源基盤が不安定であ</a:t>
          </a:r>
          <a:r>
            <a:rPr kumimoji="1" lang="ja-JP" altLang="en-US" sz="1300">
              <a:solidFill>
                <a:schemeClr val="dk1"/>
              </a:solidFill>
              <a:effectLst/>
              <a:latin typeface="+mn-lt"/>
              <a:ea typeface="+mn-ea"/>
              <a:cs typeface="+mn-cs"/>
            </a:rPr>
            <a:t>る。都市部に比べ</a:t>
          </a:r>
          <a:r>
            <a:rPr kumimoji="1" lang="ja-JP" altLang="ja-JP" sz="1300">
              <a:solidFill>
                <a:schemeClr val="dk1"/>
              </a:solidFill>
              <a:effectLst/>
              <a:latin typeface="+mn-lt"/>
              <a:ea typeface="+mn-ea"/>
              <a:cs typeface="+mn-cs"/>
            </a:rPr>
            <a:t>景気</a:t>
          </a:r>
          <a:r>
            <a:rPr kumimoji="1" lang="ja-JP" altLang="en-US" sz="1300">
              <a:solidFill>
                <a:schemeClr val="dk1"/>
              </a:solidFill>
              <a:effectLst/>
              <a:latin typeface="+mn-lt"/>
              <a:ea typeface="+mn-ea"/>
              <a:cs typeface="+mn-cs"/>
            </a:rPr>
            <a:t>回復の速度は鈍いこと</a:t>
          </a:r>
          <a:r>
            <a:rPr kumimoji="1" lang="ja-JP" altLang="ja-JP" sz="1300">
              <a:solidFill>
                <a:schemeClr val="dk1"/>
              </a:solidFill>
              <a:effectLst/>
              <a:latin typeface="+mn-lt"/>
              <a:ea typeface="+mn-ea"/>
              <a:cs typeface="+mn-cs"/>
            </a:rPr>
            <a:t>により課税額は減額傾向にある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徴収業務の強化や</a:t>
          </a:r>
          <a:r>
            <a:rPr kumimoji="1" lang="ja-JP" altLang="en-US" sz="1300">
              <a:solidFill>
                <a:schemeClr val="dk1"/>
              </a:solidFill>
              <a:effectLst/>
              <a:latin typeface="+mn-lt"/>
              <a:ea typeface="+mn-ea"/>
              <a:cs typeface="+mn-cs"/>
            </a:rPr>
            <a:t>ふるさと納税事業の促進、</a:t>
          </a:r>
          <a:r>
            <a:rPr kumimoji="1" lang="ja-JP" altLang="ja-JP" sz="1300">
              <a:solidFill>
                <a:schemeClr val="dk1"/>
              </a:solidFill>
              <a:effectLst/>
              <a:latin typeface="+mn-lt"/>
              <a:ea typeface="+mn-ea"/>
              <a:cs typeface="+mn-cs"/>
            </a:rPr>
            <a:t>町有資産の運用収入の確保など</a:t>
          </a:r>
          <a:r>
            <a:rPr kumimoji="1" lang="ja-JP" altLang="en-US" sz="1300">
              <a:solidFill>
                <a:schemeClr val="dk1"/>
              </a:solidFill>
              <a:effectLst/>
              <a:latin typeface="+mn-lt"/>
              <a:ea typeface="+mn-ea"/>
              <a:cs typeface="+mn-cs"/>
            </a:rPr>
            <a:t>さらなる</a:t>
          </a:r>
          <a:r>
            <a:rPr kumimoji="1" lang="ja-JP" altLang="ja-JP" sz="1300">
              <a:solidFill>
                <a:schemeClr val="dk1"/>
              </a:solidFill>
              <a:effectLst/>
              <a:latin typeface="+mn-lt"/>
              <a:ea typeface="+mn-ea"/>
              <a:cs typeface="+mn-cs"/>
            </a:rPr>
            <a:t>歳入確保に努力しているところである。</a:t>
          </a:r>
          <a:endParaRPr kumimoji="1"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111337</xdr:rowOff>
    </xdr:from>
    <xdr:to>
      <xdr:col>7</xdr:col>
      <xdr:colOff>152400</xdr:colOff>
      <xdr:row>43</xdr:row>
      <xdr:rowOff>111337</xdr:rowOff>
    </xdr:to>
    <xdr:cxnSp macro="">
      <xdr:nvCxnSpPr>
        <xdr:cNvPr id="66" name="直線コネクタ 65"/>
        <xdr:cNvCxnSpPr/>
      </xdr:nvCxnSpPr>
      <xdr:spPr>
        <a:xfrm>
          <a:off x="4114800" y="7483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111337</xdr:rowOff>
    </xdr:from>
    <xdr:to>
      <xdr:col>6</xdr:col>
      <xdr:colOff>0</xdr:colOff>
      <xdr:row>43</xdr:row>
      <xdr:rowOff>111337</xdr:rowOff>
    </xdr:to>
    <xdr:cxnSp macro="">
      <xdr:nvCxnSpPr>
        <xdr:cNvPr id="69" name="直線コネクタ 68"/>
        <xdr:cNvCxnSpPr/>
      </xdr:nvCxnSpPr>
      <xdr:spPr>
        <a:xfrm>
          <a:off x="3225800" y="748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103294</xdr:rowOff>
    </xdr:from>
    <xdr:to>
      <xdr:col>4</xdr:col>
      <xdr:colOff>482600</xdr:colOff>
      <xdr:row>43</xdr:row>
      <xdr:rowOff>111337</xdr:rowOff>
    </xdr:to>
    <xdr:cxnSp macro="">
      <xdr:nvCxnSpPr>
        <xdr:cNvPr id="72" name="直線コネクタ 71"/>
        <xdr:cNvCxnSpPr/>
      </xdr:nvCxnSpPr>
      <xdr:spPr>
        <a:xfrm>
          <a:off x="2336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87206</xdr:rowOff>
    </xdr:from>
    <xdr:to>
      <xdr:col>3</xdr:col>
      <xdr:colOff>279400</xdr:colOff>
      <xdr:row>43</xdr:row>
      <xdr:rowOff>103294</xdr:rowOff>
    </xdr:to>
    <xdr:cxnSp macro="">
      <xdr:nvCxnSpPr>
        <xdr:cNvPr id="75" name="直線コネクタ 74"/>
        <xdr:cNvCxnSpPr/>
      </xdr:nvCxnSpPr>
      <xdr:spPr>
        <a:xfrm>
          <a:off x="1447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60537</xdr:rowOff>
    </xdr:from>
    <xdr:to>
      <xdr:col>7</xdr:col>
      <xdr:colOff>203200</xdr:colOff>
      <xdr:row>43</xdr:row>
      <xdr:rowOff>162137</xdr:rowOff>
    </xdr:to>
    <xdr:sp macro="" textlink="">
      <xdr:nvSpPr>
        <xdr:cNvPr id="85" name="円/楕円 84"/>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32614</xdr:rowOff>
    </xdr:from>
    <xdr:ext cx="762000" cy="259045"/>
    <xdr:sp macro="" textlink="">
      <xdr:nvSpPr>
        <xdr:cNvPr id="86" name="財政力該当値テキスト"/>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60537</xdr:rowOff>
    </xdr:from>
    <xdr:to>
      <xdr:col>6</xdr:col>
      <xdr:colOff>50800</xdr:colOff>
      <xdr:row>43</xdr:row>
      <xdr:rowOff>162137</xdr:rowOff>
    </xdr:to>
    <xdr:sp macro="" textlink="">
      <xdr:nvSpPr>
        <xdr:cNvPr id="87" name="円/楕円 86"/>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146914</xdr:rowOff>
    </xdr:from>
    <xdr:ext cx="736600" cy="259045"/>
    <xdr:sp macro="" textlink="">
      <xdr:nvSpPr>
        <xdr:cNvPr id="88" name="テキスト ボックス 87"/>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60537</xdr:rowOff>
    </xdr:from>
    <xdr:to>
      <xdr:col>4</xdr:col>
      <xdr:colOff>533400</xdr:colOff>
      <xdr:row>43</xdr:row>
      <xdr:rowOff>162137</xdr:rowOff>
    </xdr:to>
    <xdr:sp macro="" textlink="">
      <xdr:nvSpPr>
        <xdr:cNvPr id="89" name="円/楕円 88"/>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146914</xdr:rowOff>
    </xdr:from>
    <xdr:ext cx="762000" cy="259045"/>
    <xdr:sp macro="" textlink="">
      <xdr:nvSpPr>
        <xdr:cNvPr id="90" name="テキスト ボックス 89"/>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52494</xdr:rowOff>
    </xdr:from>
    <xdr:to>
      <xdr:col>3</xdr:col>
      <xdr:colOff>330200</xdr:colOff>
      <xdr:row>43</xdr:row>
      <xdr:rowOff>154094</xdr:rowOff>
    </xdr:to>
    <xdr:sp macro="" textlink="">
      <xdr:nvSpPr>
        <xdr:cNvPr id="91" name="円/楕円 90"/>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138871</xdr:rowOff>
    </xdr:from>
    <xdr:ext cx="762000" cy="259045"/>
    <xdr:sp macro="" textlink="">
      <xdr:nvSpPr>
        <xdr:cNvPr id="92" name="テキスト ボックス 91"/>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93" name="円/楕円 92"/>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94" name="テキスト ボックス 93"/>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mn-lt"/>
              <a:ea typeface="+mn-ea"/>
              <a:cs typeface="+mn-cs"/>
            </a:rPr>
            <a:t>町税収入源減、補助費等の増加などの理由により類似団体内平均値を</a:t>
          </a:r>
          <a:r>
            <a:rPr lang="ja-JP" altLang="en-US" sz="1300" baseline="0">
              <a:solidFill>
                <a:schemeClr val="dk1"/>
              </a:solidFill>
              <a:effectLst/>
              <a:latin typeface="+mn-lt"/>
              <a:ea typeface="+mn-ea"/>
              <a:cs typeface="+mn-cs"/>
            </a:rPr>
            <a:t>２</a:t>
          </a:r>
          <a:r>
            <a:rPr lang="ja-JP" altLang="ja-JP" sz="1300" baseline="0">
              <a:solidFill>
                <a:schemeClr val="dk1"/>
              </a:solidFill>
              <a:effectLst/>
              <a:latin typeface="+mn-lt"/>
              <a:ea typeface="+mn-ea"/>
              <a:cs typeface="+mn-cs"/>
            </a:rPr>
            <a:t>．</a:t>
          </a:r>
          <a:r>
            <a:rPr lang="ja-JP" altLang="en-US" sz="1300" baseline="0">
              <a:solidFill>
                <a:schemeClr val="dk1"/>
              </a:solidFill>
              <a:effectLst/>
              <a:latin typeface="+mn-lt"/>
              <a:ea typeface="+mn-ea"/>
              <a:cs typeface="+mn-cs"/>
            </a:rPr>
            <a:t>４</a:t>
          </a:r>
          <a:r>
            <a:rPr lang="ja-JP" altLang="ja-JP" sz="1300" baseline="0">
              <a:solidFill>
                <a:schemeClr val="dk1"/>
              </a:solidFill>
              <a:effectLst/>
              <a:latin typeface="+mn-lt"/>
              <a:ea typeface="+mn-ea"/>
              <a:cs typeface="+mn-cs"/>
            </a:rPr>
            <a:t>ポイント下回っているが、</a:t>
          </a:r>
          <a:r>
            <a:rPr lang="ja-JP" altLang="en-US" sz="1300" baseline="0">
              <a:solidFill>
                <a:schemeClr val="dk1"/>
              </a:solidFill>
              <a:effectLst/>
              <a:latin typeface="+mn-lt"/>
              <a:ea typeface="+mn-ea"/>
              <a:cs typeface="+mn-cs"/>
            </a:rPr>
            <a:t>施設の維持修繕費の増加により昨年からは数値が増加した。大規模修繕を避けるため計画的な維持修繕事業を進めるとともに、補助費、</a:t>
          </a:r>
          <a:r>
            <a:rPr lang="ja-JP" altLang="ja-JP" sz="1300" baseline="0">
              <a:solidFill>
                <a:schemeClr val="dk1"/>
              </a:solidFill>
              <a:effectLst/>
              <a:latin typeface="+mn-lt"/>
              <a:ea typeface="+mn-ea"/>
              <a:cs typeface="+mn-cs"/>
            </a:rPr>
            <a:t>扶助費、物件費について点検、見直しをし、今後も経常経費の削減に取り組む。</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64</xdr:row>
      <xdr:rowOff>31327</xdr:rowOff>
    </xdr:to>
    <xdr:cxnSp macro="">
      <xdr:nvCxnSpPr>
        <xdr:cNvPr id="129" name="直線コネクタ 128"/>
        <xdr:cNvCxnSpPr/>
      </xdr:nvCxnSpPr>
      <xdr:spPr>
        <a:xfrm>
          <a:off x="4114800" y="109719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64</xdr:row>
      <xdr:rowOff>11219</xdr:rowOff>
    </xdr:to>
    <xdr:cxnSp macro="">
      <xdr:nvCxnSpPr>
        <xdr:cNvPr id="132" name="直線コネクタ 131"/>
        <xdr:cNvCxnSpPr/>
      </xdr:nvCxnSpPr>
      <xdr:spPr>
        <a:xfrm flipV="1">
          <a:off x="3225800" y="109719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102235</xdr:rowOff>
    </xdr:from>
    <xdr:to>
      <xdr:col>4</xdr:col>
      <xdr:colOff>482600</xdr:colOff>
      <xdr:row>64</xdr:row>
      <xdr:rowOff>11219</xdr:rowOff>
    </xdr:to>
    <xdr:cxnSp macro="">
      <xdr:nvCxnSpPr>
        <xdr:cNvPr id="135" name="直線コネクタ 134"/>
        <xdr:cNvCxnSpPr/>
      </xdr:nvCxnSpPr>
      <xdr:spPr>
        <a:xfrm>
          <a:off x="2336800" y="109035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102235</xdr:rowOff>
    </xdr:to>
    <xdr:cxnSp macro="">
      <xdr:nvCxnSpPr>
        <xdr:cNvPr id="138" name="直線コネクタ 137"/>
        <xdr:cNvCxnSpPr/>
      </xdr:nvCxnSpPr>
      <xdr:spPr>
        <a:xfrm>
          <a:off x="1447800" y="108834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48" name="円/楕円 147"/>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168504</xdr:rowOff>
    </xdr:from>
    <xdr:ext cx="762000" cy="259045"/>
    <xdr:sp macro="" textlink="">
      <xdr:nvSpPr>
        <xdr:cNvPr id="149" name="財政構造の弾力性該当値テキスト"/>
        <xdr:cNvSpPr txBox="1"/>
      </xdr:nvSpPr>
      <xdr:spPr>
        <a:xfrm>
          <a:off x="5041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0" name="円/楕円 149"/>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60131</xdr:rowOff>
    </xdr:from>
    <xdr:ext cx="736600" cy="259045"/>
    <xdr:sp macro="" textlink="">
      <xdr:nvSpPr>
        <xdr:cNvPr id="151" name="テキスト ボックス 150"/>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131869</xdr:rowOff>
    </xdr:from>
    <xdr:to>
      <xdr:col>4</xdr:col>
      <xdr:colOff>533400</xdr:colOff>
      <xdr:row>64</xdr:row>
      <xdr:rowOff>62019</xdr:rowOff>
    </xdr:to>
    <xdr:sp macro="" textlink="">
      <xdr:nvSpPr>
        <xdr:cNvPr id="152" name="円/楕円 151"/>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72196</xdr:rowOff>
    </xdr:from>
    <xdr:ext cx="762000" cy="259045"/>
    <xdr:sp macro="" textlink="">
      <xdr:nvSpPr>
        <xdr:cNvPr id="153" name="テキスト ボックス 152"/>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51435</xdr:rowOff>
    </xdr:from>
    <xdr:to>
      <xdr:col>3</xdr:col>
      <xdr:colOff>330200</xdr:colOff>
      <xdr:row>63</xdr:row>
      <xdr:rowOff>153035</xdr:rowOff>
    </xdr:to>
    <xdr:sp macro="" textlink="">
      <xdr:nvSpPr>
        <xdr:cNvPr id="154" name="円/楕円 153"/>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163212</xdr:rowOff>
    </xdr:from>
    <xdr:ext cx="762000" cy="259045"/>
    <xdr:sp macro="" textlink="">
      <xdr:nvSpPr>
        <xdr:cNvPr id="155" name="テキスト ボックス 154"/>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56" name="円/楕円 155"/>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143104</xdr:rowOff>
    </xdr:from>
    <xdr:ext cx="762000" cy="259045"/>
    <xdr:sp macro="" textlink="">
      <xdr:nvSpPr>
        <xdr:cNvPr id="157" name="テキスト ボックス 156"/>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[192,967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aseline="0">
              <a:solidFill>
                <a:schemeClr val="dk1"/>
              </a:solidFill>
              <a:effectLst/>
              <a:latin typeface="+mn-lt"/>
              <a:ea typeface="+mn-ea"/>
              <a:cs typeface="+mn-cs"/>
            </a:rPr>
            <a:t>類似団体内平均値に比べ低くなっているのは、人件費が要因となっている。今後とも民間委託、指定管理者制度を活用し、コストの低減を推し進めていく。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4263</xdr:rowOff>
    </xdr:from>
    <xdr:to>
      <xdr:col>7</xdr:col>
      <xdr:colOff>152400</xdr:colOff>
      <xdr:row>82</xdr:row>
      <xdr:rowOff>16906</xdr:rowOff>
    </xdr:to>
    <xdr:cxnSp macro="">
      <xdr:nvCxnSpPr>
        <xdr:cNvPr id="193" name="直線コネクタ 192"/>
        <xdr:cNvCxnSpPr/>
      </xdr:nvCxnSpPr>
      <xdr:spPr>
        <a:xfrm>
          <a:off x="4114800" y="14063163"/>
          <a:ext cx="838200" cy="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1683</xdr:rowOff>
    </xdr:from>
    <xdr:ext cx="762000" cy="259045"/>
    <xdr:sp macro="" textlink="">
      <xdr:nvSpPr>
        <xdr:cNvPr id="194" name="人件費・物件費等の状況平均値テキスト"/>
        <xdr:cNvSpPr txBox="1"/>
      </xdr:nvSpPr>
      <xdr:spPr>
        <a:xfrm>
          <a:off x="5041900" y="140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159496</xdr:rowOff>
    </xdr:from>
    <xdr:to>
      <xdr:col>6</xdr:col>
      <xdr:colOff>0</xdr:colOff>
      <xdr:row>82</xdr:row>
      <xdr:rowOff>4263</xdr:rowOff>
    </xdr:to>
    <xdr:cxnSp macro="">
      <xdr:nvCxnSpPr>
        <xdr:cNvPr id="196" name="直線コネクタ 195"/>
        <xdr:cNvCxnSpPr/>
      </xdr:nvCxnSpPr>
      <xdr:spPr>
        <a:xfrm>
          <a:off x="3225800" y="14046946"/>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154608</xdr:rowOff>
    </xdr:from>
    <xdr:to>
      <xdr:col>4</xdr:col>
      <xdr:colOff>482600</xdr:colOff>
      <xdr:row>81</xdr:row>
      <xdr:rowOff>159496</xdr:rowOff>
    </xdr:to>
    <xdr:cxnSp macro="">
      <xdr:nvCxnSpPr>
        <xdr:cNvPr id="199" name="直線コネクタ 198"/>
        <xdr:cNvCxnSpPr/>
      </xdr:nvCxnSpPr>
      <xdr:spPr>
        <a:xfrm>
          <a:off x="2336800" y="14042058"/>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140990</xdr:rowOff>
    </xdr:from>
    <xdr:to>
      <xdr:col>3</xdr:col>
      <xdr:colOff>279400</xdr:colOff>
      <xdr:row>81</xdr:row>
      <xdr:rowOff>154608</xdr:rowOff>
    </xdr:to>
    <xdr:cxnSp macro="">
      <xdr:nvCxnSpPr>
        <xdr:cNvPr id="202" name="直線コネクタ 201"/>
        <xdr:cNvCxnSpPr/>
      </xdr:nvCxnSpPr>
      <xdr:spPr>
        <a:xfrm>
          <a:off x="1447800" y="14028440"/>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137556</xdr:rowOff>
    </xdr:from>
    <xdr:to>
      <xdr:col>7</xdr:col>
      <xdr:colOff>203200</xdr:colOff>
      <xdr:row>82</xdr:row>
      <xdr:rowOff>67706</xdr:rowOff>
    </xdr:to>
    <xdr:sp macro="" textlink="">
      <xdr:nvSpPr>
        <xdr:cNvPr id="212" name="円/楕円 211"/>
        <xdr:cNvSpPr/>
      </xdr:nvSpPr>
      <xdr:spPr>
        <a:xfrm>
          <a:off x="4902200" y="140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58833</xdr:rowOff>
    </xdr:from>
    <xdr:ext cx="762000" cy="259045"/>
    <xdr:sp macro="" textlink="">
      <xdr:nvSpPr>
        <xdr:cNvPr id="213" name="人件費・物件費等の状況該当値テキスト"/>
        <xdr:cNvSpPr txBox="1"/>
      </xdr:nvSpPr>
      <xdr:spPr>
        <a:xfrm>
          <a:off x="5041900" y="139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192,967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124913</xdr:rowOff>
    </xdr:from>
    <xdr:to>
      <xdr:col>6</xdr:col>
      <xdr:colOff>50800</xdr:colOff>
      <xdr:row>82</xdr:row>
      <xdr:rowOff>55063</xdr:rowOff>
    </xdr:to>
    <xdr:sp macro="" textlink="">
      <xdr:nvSpPr>
        <xdr:cNvPr id="214" name="円/楕円 213"/>
        <xdr:cNvSpPr/>
      </xdr:nvSpPr>
      <xdr:spPr>
        <a:xfrm>
          <a:off x="4064000" y="140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65240</xdr:rowOff>
    </xdr:from>
    <xdr:ext cx="736600" cy="259045"/>
    <xdr:sp macro="" textlink="">
      <xdr:nvSpPr>
        <xdr:cNvPr id="215" name="テキスト ボックス 214"/>
        <xdr:cNvSpPr txBox="1"/>
      </xdr:nvSpPr>
      <xdr:spPr>
        <a:xfrm>
          <a:off x="3733800" y="1378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108696</xdr:rowOff>
    </xdr:from>
    <xdr:to>
      <xdr:col>4</xdr:col>
      <xdr:colOff>533400</xdr:colOff>
      <xdr:row>82</xdr:row>
      <xdr:rowOff>38846</xdr:rowOff>
    </xdr:to>
    <xdr:sp macro="" textlink="">
      <xdr:nvSpPr>
        <xdr:cNvPr id="216" name="円/楕円 215"/>
        <xdr:cNvSpPr/>
      </xdr:nvSpPr>
      <xdr:spPr>
        <a:xfrm>
          <a:off x="3175000" y="139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49023</xdr:rowOff>
    </xdr:from>
    <xdr:ext cx="762000" cy="259045"/>
    <xdr:sp macro="" textlink="">
      <xdr:nvSpPr>
        <xdr:cNvPr id="217" name="テキスト ボックス 216"/>
        <xdr:cNvSpPr txBox="1"/>
      </xdr:nvSpPr>
      <xdr:spPr>
        <a:xfrm>
          <a:off x="2844800" y="1376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103808</xdr:rowOff>
    </xdr:from>
    <xdr:to>
      <xdr:col>3</xdr:col>
      <xdr:colOff>330200</xdr:colOff>
      <xdr:row>82</xdr:row>
      <xdr:rowOff>33958</xdr:rowOff>
    </xdr:to>
    <xdr:sp macro="" textlink="">
      <xdr:nvSpPr>
        <xdr:cNvPr id="218" name="円/楕円 217"/>
        <xdr:cNvSpPr/>
      </xdr:nvSpPr>
      <xdr:spPr>
        <a:xfrm>
          <a:off x="2286000" y="1399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44135</xdr:rowOff>
    </xdr:from>
    <xdr:ext cx="762000" cy="259045"/>
    <xdr:sp macro="" textlink="">
      <xdr:nvSpPr>
        <xdr:cNvPr id="219" name="テキスト ボックス 218"/>
        <xdr:cNvSpPr txBox="1"/>
      </xdr:nvSpPr>
      <xdr:spPr>
        <a:xfrm>
          <a:off x="1955800" y="1376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90190</xdr:rowOff>
    </xdr:from>
    <xdr:to>
      <xdr:col>2</xdr:col>
      <xdr:colOff>127000</xdr:colOff>
      <xdr:row>82</xdr:row>
      <xdr:rowOff>20340</xdr:rowOff>
    </xdr:to>
    <xdr:sp macro="" textlink="">
      <xdr:nvSpPr>
        <xdr:cNvPr id="220" name="円/楕円 219"/>
        <xdr:cNvSpPr/>
      </xdr:nvSpPr>
      <xdr:spPr>
        <a:xfrm>
          <a:off x="1397000" y="139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30517</xdr:rowOff>
    </xdr:from>
    <xdr:ext cx="762000" cy="259045"/>
    <xdr:sp macro="" textlink="">
      <xdr:nvSpPr>
        <xdr:cNvPr id="221" name="テキスト ボックス 220"/>
        <xdr:cNvSpPr txBox="1"/>
      </xdr:nvSpPr>
      <xdr:spPr>
        <a:xfrm>
          <a:off x="1066800" y="1374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mn-lt"/>
              <a:ea typeface="+mn-ea"/>
              <a:cs typeface="+mn-cs"/>
            </a:rPr>
            <a:t>類似団体内平均値を２</a:t>
          </a:r>
          <a:r>
            <a:rPr lang="ja-JP" altLang="en-US" sz="1300" baseline="0">
              <a:solidFill>
                <a:schemeClr val="dk1"/>
              </a:solidFill>
              <a:effectLst/>
              <a:latin typeface="+mn-lt"/>
              <a:ea typeface="+mn-ea"/>
              <a:cs typeface="+mn-cs"/>
            </a:rPr>
            <a:t>．８</a:t>
          </a:r>
          <a:r>
            <a:rPr lang="ja-JP" altLang="ja-JP" sz="1300" baseline="0">
              <a:solidFill>
                <a:schemeClr val="dk1"/>
              </a:solidFill>
              <a:effectLst/>
              <a:latin typeface="+mn-lt"/>
              <a:ea typeface="+mn-ea"/>
              <a:cs typeface="+mn-cs"/>
            </a:rPr>
            <a:t>ポイント下回っているが、今後とも退職者補充については、さらに事務の合理化を進め、極力新規採用を圧縮するとともに職員給与体系に留意していく。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34289</xdr:rowOff>
    </xdr:to>
    <xdr:cxnSp macro="">
      <xdr:nvCxnSpPr>
        <xdr:cNvPr id="255" name="直線コネクタ 254"/>
        <xdr:cNvCxnSpPr/>
      </xdr:nvCxnSpPr>
      <xdr:spPr>
        <a:xfrm flipV="1">
          <a:off x="16179800" y="143878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87</xdr:row>
      <xdr:rowOff>123189</xdr:rowOff>
    </xdr:to>
    <xdr:cxnSp macro="">
      <xdr:nvCxnSpPr>
        <xdr:cNvPr id="258" name="直線コネクタ 257"/>
        <xdr:cNvCxnSpPr/>
      </xdr:nvCxnSpPr>
      <xdr:spPr>
        <a:xfrm flipV="1">
          <a:off x="15290800" y="14436089"/>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87</xdr:row>
      <xdr:rowOff>123189</xdr:rowOff>
    </xdr:to>
    <xdr:cxnSp macro="">
      <xdr:nvCxnSpPr>
        <xdr:cNvPr id="261" name="直線コネクタ 260"/>
        <xdr:cNvCxnSpPr/>
      </xdr:nvCxnSpPr>
      <xdr:spPr>
        <a:xfrm>
          <a:off x="14401800" y="150152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99061</xdr:rowOff>
    </xdr:to>
    <xdr:cxnSp macro="">
      <xdr:nvCxnSpPr>
        <xdr:cNvPr id="264" name="直線コネクタ 263"/>
        <xdr:cNvCxnSpPr/>
      </xdr:nvCxnSpPr>
      <xdr:spPr>
        <a:xfrm>
          <a:off x="13512800" y="1436370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4" name="円/楕円 273"/>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5"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6" name="円/楕円 275"/>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77" name="テキスト ボックス 276"/>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8" name="円/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79" name="テキスト ボックス 278"/>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0" name="円/楕円 279"/>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1" name="テキスト ボックス 280"/>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2" name="円/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mn-lt"/>
              <a:ea typeface="+mn-ea"/>
              <a:cs typeface="+mn-cs"/>
            </a:rPr>
            <a:t>ここ数年間退職者が</a:t>
          </a:r>
          <a:r>
            <a:rPr lang="ja-JP" altLang="en-US" sz="1300" baseline="0">
              <a:solidFill>
                <a:schemeClr val="dk1"/>
              </a:solidFill>
              <a:effectLst/>
              <a:latin typeface="+mn-lt"/>
              <a:ea typeface="+mn-ea"/>
              <a:cs typeface="+mn-cs"/>
            </a:rPr>
            <a:t>多く</a:t>
          </a:r>
          <a:r>
            <a:rPr lang="ja-JP" altLang="ja-JP" sz="1300" baseline="0">
              <a:solidFill>
                <a:schemeClr val="dk1"/>
              </a:solidFill>
              <a:effectLst/>
              <a:latin typeface="+mn-lt"/>
              <a:ea typeface="+mn-ea"/>
              <a:cs typeface="+mn-cs"/>
            </a:rPr>
            <a:t>、類似団体内平均値を２</a:t>
          </a:r>
          <a:r>
            <a:rPr lang="en-US" altLang="ja-JP" sz="1300" baseline="0">
              <a:solidFill>
                <a:schemeClr val="dk1"/>
              </a:solidFill>
              <a:effectLst/>
              <a:latin typeface="+mn-lt"/>
              <a:ea typeface="+mn-ea"/>
              <a:cs typeface="+mn-cs"/>
            </a:rPr>
            <a:t>.</a:t>
          </a:r>
          <a:r>
            <a:rPr lang="ja-JP" altLang="ja-JP" sz="1300" baseline="0">
              <a:solidFill>
                <a:schemeClr val="dk1"/>
              </a:solidFill>
              <a:effectLst/>
              <a:latin typeface="+mn-lt"/>
              <a:ea typeface="+mn-ea"/>
              <a:cs typeface="+mn-cs"/>
            </a:rPr>
            <a:t>０</a:t>
          </a:r>
          <a:r>
            <a:rPr lang="ja-JP" altLang="en-US" sz="1300" baseline="0">
              <a:solidFill>
                <a:schemeClr val="dk1"/>
              </a:solidFill>
              <a:effectLst/>
              <a:latin typeface="+mn-lt"/>
              <a:ea typeface="+mn-ea"/>
              <a:cs typeface="+mn-cs"/>
            </a:rPr>
            <a:t>９</a:t>
          </a:r>
          <a:r>
            <a:rPr lang="ja-JP" altLang="ja-JP" sz="1300" baseline="0">
              <a:solidFill>
                <a:schemeClr val="dk1"/>
              </a:solidFill>
              <a:effectLst/>
              <a:latin typeface="+mn-lt"/>
              <a:ea typeface="+mn-ea"/>
              <a:cs typeface="+mn-cs"/>
            </a:rPr>
            <a:t>ポイント下回っているが、さらに職員の配置の改善などにより低水準を保つよう努める。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131112</xdr:rowOff>
    </xdr:from>
    <xdr:to>
      <xdr:col>24</xdr:col>
      <xdr:colOff>558800</xdr:colOff>
      <xdr:row>60</xdr:row>
      <xdr:rowOff>146050</xdr:rowOff>
    </xdr:to>
    <xdr:cxnSp macro="">
      <xdr:nvCxnSpPr>
        <xdr:cNvPr id="320" name="直線コネクタ 319"/>
        <xdr:cNvCxnSpPr/>
      </xdr:nvCxnSpPr>
      <xdr:spPr>
        <a:xfrm>
          <a:off x="16179800" y="10418112"/>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97790</xdr:rowOff>
    </xdr:from>
    <xdr:to>
      <xdr:col>23</xdr:col>
      <xdr:colOff>406400</xdr:colOff>
      <xdr:row>60</xdr:row>
      <xdr:rowOff>131112</xdr:rowOff>
    </xdr:to>
    <xdr:cxnSp macro="">
      <xdr:nvCxnSpPr>
        <xdr:cNvPr id="323" name="直線コネクタ 322"/>
        <xdr:cNvCxnSpPr/>
      </xdr:nvCxnSpPr>
      <xdr:spPr>
        <a:xfrm>
          <a:off x="15290800" y="1038479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109280</xdr:rowOff>
    </xdr:to>
    <xdr:cxnSp macro="">
      <xdr:nvCxnSpPr>
        <xdr:cNvPr id="326" name="直線コネクタ 325"/>
        <xdr:cNvCxnSpPr/>
      </xdr:nvCxnSpPr>
      <xdr:spPr>
        <a:xfrm flipV="1">
          <a:off x="14401800" y="1038479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90896</xdr:rowOff>
    </xdr:from>
    <xdr:to>
      <xdr:col>21</xdr:col>
      <xdr:colOff>0</xdr:colOff>
      <xdr:row>60</xdr:row>
      <xdr:rowOff>109280</xdr:rowOff>
    </xdr:to>
    <xdr:cxnSp macro="">
      <xdr:nvCxnSpPr>
        <xdr:cNvPr id="329" name="直線コネクタ 328"/>
        <xdr:cNvCxnSpPr/>
      </xdr:nvCxnSpPr>
      <xdr:spPr>
        <a:xfrm>
          <a:off x="13512800" y="1037789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39" name="円/楕円 338"/>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111777</xdr:rowOff>
    </xdr:from>
    <xdr:ext cx="762000" cy="259045"/>
    <xdr:sp macro="" textlink="">
      <xdr:nvSpPr>
        <xdr:cNvPr id="340"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80312</xdr:rowOff>
    </xdr:from>
    <xdr:to>
      <xdr:col>23</xdr:col>
      <xdr:colOff>457200</xdr:colOff>
      <xdr:row>61</xdr:row>
      <xdr:rowOff>10462</xdr:rowOff>
    </xdr:to>
    <xdr:sp macro="" textlink="">
      <xdr:nvSpPr>
        <xdr:cNvPr id="341" name="円/楕円 340"/>
        <xdr:cNvSpPr/>
      </xdr:nvSpPr>
      <xdr:spPr>
        <a:xfrm>
          <a:off x="16129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20639</xdr:rowOff>
    </xdr:from>
    <xdr:ext cx="736600" cy="259045"/>
    <xdr:sp macro="" textlink="">
      <xdr:nvSpPr>
        <xdr:cNvPr id="342" name="テキスト ボックス 341"/>
        <xdr:cNvSpPr txBox="1"/>
      </xdr:nvSpPr>
      <xdr:spPr>
        <a:xfrm>
          <a:off x="15798800" y="1013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3" name="円/楕円 342"/>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4" name="テキスト ボックス 343"/>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58480</xdr:rowOff>
    </xdr:from>
    <xdr:to>
      <xdr:col>21</xdr:col>
      <xdr:colOff>50800</xdr:colOff>
      <xdr:row>60</xdr:row>
      <xdr:rowOff>160080</xdr:rowOff>
    </xdr:to>
    <xdr:sp macro="" textlink="">
      <xdr:nvSpPr>
        <xdr:cNvPr id="345" name="円/楕円 344"/>
        <xdr:cNvSpPr/>
      </xdr:nvSpPr>
      <xdr:spPr>
        <a:xfrm>
          <a:off x="14351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170257</xdr:rowOff>
    </xdr:from>
    <xdr:ext cx="762000" cy="259045"/>
    <xdr:sp macro="" textlink="">
      <xdr:nvSpPr>
        <xdr:cNvPr id="346" name="テキスト ボックス 345"/>
        <xdr:cNvSpPr txBox="1"/>
      </xdr:nvSpPr>
      <xdr:spPr>
        <a:xfrm>
          <a:off x="14020800" y="101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40096</xdr:rowOff>
    </xdr:from>
    <xdr:to>
      <xdr:col>19</xdr:col>
      <xdr:colOff>533400</xdr:colOff>
      <xdr:row>60</xdr:row>
      <xdr:rowOff>141696</xdr:rowOff>
    </xdr:to>
    <xdr:sp macro="" textlink="">
      <xdr:nvSpPr>
        <xdr:cNvPr id="347" name="円/楕円 346"/>
        <xdr:cNvSpPr/>
      </xdr:nvSpPr>
      <xdr:spPr>
        <a:xfrm>
          <a:off x="13462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151873</xdr:rowOff>
    </xdr:from>
    <xdr:ext cx="762000" cy="259045"/>
    <xdr:sp macro="" textlink="">
      <xdr:nvSpPr>
        <xdr:cNvPr id="348" name="テキスト ボックス 347"/>
        <xdr:cNvSpPr txBox="1"/>
      </xdr:nvSpPr>
      <xdr:spPr>
        <a:xfrm>
          <a:off x="13131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mn-lt"/>
              <a:ea typeface="+mn-ea"/>
              <a:cs typeface="+mn-cs"/>
            </a:rPr>
            <a:t>過去からの起債抑制策により類似団体平均を下回っているが、今後計画される大型事業にあたっては、実施時期や内容等を検討し、特定財源の積極的な導入に努め、公債費の抑制に努めていく。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129540</xdr:rowOff>
    </xdr:to>
    <xdr:cxnSp macro="">
      <xdr:nvCxnSpPr>
        <xdr:cNvPr id="382" name="直線コネクタ 381"/>
        <xdr:cNvCxnSpPr/>
      </xdr:nvCxnSpPr>
      <xdr:spPr>
        <a:xfrm flipV="1">
          <a:off x="16179800" y="66954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62654</xdr:rowOff>
    </xdr:to>
    <xdr:cxnSp macro="">
      <xdr:nvCxnSpPr>
        <xdr:cNvPr id="385" name="直線コネクタ 384"/>
        <xdr:cNvCxnSpPr/>
      </xdr:nvCxnSpPr>
      <xdr:spPr>
        <a:xfrm flipV="1">
          <a:off x="15290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40</xdr:row>
      <xdr:rowOff>118956</xdr:rowOff>
    </xdr:to>
    <xdr:cxnSp macro="">
      <xdr:nvCxnSpPr>
        <xdr:cNvPr id="388" name="直線コネクタ 387"/>
        <xdr:cNvCxnSpPr/>
      </xdr:nvCxnSpPr>
      <xdr:spPr>
        <a:xfrm flipV="1">
          <a:off x="14401800" y="692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60113</xdr:rowOff>
    </xdr:to>
    <xdr:cxnSp macro="">
      <xdr:nvCxnSpPr>
        <xdr:cNvPr id="391" name="直線コネクタ 390"/>
        <xdr:cNvCxnSpPr/>
      </xdr:nvCxnSpPr>
      <xdr:spPr>
        <a:xfrm flipV="1">
          <a:off x="13512800" y="697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1" name="円/楕円 40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2"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3" name="円/楕円 402"/>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4" name="テキスト ボックス 403"/>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5" name="円/楕円 404"/>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6" name="テキスト ボックス 405"/>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7" name="円/楕円 406"/>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8" name="テキスト ボックス 407"/>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409" name="円/楕円 408"/>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410" name="テキスト ボックス 409"/>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退職者数に対する新規採用職員数を抑制していることから退職手当負担見込額が抑えられている。</a:t>
          </a:r>
          <a:r>
            <a:rPr lang="ja-JP" altLang="en-US" sz="1300" baseline="0">
              <a:solidFill>
                <a:schemeClr val="dk1"/>
              </a:solidFill>
              <a:effectLst/>
              <a:latin typeface="+mn-lt"/>
              <a:ea typeface="+mn-ea"/>
              <a:cs typeface="+mn-cs"/>
            </a:rPr>
            <a:t>地方債の新規借入額についても抑制している。</a:t>
          </a:r>
          <a:r>
            <a:rPr lang="ja-JP" altLang="ja-JP" sz="1300" baseline="0">
              <a:solidFill>
                <a:schemeClr val="dk1"/>
              </a:solidFill>
              <a:effectLst/>
              <a:latin typeface="+mn-lt"/>
              <a:ea typeface="+mn-ea"/>
              <a:cs typeface="+mn-cs"/>
            </a:rPr>
            <a:t>今後の</a:t>
          </a:r>
          <a:r>
            <a:rPr lang="ja-JP" altLang="en-US" sz="1300" baseline="0">
              <a:solidFill>
                <a:schemeClr val="dk1"/>
              </a:solidFill>
              <a:effectLst/>
              <a:latin typeface="+mn-lt"/>
              <a:ea typeface="+mn-ea"/>
              <a:cs typeface="+mn-cs"/>
            </a:rPr>
            <a:t>数値</a:t>
          </a:r>
          <a:r>
            <a:rPr lang="ja-JP" altLang="ja-JP" sz="1300" baseline="0">
              <a:solidFill>
                <a:schemeClr val="dk1"/>
              </a:solidFill>
              <a:effectLst/>
              <a:latin typeface="+mn-lt"/>
              <a:ea typeface="+mn-ea"/>
              <a:cs typeface="+mn-cs"/>
            </a:rPr>
            <a:t>上昇を抑えるためにも義務的経費の削減を中心とする行財政改革を進め、財政の健全化を図る。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70104</xdr:rowOff>
    </xdr:from>
    <xdr:to>
      <xdr:col>24</xdr:col>
      <xdr:colOff>558800</xdr:colOff>
      <xdr:row>14</xdr:row>
      <xdr:rowOff>79756</xdr:rowOff>
    </xdr:to>
    <xdr:cxnSp macro="">
      <xdr:nvCxnSpPr>
        <xdr:cNvPr id="444" name="直線コネクタ 443"/>
        <xdr:cNvCxnSpPr/>
      </xdr:nvCxnSpPr>
      <xdr:spPr>
        <a:xfrm>
          <a:off x="16179800" y="24704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64533</xdr:rowOff>
    </xdr:from>
    <xdr:ext cx="762000" cy="259045"/>
    <xdr:sp macro="" textlink="">
      <xdr:nvSpPr>
        <xdr:cNvPr id="445" name="将来負担の状況平均値テキスト"/>
        <xdr:cNvSpPr txBox="1"/>
      </xdr:nvSpPr>
      <xdr:spPr>
        <a:xfrm>
          <a:off x="17106900" y="246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70104</xdr:rowOff>
    </xdr:from>
    <xdr:to>
      <xdr:col>23</xdr:col>
      <xdr:colOff>406400</xdr:colOff>
      <xdr:row>14</xdr:row>
      <xdr:rowOff>111125</xdr:rowOff>
    </xdr:to>
    <xdr:cxnSp macro="">
      <xdr:nvCxnSpPr>
        <xdr:cNvPr id="447" name="直線コネクタ 446"/>
        <xdr:cNvCxnSpPr/>
      </xdr:nvCxnSpPr>
      <xdr:spPr>
        <a:xfrm flipV="1">
          <a:off x="15290800" y="247040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170832</xdr:rowOff>
    </xdr:from>
    <xdr:ext cx="736600" cy="259045"/>
    <xdr:sp macro="" textlink="">
      <xdr:nvSpPr>
        <xdr:cNvPr id="449" name="テキスト ボックス 448"/>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111125</xdr:rowOff>
    </xdr:from>
    <xdr:to>
      <xdr:col>22</xdr:col>
      <xdr:colOff>203200</xdr:colOff>
      <xdr:row>14</xdr:row>
      <xdr:rowOff>140885</xdr:rowOff>
    </xdr:to>
    <xdr:cxnSp macro="">
      <xdr:nvCxnSpPr>
        <xdr:cNvPr id="450" name="直線コネクタ 449"/>
        <xdr:cNvCxnSpPr/>
      </xdr:nvCxnSpPr>
      <xdr:spPr>
        <a:xfrm flipV="1">
          <a:off x="14401800" y="251142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2" name="テキスト ボックス 451"/>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140885</xdr:rowOff>
    </xdr:from>
    <xdr:to>
      <xdr:col>21</xdr:col>
      <xdr:colOff>0</xdr:colOff>
      <xdr:row>16</xdr:row>
      <xdr:rowOff>29633</xdr:rowOff>
    </xdr:to>
    <xdr:cxnSp macro="">
      <xdr:nvCxnSpPr>
        <xdr:cNvPr id="453" name="直線コネクタ 452"/>
        <xdr:cNvCxnSpPr/>
      </xdr:nvCxnSpPr>
      <xdr:spPr>
        <a:xfrm flipV="1">
          <a:off x="13512800" y="2541185"/>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5" name="テキスト ボックス 454"/>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28956</xdr:rowOff>
    </xdr:from>
    <xdr:to>
      <xdr:col>24</xdr:col>
      <xdr:colOff>609600</xdr:colOff>
      <xdr:row>14</xdr:row>
      <xdr:rowOff>130556</xdr:rowOff>
    </xdr:to>
    <xdr:sp macro="" textlink="">
      <xdr:nvSpPr>
        <xdr:cNvPr id="463" name="円/楕円 462"/>
        <xdr:cNvSpPr/>
      </xdr:nvSpPr>
      <xdr:spPr>
        <a:xfrm>
          <a:off x="169672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121683</xdr:rowOff>
    </xdr:from>
    <xdr:ext cx="762000" cy="259045"/>
    <xdr:sp macro="" textlink="">
      <xdr:nvSpPr>
        <xdr:cNvPr id="464" name="将来負担の状況該当値テキスト"/>
        <xdr:cNvSpPr txBox="1"/>
      </xdr:nvSpPr>
      <xdr:spPr>
        <a:xfrm>
          <a:off x="171069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19304</xdr:rowOff>
    </xdr:from>
    <xdr:to>
      <xdr:col>23</xdr:col>
      <xdr:colOff>457200</xdr:colOff>
      <xdr:row>14</xdr:row>
      <xdr:rowOff>120904</xdr:rowOff>
    </xdr:to>
    <xdr:sp macro="" textlink="">
      <xdr:nvSpPr>
        <xdr:cNvPr id="465" name="円/楕円 464"/>
        <xdr:cNvSpPr/>
      </xdr:nvSpPr>
      <xdr:spPr>
        <a:xfrm>
          <a:off x="16129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131081</xdr:rowOff>
    </xdr:from>
    <xdr:ext cx="736600" cy="259045"/>
    <xdr:sp macro="" textlink="">
      <xdr:nvSpPr>
        <xdr:cNvPr id="466" name="テキスト ボックス 465"/>
        <xdr:cNvSpPr txBox="1"/>
      </xdr:nvSpPr>
      <xdr:spPr>
        <a:xfrm>
          <a:off x="15798800" y="218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60325</xdr:rowOff>
    </xdr:from>
    <xdr:to>
      <xdr:col>22</xdr:col>
      <xdr:colOff>254000</xdr:colOff>
      <xdr:row>14</xdr:row>
      <xdr:rowOff>161925</xdr:rowOff>
    </xdr:to>
    <xdr:sp macro="" textlink="">
      <xdr:nvSpPr>
        <xdr:cNvPr id="467" name="円/楕円 466"/>
        <xdr:cNvSpPr/>
      </xdr:nvSpPr>
      <xdr:spPr>
        <a:xfrm>
          <a:off x="15240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652</xdr:rowOff>
    </xdr:from>
    <xdr:ext cx="762000" cy="259045"/>
    <xdr:sp macro="" textlink="">
      <xdr:nvSpPr>
        <xdr:cNvPr id="468" name="テキスト ボックス 467"/>
        <xdr:cNvSpPr txBox="1"/>
      </xdr:nvSpPr>
      <xdr:spPr>
        <a:xfrm>
          <a:off x="14909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90085</xdr:rowOff>
    </xdr:from>
    <xdr:to>
      <xdr:col>21</xdr:col>
      <xdr:colOff>50800</xdr:colOff>
      <xdr:row>15</xdr:row>
      <xdr:rowOff>20235</xdr:rowOff>
    </xdr:to>
    <xdr:sp macro="" textlink="">
      <xdr:nvSpPr>
        <xdr:cNvPr id="469" name="円/楕円 468"/>
        <xdr:cNvSpPr/>
      </xdr:nvSpPr>
      <xdr:spPr>
        <a:xfrm>
          <a:off x="14351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30412</xdr:rowOff>
    </xdr:from>
    <xdr:ext cx="762000" cy="259045"/>
    <xdr:sp macro="" textlink="">
      <xdr:nvSpPr>
        <xdr:cNvPr id="470" name="テキスト ボックス 469"/>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150283</xdr:rowOff>
    </xdr:from>
    <xdr:to>
      <xdr:col>19</xdr:col>
      <xdr:colOff>533400</xdr:colOff>
      <xdr:row>16</xdr:row>
      <xdr:rowOff>80433</xdr:rowOff>
    </xdr:to>
    <xdr:sp macro="" textlink="">
      <xdr:nvSpPr>
        <xdr:cNvPr id="471" name="円/楕円 470"/>
        <xdr:cNvSpPr/>
      </xdr:nvSpPr>
      <xdr:spPr>
        <a:xfrm>
          <a:off x="13462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65210</xdr:rowOff>
    </xdr:from>
    <xdr:ext cx="762000" cy="259045"/>
    <xdr:sp macro="" textlink="">
      <xdr:nvSpPr>
        <xdr:cNvPr id="472" name="テキスト ボックス 471"/>
        <xdr:cNvSpPr txBox="1"/>
      </xdr:nvSpPr>
      <xdr:spPr>
        <a:xfrm>
          <a:off x="13131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7,731
7,704
100.74
4,211,130
3,864,114
326,214
2,532,475
3,353,213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aseline="0">
              <a:solidFill>
                <a:schemeClr val="dk1"/>
              </a:solidFill>
              <a:effectLst/>
              <a:latin typeface="+mn-lt"/>
              <a:ea typeface="+mn-ea"/>
              <a:cs typeface="+mn-cs"/>
            </a:rPr>
            <a:t>庁内の組織機構の見直し、退職者補充の圧縮により年々減少し、類似団体内平均値を下回っているが、引き続き定員管理計画の 確実な実施、行財政計画の取り組みにより削減に努める。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37</xdr:row>
      <xdr:rowOff>161290</xdr:rowOff>
    </xdr:to>
    <xdr:cxnSp macro="">
      <xdr:nvCxnSpPr>
        <xdr:cNvPr id="63" name="直線コネクタ 62"/>
        <xdr:cNvCxnSpPr/>
      </xdr:nvCxnSpPr>
      <xdr:spPr>
        <a:xfrm>
          <a:off x="3987800" y="6504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37</xdr:row>
      <xdr:rowOff>165100</xdr:rowOff>
    </xdr:to>
    <xdr:cxnSp macro="">
      <xdr:nvCxnSpPr>
        <xdr:cNvPr id="66" name="直線コネクタ 65"/>
        <xdr:cNvCxnSpPr/>
      </xdr:nvCxnSpPr>
      <xdr:spPr>
        <a:xfrm flipV="1">
          <a:off x="3098800" y="6504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165100</xdr:rowOff>
    </xdr:to>
    <xdr:cxnSp macro="">
      <xdr:nvCxnSpPr>
        <xdr:cNvPr id="69" name="直線コネクタ 68"/>
        <xdr:cNvCxnSpPr/>
      </xdr:nvCxnSpPr>
      <xdr:spPr>
        <a:xfrm>
          <a:off x="2209800" y="6482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119380</xdr:rowOff>
    </xdr:from>
    <xdr:to>
      <xdr:col>3</xdr:col>
      <xdr:colOff>142875</xdr:colOff>
      <xdr:row>37</xdr:row>
      <xdr:rowOff>138430</xdr:rowOff>
    </xdr:to>
    <xdr:cxnSp macro="">
      <xdr:nvCxnSpPr>
        <xdr:cNvPr id="72" name="直線コネクタ 71"/>
        <xdr:cNvCxnSpPr/>
      </xdr:nvCxnSpPr>
      <xdr:spPr>
        <a:xfrm>
          <a:off x="1320800" y="6463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2" name="円/楕円 81"/>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127017</xdr:rowOff>
    </xdr:from>
    <xdr:ext cx="762000" cy="259045"/>
    <xdr:sp macro="" textlink="">
      <xdr:nvSpPr>
        <xdr:cNvPr id="83" name="人件費該当値テキスト"/>
        <xdr:cNvSpPr txBox="1"/>
      </xdr:nvSpPr>
      <xdr:spPr>
        <a:xfrm>
          <a:off x="4914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4" name="円/楕円 83"/>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85" name="テキスト ボックス 84"/>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114300</xdr:rowOff>
    </xdr:from>
    <xdr:to>
      <xdr:col>4</xdr:col>
      <xdr:colOff>396875</xdr:colOff>
      <xdr:row>38</xdr:row>
      <xdr:rowOff>44450</xdr:rowOff>
    </xdr:to>
    <xdr:sp macro="" textlink="">
      <xdr:nvSpPr>
        <xdr:cNvPr id="86" name="円/楕円 85"/>
        <xdr:cNvSpPr/>
      </xdr:nvSpPr>
      <xdr:spPr>
        <a:xfrm>
          <a:off x="3048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54627</xdr:rowOff>
    </xdr:from>
    <xdr:ext cx="762000" cy="259045"/>
    <xdr:sp macro="" textlink="">
      <xdr:nvSpPr>
        <xdr:cNvPr id="87" name="テキスト ボックス 86"/>
        <xdr:cNvSpPr txBox="1"/>
      </xdr:nvSpPr>
      <xdr:spPr>
        <a:xfrm>
          <a:off x="2717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8" name="円/楕円 87"/>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89" name="テキスト ボックス 88"/>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68580</xdr:rowOff>
    </xdr:from>
    <xdr:to>
      <xdr:col>1</xdr:col>
      <xdr:colOff>676275</xdr:colOff>
      <xdr:row>37</xdr:row>
      <xdr:rowOff>170180</xdr:rowOff>
    </xdr:to>
    <xdr:sp macro="" textlink="">
      <xdr:nvSpPr>
        <xdr:cNvPr id="90" name="円/楕円 89"/>
        <xdr:cNvSpPr/>
      </xdr:nvSpPr>
      <xdr:spPr>
        <a:xfrm>
          <a:off x="1270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8907</xdr:rowOff>
    </xdr:from>
    <xdr:ext cx="762000" cy="259045"/>
    <xdr:sp macro="" textlink="">
      <xdr:nvSpPr>
        <xdr:cNvPr id="91" name="テキスト ボックス 90"/>
        <xdr:cNvSpPr txBox="1"/>
      </xdr:nvSpPr>
      <xdr:spPr>
        <a:xfrm>
          <a:off x="939800" y="618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aseline="0">
              <a:solidFill>
                <a:schemeClr val="dk1"/>
              </a:solidFill>
              <a:effectLst/>
              <a:latin typeface="+mn-lt"/>
              <a:ea typeface="+mn-ea"/>
              <a:cs typeface="+mn-cs"/>
            </a:rPr>
            <a:t>本年度に類似団体内平均値を上回る状況になり、引き続き一部事務組合への負担金として支出されている分を含め、事務事業の 見直し</a:t>
          </a:r>
          <a:r>
            <a:rPr lang="ja-JP" altLang="en-US" sz="1300" baseline="0">
              <a:solidFill>
                <a:schemeClr val="dk1"/>
              </a:solidFill>
              <a:effectLst/>
              <a:latin typeface="+mn-lt"/>
              <a:ea typeface="+mn-ea"/>
              <a:cs typeface="+mn-cs"/>
            </a:rPr>
            <a:t>と</a:t>
          </a:r>
          <a:r>
            <a:rPr lang="ja-JP" altLang="ja-JP" sz="1300" baseline="0">
              <a:solidFill>
                <a:schemeClr val="dk1"/>
              </a:solidFill>
              <a:effectLst/>
              <a:latin typeface="+mn-lt"/>
              <a:ea typeface="+mn-ea"/>
              <a:cs typeface="+mn-cs"/>
            </a:rPr>
            <a:t>なお一層の経費の削減に努める。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86995</xdr:rowOff>
    </xdr:from>
    <xdr:to>
      <xdr:col>24</xdr:col>
      <xdr:colOff>31750</xdr:colOff>
      <xdr:row>15</xdr:row>
      <xdr:rowOff>92710</xdr:rowOff>
    </xdr:to>
    <xdr:cxnSp macro="">
      <xdr:nvCxnSpPr>
        <xdr:cNvPr id="120" name="直線コネクタ 119"/>
        <xdr:cNvCxnSpPr/>
      </xdr:nvCxnSpPr>
      <xdr:spPr>
        <a:xfrm flipV="1">
          <a:off x="15671800" y="26587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64135</xdr:rowOff>
    </xdr:from>
    <xdr:to>
      <xdr:col>22</xdr:col>
      <xdr:colOff>565150</xdr:colOff>
      <xdr:row>15</xdr:row>
      <xdr:rowOff>92710</xdr:rowOff>
    </xdr:to>
    <xdr:cxnSp macro="">
      <xdr:nvCxnSpPr>
        <xdr:cNvPr id="123" name="直線コネクタ 122"/>
        <xdr:cNvCxnSpPr/>
      </xdr:nvCxnSpPr>
      <xdr:spPr>
        <a:xfrm>
          <a:off x="14782800" y="2635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52705</xdr:rowOff>
    </xdr:from>
    <xdr:to>
      <xdr:col>21</xdr:col>
      <xdr:colOff>361950</xdr:colOff>
      <xdr:row>15</xdr:row>
      <xdr:rowOff>64135</xdr:rowOff>
    </xdr:to>
    <xdr:cxnSp macro="">
      <xdr:nvCxnSpPr>
        <xdr:cNvPr id="126" name="直線コネクタ 125"/>
        <xdr:cNvCxnSpPr/>
      </xdr:nvCxnSpPr>
      <xdr:spPr>
        <a:xfrm>
          <a:off x="13893800" y="2624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xdr:rowOff>
    </xdr:from>
    <xdr:to>
      <xdr:col>20</xdr:col>
      <xdr:colOff>158750</xdr:colOff>
      <xdr:row>15</xdr:row>
      <xdr:rowOff>52705</xdr:rowOff>
    </xdr:to>
    <xdr:cxnSp macro="">
      <xdr:nvCxnSpPr>
        <xdr:cNvPr id="129" name="直線コネクタ 128"/>
        <xdr:cNvCxnSpPr/>
      </xdr:nvCxnSpPr>
      <xdr:spPr>
        <a:xfrm>
          <a:off x="13004800" y="25787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36195</xdr:rowOff>
    </xdr:from>
    <xdr:to>
      <xdr:col>24</xdr:col>
      <xdr:colOff>82550</xdr:colOff>
      <xdr:row>15</xdr:row>
      <xdr:rowOff>137795</xdr:rowOff>
    </xdr:to>
    <xdr:sp macro="" textlink="">
      <xdr:nvSpPr>
        <xdr:cNvPr id="139" name="円/楕円 138"/>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8272</xdr:rowOff>
    </xdr:from>
    <xdr:ext cx="762000" cy="259045"/>
    <xdr:sp macro="" textlink="">
      <xdr:nvSpPr>
        <xdr:cNvPr id="140" name="物件費該当値テキスト"/>
        <xdr:cNvSpPr txBox="1"/>
      </xdr:nvSpPr>
      <xdr:spPr>
        <a:xfrm>
          <a:off x="165989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1" name="円/楕円 140"/>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128287</xdr:rowOff>
    </xdr:from>
    <xdr:ext cx="736600" cy="259045"/>
    <xdr:sp macro="" textlink="">
      <xdr:nvSpPr>
        <xdr:cNvPr id="142" name="テキスト ボックス 141"/>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xdr:rowOff>
    </xdr:from>
    <xdr:to>
      <xdr:col>21</xdr:col>
      <xdr:colOff>412750</xdr:colOff>
      <xdr:row>15</xdr:row>
      <xdr:rowOff>114935</xdr:rowOff>
    </xdr:to>
    <xdr:sp macro="" textlink="">
      <xdr:nvSpPr>
        <xdr:cNvPr id="143" name="円/楕円 142"/>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99712</xdr:rowOff>
    </xdr:from>
    <xdr:ext cx="762000" cy="259045"/>
    <xdr:sp macro="" textlink="">
      <xdr:nvSpPr>
        <xdr:cNvPr id="144" name="テキスト ボックス 143"/>
        <xdr:cNvSpPr txBox="1"/>
      </xdr:nvSpPr>
      <xdr:spPr>
        <a:xfrm>
          <a:off x="14401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xdr:rowOff>
    </xdr:from>
    <xdr:to>
      <xdr:col>20</xdr:col>
      <xdr:colOff>209550</xdr:colOff>
      <xdr:row>15</xdr:row>
      <xdr:rowOff>103505</xdr:rowOff>
    </xdr:to>
    <xdr:sp macro="" textlink="">
      <xdr:nvSpPr>
        <xdr:cNvPr id="145" name="円/楕円 144"/>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88282</xdr:rowOff>
    </xdr:from>
    <xdr:ext cx="762000" cy="259045"/>
    <xdr:sp macro="" textlink="">
      <xdr:nvSpPr>
        <xdr:cNvPr id="146" name="テキスト ボックス 145"/>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127635</xdr:rowOff>
    </xdr:from>
    <xdr:to>
      <xdr:col>19</xdr:col>
      <xdr:colOff>6350</xdr:colOff>
      <xdr:row>15</xdr:row>
      <xdr:rowOff>57785</xdr:rowOff>
    </xdr:to>
    <xdr:sp macro="" textlink="">
      <xdr:nvSpPr>
        <xdr:cNvPr id="147" name="円/楕円 146"/>
        <xdr:cNvSpPr/>
      </xdr:nvSpPr>
      <xdr:spPr>
        <a:xfrm>
          <a:off x="12954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42562</xdr:rowOff>
    </xdr:from>
    <xdr:ext cx="762000" cy="259045"/>
    <xdr:sp macro="" textlink="">
      <xdr:nvSpPr>
        <xdr:cNvPr id="148" name="テキスト ボックス 147"/>
        <xdr:cNvSpPr txBox="1"/>
      </xdr:nvSpPr>
      <xdr:spPr>
        <a:xfrm>
          <a:off x="126238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超高齢化が進む中、年々上昇する傾向にあったが、</a:t>
          </a:r>
          <a:r>
            <a:rPr lang="ja-JP" altLang="en-US" sz="1300" baseline="0">
              <a:solidFill>
                <a:schemeClr val="dk1"/>
              </a:solidFill>
              <a:effectLst/>
              <a:latin typeface="+mn-lt"/>
              <a:ea typeface="+mn-ea"/>
              <a:cs typeface="+mn-cs"/>
            </a:rPr>
            <a:t>昨年度は</a:t>
          </a:r>
          <a:r>
            <a:rPr lang="ja-JP" altLang="ja-JP" sz="1300" baseline="0">
              <a:solidFill>
                <a:schemeClr val="dk1"/>
              </a:solidFill>
              <a:effectLst/>
              <a:latin typeface="+mn-lt"/>
              <a:ea typeface="+mn-ea"/>
              <a:cs typeface="+mn-cs"/>
            </a:rPr>
            <a:t>各種抑制事業の強化を受けて数年ぶりに減少に転じた。</a:t>
          </a:r>
          <a:r>
            <a:rPr lang="ja-JP" altLang="en-US" sz="1300" baseline="0">
              <a:solidFill>
                <a:schemeClr val="dk1"/>
              </a:solidFill>
              <a:effectLst/>
              <a:latin typeface="+mn-lt"/>
              <a:ea typeface="+mn-ea"/>
              <a:cs typeface="+mn-cs"/>
            </a:rPr>
            <a:t>今年度は再び上昇となった。</a:t>
          </a:r>
          <a:r>
            <a:rPr lang="ja-JP" altLang="ja-JP" sz="1300" baseline="0">
              <a:solidFill>
                <a:schemeClr val="dk1"/>
              </a:solidFill>
              <a:effectLst/>
              <a:latin typeface="+mn-lt"/>
              <a:ea typeface="+mn-ea"/>
              <a:cs typeface="+mn-cs"/>
            </a:rPr>
            <a:t>今後も各種手当て等の内容精査、適正化を進め扶助費削減に努めていく。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31750</xdr:rowOff>
    </xdr:to>
    <xdr:cxnSp macro="">
      <xdr:nvCxnSpPr>
        <xdr:cNvPr id="181" name="直線コネクタ 180"/>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69850</xdr:rowOff>
    </xdr:to>
    <xdr:cxnSp macro="">
      <xdr:nvCxnSpPr>
        <xdr:cNvPr id="184" name="直線コネクタ 183"/>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87" name="直線コネクタ 186"/>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31750</xdr:rowOff>
    </xdr:to>
    <xdr:cxnSp macro="">
      <xdr:nvCxnSpPr>
        <xdr:cNvPr id="190" name="直線コネクタ 189"/>
        <xdr:cNvCxnSpPr/>
      </xdr:nvCxnSpPr>
      <xdr:spPr>
        <a:xfrm>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0" name="円/楕円 19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1"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2" name="円/楕円 201"/>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3" name="テキスト ボックス 202"/>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4" name="円/楕円 203"/>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05" name="テキスト ボックス 204"/>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6" name="円/楕円 205"/>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7" name="テキスト ボックス 206"/>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8" name="円/楕円 207"/>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9" name="テキスト ボックス 20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類似団体平均を大きく下回っており、今後も繰出金の増加等がないように努める。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24130</xdr:rowOff>
    </xdr:to>
    <xdr:cxnSp macro="">
      <xdr:nvCxnSpPr>
        <xdr:cNvPr id="239" name="直線コネクタ 238"/>
        <xdr:cNvCxnSpPr/>
      </xdr:nvCxnSpPr>
      <xdr:spPr>
        <a:xfrm>
          <a:off x="15671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140716</xdr:rowOff>
    </xdr:from>
    <xdr:to>
      <xdr:col>22</xdr:col>
      <xdr:colOff>565150</xdr:colOff>
      <xdr:row>54</xdr:row>
      <xdr:rowOff>149860</xdr:rowOff>
    </xdr:to>
    <xdr:cxnSp macro="">
      <xdr:nvCxnSpPr>
        <xdr:cNvPr id="242" name="直線コネクタ 241"/>
        <xdr:cNvCxnSpPr/>
      </xdr:nvCxnSpPr>
      <xdr:spPr>
        <a:xfrm>
          <a:off x="14782800" y="9399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117856</xdr:rowOff>
    </xdr:from>
    <xdr:to>
      <xdr:col>21</xdr:col>
      <xdr:colOff>361950</xdr:colOff>
      <xdr:row>54</xdr:row>
      <xdr:rowOff>140716</xdr:rowOff>
    </xdr:to>
    <xdr:cxnSp macro="">
      <xdr:nvCxnSpPr>
        <xdr:cNvPr id="245" name="直線コネクタ 244"/>
        <xdr:cNvCxnSpPr/>
      </xdr:nvCxnSpPr>
      <xdr:spPr>
        <a:xfrm>
          <a:off x="13893800" y="9376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117856</xdr:rowOff>
    </xdr:from>
    <xdr:to>
      <xdr:col>20</xdr:col>
      <xdr:colOff>158750</xdr:colOff>
      <xdr:row>54</xdr:row>
      <xdr:rowOff>168148</xdr:rowOff>
    </xdr:to>
    <xdr:cxnSp macro="">
      <xdr:nvCxnSpPr>
        <xdr:cNvPr id="248" name="直線コネクタ 247"/>
        <xdr:cNvCxnSpPr/>
      </xdr:nvCxnSpPr>
      <xdr:spPr>
        <a:xfrm flipV="1">
          <a:off x="13004800" y="9376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58" name="円/楕円 257"/>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59"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0" name="円/楕円 259"/>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1" name="テキスト ボックス 260"/>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89916</xdr:rowOff>
    </xdr:from>
    <xdr:to>
      <xdr:col>21</xdr:col>
      <xdr:colOff>412750</xdr:colOff>
      <xdr:row>55</xdr:row>
      <xdr:rowOff>20066</xdr:rowOff>
    </xdr:to>
    <xdr:sp macro="" textlink="">
      <xdr:nvSpPr>
        <xdr:cNvPr id="262" name="円/楕円 261"/>
        <xdr:cNvSpPr/>
      </xdr:nvSpPr>
      <xdr:spPr>
        <a:xfrm>
          <a:off x="14732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30243</xdr:rowOff>
    </xdr:from>
    <xdr:ext cx="762000" cy="259045"/>
    <xdr:sp macro="" textlink="">
      <xdr:nvSpPr>
        <xdr:cNvPr id="263" name="テキスト ボックス 262"/>
        <xdr:cNvSpPr txBox="1"/>
      </xdr:nvSpPr>
      <xdr:spPr>
        <a:xfrm>
          <a:off x="14401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67056</xdr:rowOff>
    </xdr:from>
    <xdr:to>
      <xdr:col>20</xdr:col>
      <xdr:colOff>209550</xdr:colOff>
      <xdr:row>54</xdr:row>
      <xdr:rowOff>168656</xdr:rowOff>
    </xdr:to>
    <xdr:sp macro="" textlink="">
      <xdr:nvSpPr>
        <xdr:cNvPr id="264" name="円/楕円 263"/>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7383</xdr:rowOff>
    </xdr:from>
    <xdr:ext cx="762000" cy="259045"/>
    <xdr:sp macro="" textlink="">
      <xdr:nvSpPr>
        <xdr:cNvPr id="265" name="テキスト ボックス 264"/>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117348</xdr:rowOff>
    </xdr:from>
    <xdr:to>
      <xdr:col>19</xdr:col>
      <xdr:colOff>6350</xdr:colOff>
      <xdr:row>55</xdr:row>
      <xdr:rowOff>47498</xdr:rowOff>
    </xdr:to>
    <xdr:sp macro="" textlink="">
      <xdr:nvSpPr>
        <xdr:cNvPr id="266" name="円/楕円 265"/>
        <xdr:cNvSpPr/>
      </xdr:nvSpPr>
      <xdr:spPr>
        <a:xfrm>
          <a:off x="12954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57675</xdr:rowOff>
    </xdr:from>
    <xdr:ext cx="762000" cy="259045"/>
    <xdr:sp macro="" textlink="">
      <xdr:nvSpPr>
        <xdr:cNvPr id="267" name="テキスト ボックス 266"/>
        <xdr:cNvSpPr txBox="1"/>
      </xdr:nvSpPr>
      <xdr:spPr>
        <a:xfrm>
          <a:off x="12623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補助費等については数値が、類似団体内平均値と比べても大きく上回り年々増加傾向にある。これは一部事務組合への負担金の上昇によるものや各種団体の見直しが進んでいないことも要因の１つであるため、各種団体への補助金の補助基準の厳密化や事業、団体の見直し、廃止も含め検討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124714</xdr:rowOff>
    </xdr:from>
    <xdr:to>
      <xdr:col>24</xdr:col>
      <xdr:colOff>31750</xdr:colOff>
      <xdr:row>39</xdr:row>
      <xdr:rowOff>133858</xdr:rowOff>
    </xdr:to>
    <xdr:cxnSp macro="">
      <xdr:nvCxnSpPr>
        <xdr:cNvPr id="297" name="直線コネクタ 296"/>
        <xdr:cNvCxnSpPr/>
      </xdr:nvCxnSpPr>
      <xdr:spPr>
        <a:xfrm flipV="1">
          <a:off x="15671800" y="6811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74422</xdr:rowOff>
    </xdr:from>
    <xdr:to>
      <xdr:col>22</xdr:col>
      <xdr:colOff>565150</xdr:colOff>
      <xdr:row>39</xdr:row>
      <xdr:rowOff>133858</xdr:rowOff>
    </xdr:to>
    <xdr:cxnSp macro="">
      <xdr:nvCxnSpPr>
        <xdr:cNvPr id="300" name="直線コネクタ 299"/>
        <xdr:cNvCxnSpPr/>
      </xdr:nvCxnSpPr>
      <xdr:spPr>
        <a:xfrm>
          <a:off x="14782800" y="67609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37846</xdr:rowOff>
    </xdr:from>
    <xdr:to>
      <xdr:col>21</xdr:col>
      <xdr:colOff>361950</xdr:colOff>
      <xdr:row>39</xdr:row>
      <xdr:rowOff>74422</xdr:rowOff>
    </xdr:to>
    <xdr:cxnSp macro="">
      <xdr:nvCxnSpPr>
        <xdr:cNvPr id="303" name="直線コネクタ 302"/>
        <xdr:cNvCxnSpPr/>
      </xdr:nvCxnSpPr>
      <xdr:spPr>
        <a:xfrm>
          <a:off x="13893800" y="6724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37846</xdr:rowOff>
    </xdr:from>
    <xdr:to>
      <xdr:col>20</xdr:col>
      <xdr:colOff>158750</xdr:colOff>
      <xdr:row>39</xdr:row>
      <xdr:rowOff>46990</xdr:rowOff>
    </xdr:to>
    <xdr:cxnSp macro="">
      <xdr:nvCxnSpPr>
        <xdr:cNvPr id="306" name="直線コネクタ 305"/>
        <xdr:cNvCxnSpPr/>
      </xdr:nvCxnSpPr>
      <xdr:spPr>
        <a:xfrm flipV="1">
          <a:off x="13004800" y="67243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73914</xdr:rowOff>
    </xdr:from>
    <xdr:to>
      <xdr:col>24</xdr:col>
      <xdr:colOff>82550</xdr:colOff>
      <xdr:row>40</xdr:row>
      <xdr:rowOff>4064</xdr:rowOff>
    </xdr:to>
    <xdr:sp macro="" textlink="">
      <xdr:nvSpPr>
        <xdr:cNvPr id="316" name="円/楕円 315"/>
        <xdr:cNvSpPr/>
      </xdr:nvSpPr>
      <xdr:spPr>
        <a:xfrm>
          <a:off x="16459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45991</xdr:rowOff>
    </xdr:from>
    <xdr:ext cx="762000" cy="259045"/>
    <xdr:sp macro="" textlink="">
      <xdr:nvSpPr>
        <xdr:cNvPr id="317" name="補助費等該当値テキスト"/>
        <xdr:cNvSpPr txBox="1"/>
      </xdr:nvSpPr>
      <xdr:spPr>
        <a:xfrm>
          <a:off x="16598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83058</xdr:rowOff>
    </xdr:from>
    <xdr:to>
      <xdr:col>22</xdr:col>
      <xdr:colOff>615950</xdr:colOff>
      <xdr:row>40</xdr:row>
      <xdr:rowOff>13208</xdr:rowOff>
    </xdr:to>
    <xdr:sp macro="" textlink="">
      <xdr:nvSpPr>
        <xdr:cNvPr id="318" name="円/楕円 317"/>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169435</xdr:rowOff>
    </xdr:from>
    <xdr:ext cx="736600" cy="259045"/>
    <xdr:sp macro="" textlink="">
      <xdr:nvSpPr>
        <xdr:cNvPr id="319" name="テキスト ボックス 318"/>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23622</xdr:rowOff>
    </xdr:from>
    <xdr:to>
      <xdr:col>21</xdr:col>
      <xdr:colOff>412750</xdr:colOff>
      <xdr:row>39</xdr:row>
      <xdr:rowOff>125222</xdr:rowOff>
    </xdr:to>
    <xdr:sp macro="" textlink="">
      <xdr:nvSpPr>
        <xdr:cNvPr id="320" name="円/楕円 319"/>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109999</xdr:rowOff>
    </xdr:from>
    <xdr:ext cx="762000" cy="259045"/>
    <xdr:sp macro="" textlink="">
      <xdr:nvSpPr>
        <xdr:cNvPr id="321" name="テキスト ボックス 320"/>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158496</xdr:rowOff>
    </xdr:from>
    <xdr:to>
      <xdr:col>20</xdr:col>
      <xdr:colOff>209550</xdr:colOff>
      <xdr:row>39</xdr:row>
      <xdr:rowOff>88646</xdr:rowOff>
    </xdr:to>
    <xdr:sp macro="" textlink="">
      <xdr:nvSpPr>
        <xdr:cNvPr id="322" name="円/楕円 321"/>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73423</xdr:rowOff>
    </xdr:from>
    <xdr:ext cx="762000" cy="259045"/>
    <xdr:sp macro="" textlink="">
      <xdr:nvSpPr>
        <xdr:cNvPr id="323" name="テキスト ボックス 322"/>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167640</xdr:rowOff>
    </xdr:from>
    <xdr:to>
      <xdr:col>19</xdr:col>
      <xdr:colOff>6350</xdr:colOff>
      <xdr:row>39</xdr:row>
      <xdr:rowOff>97790</xdr:rowOff>
    </xdr:to>
    <xdr:sp macro="" textlink="">
      <xdr:nvSpPr>
        <xdr:cNvPr id="324" name="円/楕円 323"/>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82567</xdr:rowOff>
    </xdr:from>
    <xdr:ext cx="762000" cy="259045"/>
    <xdr:sp macro="" textlink="">
      <xdr:nvSpPr>
        <xdr:cNvPr id="325" name="テキスト ボックス 324"/>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aseline="0">
              <a:solidFill>
                <a:schemeClr val="dk1"/>
              </a:solidFill>
              <a:effectLst/>
              <a:latin typeface="+mn-lt"/>
              <a:ea typeface="+mn-ea"/>
              <a:cs typeface="+mn-cs"/>
            </a:rPr>
            <a:t>類似団体内平均値と比べると、下回っているが新たな学校教育施設等整備事業債や臨時財政対策債などの償還が始まるため、新規については特定財源の積極的な導入や町の総合計画との整合性や財政計画のバランスを図りながら取り組んで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24130</xdr:rowOff>
    </xdr:to>
    <xdr:cxnSp macro="">
      <xdr:nvCxnSpPr>
        <xdr:cNvPr id="357" name="直線コネクタ 356"/>
        <xdr:cNvCxnSpPr/>
      </xdr:nvCxnSpPr>
      <xdr:spPr>
        <a:xfrm>
          <a:off x="3987800" y="13054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96520</xdr:rowOff>
    </xdr:to>
    <xdr:cxnSp macro="">
      <xdr:nvCxnSpPr>
        <xdr:cNvPr id="360" name="直線コネクタ 359"/>
        <xdr:cNvCxnSpPr/>
      </xdr:nvCxnSpPr>
      <xdr:spPr>
        <a:xfrm flipV="1">
          <a:off x="3098800" y="130543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76</xdr:row>
      <xdr:rowOff>111761</xdr:rowOff>
    </xdr:to>
    <xdr:cxnSp macro="">
      <xdr:nvCxnSpPr>
        <xdr:cNvPr id="363" name="直線コネクタ 362"/>
        <xdr:cNvCxnSpPr/>
      </xdr:nvCxnSpPr>
      <xdr:spPr>
        <a:xfrm flipV="1">
          <a:off x="2209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100330</xdr:rowOff>
    </xdr:from>
    <xdr:to>
      <xdr:col>3</xdr:col>
      <xdr:colOff>142875</xdr:colOff>
      <xdr:row>76</xdr:row>
      <xdr:rowOff>111761</xdr:rowOff>
    </xdr:to>
    <xdr:cxnSp macro="">
      <xdr:nvCxnSpPr>
        <xdr:cNvPr id="366" name="直線コネクタ 365"/>
        <xdr:cNvCxnSpPr/>
      </xdr:nvCxnSpPr>
      <xdr:spPr>
        <a:xfrm>
          <a:off x="1320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76" name="円/楕円 375"/>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77"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144780</xdr:rowOff>
    </xdr:from>
    <xdr:to>
      <xdr:col>5</xdr:col>
      <xdr:colOff>600075</xdr:colOff>
      <xdr:row>76</xdr:row>
      <xdr:rowOff>74930</xdr:rowOff>
    </xdr:to>
    <xdr:sp macro="" textlink="">
      <xdr:nvSpPr>
        <xdr:cNvPr id="378" name="円/楕円 377"/>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85107</xdr:rowOff>
    </xdr:from>
    <xdr:ext cx="736600" cy="259045"/>
    <xdr:sp macro="" textlink="">
      <xdr:nvSpPr>
        <xdr:cNvPr id="379" name="テキスト ボックス 378"/>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80" name="円/楕円 379"/>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81" name="テキスト ボックス 380"/>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82" name="円/楕円 381"/>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83" name="テキスト ボックス 382"/>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49530</xdr:rowOff>
    </xdr:from>
    <xdr:to>
      <xdr:col>1</xdr:col>
      <xdr:colOff>676275</xdr:colOff>
      <xdr:row>76</xdr:row>
      <xdr:rowOff>151130</xdr:rowOff>
    </xdr:to>
    <xdr:sp macro="" textlink="">
      <xdr:nvSpPr>
        <xdr:cNvPr id="384" name="円/楕円 383"/>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161307</xdr:rowOff>
    </xdr:from>
    <xdr:ext cx="762000" cy="259045"/>
    <xdr:sp macro="" textlink="">
      <xdr:nvSpPr>
        <xdr:cNvPr id="385" name="テキスト ボックス 384"/>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公債費を除く経常収支比率は類似団体と比べると多少上回っているが、今後も計画的な財政運営を図り、経常経費の縮減に努める。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104139</xdr:rowOff>
    </xdr:to>
    <xdr:cxnSp macro="">
      <xdr:nvCxnSpPr>
        <xdr:cNvPr id="418" name="直線コネクタ 417"/>
        <xdr:cNvCxnSpPr/>
      </xdr:nvCxnSpPr>
      <xdr:spPr>
        <a:xfrm>
          <a:off x="15671800" y="132753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73661</xdr:rowOff>
    </xdr:to>
    <xdr:cxnSp macro="">
      <xdr:nvCxnSpPr>
        <xdr:cNvPr id="421" name="直線コネクタ 420"/>
        <xdr:cNvCxnSpPr/>
      </xdr:nvCxnSpPr>
      <xdr:spPr>
        <a:xfrm>
          <a:off x="14782800" y="132143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77</xdr:row>
      <xdr:rowOff>12700</xdr:rowOff>
    </xdr:to>
    <xdr:cxnSp macro="">
      <xdr:nvCxnSpPr>
        <xdr:cNvPr id="424" name="直線コネクタ 423"/>
        <xdr:cNvCxnSpPr/>
      </xdr:nvCxnSpPr>
      <xdr:spPr>
        <a:xfrm>
          <a:off x="13893800" y="131229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92711</xdr:rowOff>
    </xdr:to>
    <xdr:cxnSp macro="">
      <xdr:nvCxnSpPr>
        <xdr:cNvPr id="427" name="直線コネクタ 426"/>
        <xdr:cNvCxnSpPr/>
      </xdr:nvCxnSpPr>
      <xdr:spPr>
        <a:xfrm>
          <a:off x="13004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37" name="円/楕円 436"/>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38"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39" name="円/楕円 438"/>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40" name="テキスト ボックス 439"/>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1" name="円/楕円 440"/>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42" name="テキスト ボックス 441"/>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43" name="円/楕円 442"/>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44" name="テキスト ボックス 443"/>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円/楕円 444"/>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静岡県河津町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45771</xdr:rowOff>
    </xdr:from>
    <xdr:to>
      <xdr:col>4</xdr:col>
      <xdr:colOff>1117600</xdr:colOff>
      <xdr:row>18</xdr:row>
      <xdr:rowOff>104511</xdr:rowOff>
    </xdr:to>
    <xdr:cxnSp macro="">
      <xdr:nvCxnSpPr>
        <xdr:cNvPr id="54" name="直線コネクタ 53"/>
        <xdr:cNvCxnSpPr/>
      </xdr:nvCxnSpPr>
      <xdr:spPr bwMode="auto">
        <a:xfrm>
          <a:off x="5003800" y="3179496"/>
          <a:ext cx="647700" cy="5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45771</xdr:rowOff>
    </xdr:from>
    <xdr:to>
      <xdr:col>4</xdr:col>
      <xdr:colOff>469900</xdr:colOff>
      <xdr:row>18</xdr:row>
      <xdr:rowOff>53762</xdr:rowOff>
    </xdr:to>
    <xdr:cxnSp macro="">
      <xdr:nvCxnSpPr>
        <xdr:cNvPr id="57" name="直線コネクタ 56"/>
        <xdr:cNvCxnSpPr/>
      </xdr:nvCxnSpPr>
      <xdr:spPr bwMode="auto">
        <a:xfrm flipV="1">
          <a:off x="4305300" y="3179496"/>
          <a:ext cx="698500" cy="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53762</xdr:rowOff>
    </xdr:from>
    <xdr:to>
      <xdr:col>3</xdr:col>
      <xdr:colOff>904875</xdr:colOff>
      <xdr:row>18</xdr:row>
      <xdr:rowOff>57248</xdr:rowOff>
    </xdr:to>
    <xdr:cxnSp macro="">
      <xdr:nvCxnSpPr>
        <xdr:cNvPr id="60" name="直線コネクタ 59"/>
        <xdr:cNvCxnSpPr/>
      </xdr:nvCxnSpPr>
      <xdr:spPr bwMode="auto">
        <a:xfrm flipV="1">
          <a:off x="3606800" y="3187487"/>
          <a:ext cx="698500" cy="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57248</xdr:rowOff>
    </xdr:from>
    <xdr:to>
      <xdr:col>3</xdr:col>
      <xdr:colOff>206375</xdr:colOff>
      <xdr:row>18</xdr:row>
      <xdr:rowOff>99787</xdr:rowOff>
    </xdr:to>
    <xdr:cxnSp macro="">
      <xdr:nvCxnSpPr>
        <xdr:cNvPr id="63" name="直線コネクタ 62"/>
        <xdr:cNvCxnSpPr/>
      </xdr:nvCxnSpPr>
      <xdr:spPr bwMode="auto">
        <a:xfrm flipV="1">
          <a:off x="2908300" y="3190973"/>
          <a:ext cx="698500" cy="42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53711</xdr:rowOff>
    </xdr:from>
    <xdr:to>
      <xdr:col>5</xdr:col>
      <xdr:colOff>34925</xdr:colOff>
      <xdr:row>18</xdr:row>
      <xdr:rowOff>155311</xdr:rowOff>
    </xdr:to>
    <xdr:sp macro="" textlink="">
      <xdr:nvSpPr>
        <xdr:cNvPr id="73" name="円/楕円 72"/>
        <xdr:cNvSpPr/>
      </xdr:nvSpPr>
      <xdr:spPr bwMode="auto">
        <a:xfrm>
          <a:off x="5600700" y="318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25788</xdr:rowOff>
    </xdr:from>
    <xdr:ext cx="762000" cy="259045"/>
    <xdr:sp macro="" textlink="">
      <xdr:nvSpPr>
        <xdr:cNvPr id="74" name="人口1人当たり決算額の推移該当値テキスト130"/>
        <xdr:cNvSpPr txBox="1"/>
      </xdr:nvSpPr>
      <xdr:spPr>
        <a:xfrm>
          <a:off x="5740400" y="315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166421</xdr:rowOff>
    </xdr:from>
    <xdr:to>
      <xdr:col>4</xdr:col>
      <xdr:colOff>520700</xdr:colOff>
      <xdr:row>18</xdr:row>
      <xdr:rowOff>96571</xdr:rowOff>
    </xdr:to>
    <xdr:sp macro="" textlink="">
      <xdr:nvSpPr>
        <xdr:cNvPr id="75" name="円/楕円 74"/>
        <xdr:cNvSpPr/>
      </xdr:nvSpPr>
      <xdr:spPr bwMode="auto">
        <a:xfrm>
          <a:off x="4953000" y="312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81348</xdr:rowOff>
    </xdr:from>
    <xdr:ext cx="736600" cy="259045"/>
    <xdr:sp macro="" textlink="">
      <xdr:nvSpPr>
        <xdr:cNvPr id="76" name="テキスト ボックス 75"/>
        <xdr:cNvSpPr txBox="1"/>
      </xdr:nvSpPr>
      <xdr:spPr>
        <a:xfrm>
          <a:off x="4622800" y="321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109,528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2962</xdr:rowOff>
    </xdr:from>
    <xdr:to>
      <xdr:col>3</xdr:col>
      <xdr:colOff>955675</xdr:colOff>
      <xdr:row>18</xdr:row>
      <xdr:rowOff>104562</xdr:rowOff>
    </xdr:to>
    <xdr:sp macro="" textlink="">
      <xdr:nvSpPr>
        <xdr:cNvPr id="77" name="円/楕円 76"/>
        <xdr:cNvSpPr/>
      </xdr:nvSpPr>
      <xdr:spPr bwMode="auto">
        <a:xfrm>
          <a:off x="4254500" y="313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89339</xdr:rowOff>
    </xdr:from>
    <xdr:ext cx="762000" cy="259045"/>
    <xdr:sp macro="" textlink="">
      <xdr:nvSpPr>
        <xdr:cNvPr id="78" name="テキスト ボックス 77"/>
        <xdr:cNvSpPr txBox="1"/>
      </xdr:nvSpPr>
      <xdr:spPr>
        <a:xfrm>
          <a:off x="3924300" y="32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6448</xdr:rowOff>
    </xdr:from>
    <xdr:to>
      <xdr:col>3</xdr:col>
      <xdr:colOff>257175</xdr:colOff>
      <xdr:row>18</xdr:row>
      <xdr:rowOff>108048</xdr:rowOff>
    </xdr:to>
    <xdr:sp macro="" textlink="">
      <xdr:nvSpPr>
        <xdr:cNvPr id="79" name="円/楕円 78"/>
        <xdr:cNvSpPr/>
      </xdr:nvSpPr>
      <xdr:spPr bwMode="auto">
        <a:xfrm>
          <a:off x="3556000" y="3140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92825</xdr:rowOff>
    </xdr:from>
    <xdr:ext cx="762000" cy="259045"/>
    <xdr:sp macro="" textlink="">
      <xdr:nvSpPr>
        <xdr:cNvPr id="80" name="テキスト ボックス 79"/>
        <xdr:cNvSpPr txBox="1"/>
      </xdr:nvSpPr>
      <xdr:spPr>
        <a:xfrm>
          <a:off x="3225800" y="322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48987</xdr:rowOff>
    </xdr:from>
    <xdr:to>
      <xdr:col>2</xdr:col>
      <xdr:colOff>692150</xdr:colOff>
      <xdr:row>18</xdr:row>
      <xdr:rowOff>150587</xdr:rowOff>
    </xdr:to>
    <xdr:sp macro="" textlink="">
      <xdr:nvSpPr>
        <xdr:cNvPr id="81" name="円/楕円 80"/>
        <xdr:cNvSpPr/>
      </xdr:nvSpPr>
      <xdr:spPr bwMode="auto">
        <a:xfrm>
          <a:off x="2857500" y="318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135364</xdr:rowOff>
    </xdr:from>
    <xdr:ext cx="762000" cy="259045"/>
    <xdr:sp macro="" textlink="">
      <xdr:nvSpPr>
        <xdr:cNvPr id="82" name="テキスト ボックス 81"/>
        <xdr:cNvSpPr txBox="1"/>
      </xdr:nvSpPr>
      <xdr:spPr>
        <a:xfrm>
          <a:off x="2527300" y="32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107703</xdr:rowOff>
    </xdr:from>
    <xdr:to>
      <xdr:col>4</xdr:col>
      <xdr:colOff>1117600</xdr:colOff>
      <xdr:row>37</xdr:row>
      <xdr:rowOff>159100</xdr:rowOff>
    </xdr:to>
    <xdr:cxnSp macro="">
      <xdr:nvCxnSpPr>
        <xdr:cNvPr id="116" name="直線コネクタ 115"/>
        <xdr:cNvCxnSpPr/>
      </xdr:nvCxnSpPr>
      <xdr:spPr bwMode="auto">
        <a:xfrm>
          <a:off x="5003800" y="7232403"/>
          <a:ext cx="6477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167977</xdr:rowOff>
    </xdr:from>
    <xdr:to>
      <xdr:col>4</xdr:col>
      <xdr:colOff>469900</xdr:colOff>
      <xdr:row>37</xdr:row>
      <xdr:rowOff>107703</xdr:rowOff>
    </xdr:to>
    <xdr:cxnSp macro="">
      <xdr:nvCxnSpPr>
        <xdr:cNvPr id="119" name="直線コネクタ 118"/>
        <xdr:cNvCxnSpPr/>
      </xdr:nvCxnSpPr>
      <xdr:spPr bwMode="auto">
        <a:xfrm>
          <a:off x="4305300" y="7121227"/>
          <a:ext cx="698500" cy="11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69964</xdr:rowOff>
    </xdr:from>
    <xdr:to>
      <xdr:col>3</xdr:col>
      <xdr:colOff>904875</xdr:colOff>
      <xdr:row>36</xdr:row>
      <xdr:rowOff>167977</xdr:rowOff>
    </xdr:to>
    <xdr:cxnSp macro="">
      <xdr:nvCxnSpPr>
        <xdr:cNvPr id="122" name="直線コネクタ 121"/>
        <xdr:cNvCxnSpPr/>
      </xdr:nvCxnSpPr>
      <xdr:spPr bwMode="auto">
        <a:xfrm>
          <a:off x="3606800" y="7023214"/>
          <a:ext cx="698500" cy="9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69279</xdr:rowOff>
    </xdr:from>
    <xdr:to>
      <xdr:col>3</xdr:col>
      <xdr:colOff>206375</xdr:colOff>
      <xdr:row>36</xdr:row>
      <xdr:rowOff>69964</xdr:rowOff>
    </xdr:to>
    <xdr:cxnSp macro="">
      <xdr:nvCxnSpPr>
        <xdr:cNvPr id="125" name="直線コネクタ 124"/>
        <xdr:cNvCxnSpPr/>
      </xdr:nvCxnSpPr>
      <xdr:spPr bwMode="auto">
        <a:xfrm>
          <a:off x="2908300" y="7022529"/>
          <a:ext cx="6985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108300</xdr:rowOff>
    </xdr:from>
    <xdr:to>
      <xdr:col>5</xdr:col>
      <xdr:colOff>34925</xdr:colOff>
      <xdr:row>37</xdr:row>
      <xdr:rowOff>209900</xdr:rowOff>
    </xdr:to>
    <xdr:sp macro="" textlink="">
      <xdr:nvSpPr>
        <xdr:cNvPr id="135" name="円/楕円 134"/>
        <xdr:cNvSpPr/>
      </xdr:nvSpPr>
      <xdr:spPr bwMode="auto">
        <a:xfrm>
          <a:off x="5600700" y="723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80377</xdr:rowOff>
    </xdr:from>
    <xdr:ext cx="762000" cy="259045"/>
    <xdr:sp macro="" textlink="">
      <xdr:nvSpPr>
        <xdr:cNvPr id="136" name="人口1人当たり決算額の推移該当値テキスト445"/>
        <xdr:cNvSpPr txBox="1"/>
      </xdr:nvSpPr>
      <xdr:spPr>
        <a:xfrm>
          <a:off x="5740400" y="72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56903</xdr:rowOff>
    </xdr:from>
    <xdr:to>
      <xdr:col>4</xdr:col>
      <xdr:colOff>520700</xdr:colOff>
      <xdr:row>37</xdr:row>
      <xdr:rowOff>158503</xdr:rowOff>
    </xdr:to>
    <xdr:sp macro="" textlink="">
      <xdr:nvSpPr>
        <xdr:cNvPr id="137" name="円/楕円 136"/>
        <xdr:cNvSpPr/>
      </xdr:nvSpPr>
      <xdr:spPr bwMode="auto">
        <a:xfrm>
          <a:off x="4953000" y="718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143280</xdr:rowOff>
    </xdr:from>
    <xdr:ext cx="736600" cy="259045"/>
    <xdr:sp macro="" textlink="">
      <xdr:nvSpPr>
        <xdr:cNvPr id="138" name="テキスト ボックス 137"/>
        <xdr:cNvSpPr txBox="1"/>
      </xdr:nvSpPr>
      <xdr:spPr>
        <a:xfrm>
          <a:off x="4622800" y="726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117177</xdr:rowOff>
    </xdr:from>
    <xdr:to>
      <xdr:col>3</xdr:col>
      <xdr:colOff>955675</xdr:colOff>
      <xdr:row>37</xdr:row>
      <xdr:rowOff>47327</xdr:rowOff>
    </xdr:to>
    <xdr:sp macro="" textlink="">
      <xdr:nvSpPr>
        <xdr:cNvPr id="139" name="円/楕円 138"/>
        <xdr:cNvSpPr/>
      </xdr:nvSpPr>
      <xdr:spPr bwMode="auto">
        <a:xfrm>
          <a:off x="4254500" y="707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32104</xdr:rowOff>
    </xdr:from>
    <xdr:ext cx="762000" cy="259045"/>
    <xdr:sp macro="" textlink="">
      <xdr:nvSpPr>
        <xdr:cNvPr id="140" name="テキスト ボックス 139"/>
        <xdr:cNvSpPr txBox="1"/>
      </xdr:nvSpPr>
      <xdr:spPr>
        <a:xfrm>
          <a:off x="3924300" y="715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22,849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19164</xdr:rowOff>
    </xdr:from>
    <xdr:to>
      <xdr:col>3</xdr:col>
      <xdr:colOff>257175</xdr:colOff>
      <xdr:row>36</xdr:row>
      <xdr:rowOff>120764</xdr:rowOff>
    </xdr:to>
    <xdr:sp macro="" textlink="">
      <xdr:nvSpPr>
        <xdr:cNvPr id="141" name="円/楕円 140"/>
        <xdr:cNvSpPr/>
      </xdr:nvSpPr>
      <xdr:spPr bwMode="auto">
        <a:xfrm>
          <a:off x="3556000" y="697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105541</xdr:rowOff>
    </xdr:from>
    <xdr:ext cx="762000" cy="259045"/>
    <xdr:sp macro="" textlink="">
      <xdr:nvSpPr>
        <xdr:cNvPr id="142" name="テキスト ボックス 141"/>
        <xdr:cNvSpPr txBox="1"/>
      </xdr:nvSpPr>
      <xdr:spPr>
        <a:xfrm>
          <a:off x="3225800" y="70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27,994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18479</xdr:rowOff>
    </xdr:from>
    <xdr:to>
      <xdr:col>2</xdr:col>
      <xdr:colOff>692150</xdr:colOff>
      <xdr:row>36</xdr:row>
      <xdr:rowOff>120079</xdr:rowOff>
    </xdr:to>
    <xdr:sp macro="" textlink="">
      <xdr:nvSpPr>
        <xdr:cNvPr id="143" name="円/楕円 142"/>
        <xdr:cNvSpPr/>
      </xdr:nvSpPr>
      <xdr:spPr bwMode="auto">
        <a:xfrm>
          <a:off x="2857500" y="697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104856</xdr:rowOff>
    </xdr:from>
    <xdr:ext cx="762000" cy="259045"/>
    <xdr:sp macro="" textlink="">
      <xdr:nvSpPr>
        <xdr:cNvPr id="144" name="テキスト ボックス 143"/>
        <xdr:cNvSpPr txBox="1"/>
      </xdr:nvSpPr>
      <xdr:spPr>
        <a:xfrm>
          <a:off x="2527300" y="705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一般会計における財政調整基金の残高は</a:t>
          </a:r>
          <a:r>
            <a:rPr lang="ja-JP" altLang="en-US" sz="1300" b="0" i="0" baseline="0">
              <a:solidFill>
                <a:schemeClr val="dk1"/>
              </a:solidFill>
              <a:effectLst/>
              <a:latin typeface="+mn-lt"/>
              <a:ea typeface="+mn-ea"/>
              <a:cs typeface="+mn-cs"/>
            </a:rPr>
            <a:t>減額</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43.75</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39.96</a:t>
          </a:r>
          <a:r>
            <a:rPr lang="ja-JP" altLang="ja-JP" sz="1300" b="0" i="0" baseline="0">
              <a:solidFill>
                <a:schemeClr val="dk1"/>
              </a:solidFill>
              <a:effectLst/>
              <a:latin typeface="+mn-lt"/>
              <a:ea typeface="+mn-ea"/>
              <a:cs typeface="+mn-cs"/>
            </a:rPr>
            <a:t>％）している</a:t>
          </a:r>
          <a:r>
            <a:rPr lang="ja-JP" altLang="en-US" sz="1300" b="0" i="0" baseline="0">
              <a:solidFill>
                <a:schemeClr val="dk1"/>
              </a:solidFill>
              <a:effectLst/>
              <a:latin typeface="+mn-lt"/>
              <a:ea typeface="+mn-ea"/>
              <a:cs typeface="+mn-cs"/>
            </a:rPr>
            <a:t>。これは子育て支援施設等の機能を有する複合施設の整備を計画しており、整備財源確保の目的から、財政調整基金から公共施設整備基金へ振り替えを行ったためである。</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一層効率的な財政運営を図るとともに、計画的に基金管理を行うよう努める。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一般会計及び各事業会計とも赤字は発生していない状況であり、この結果を堅持すべく今後も計画的な事業運営を図り、健全な財政運営に努める。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地方債元利償還額は前年度</a:t>
          </a:r>
          <a:r>
            <a:rPr lang="ja-JP" altLang="en-US" sz="1300" b="0" i="0" baseline="0">
              <a:solidFill>
                <a:schemeClr val="dk1"/>
              </a:solidFill>
              <a:effectLst/>
              <a:latin typeface="+mn-lt"/>
              <a:ea typeface="+mn-ea"/>
              <a:cs typeface="+mn-cs"/>
            </a:rPr>
            <a:t>約同規模</a:t>
          </a:r>
          <a:r>
            <a:rPr lang="ja-JP" altLang="ja-JP" sz="1300" b="0" i="0" baseline="0">
              <a:solidFill>
                <a:schemeClr val="dk1"/>
              </a:solidFill>
              <a:effectLst/>
              <a:latin typeface="+mn-lt"/>
              <a:ea typeface="+mn-ea"/>
              <a:cs typeface="+mn-cs"/>
            </a:rPr>
            <a:t>、実質公債費率も減少している状況にあり、今後も起債の新規発行を抑制しながら財政の健全化を図る。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将来負担額の削減に努め、将来負担比率の減少につながった。今後も上昇を抑えるためにも義務的経費の削減を図る。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61</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63</v>
      </c>
      <c r="C3" s="359"/>
      <c r="D3" s="359"/>
      <c r="E3" s="360"/>
      <c r="F3" s="360"/>
      <c r="G3" s="360"/>
      <c r="H3" s="360"/>
      <c r="I3" s="360"/>
      <c r="J3" s="360"/>
      <c r="K3" s="360"/>
      <c r="L3" s="360" t="s">
        <v>64</v>
      </c>
      <c r="M3" s="360"/>
      <c r="N3" s="360"/>
      <c r="O3" s="360"/>
      <c r="P3" s="360"/>
      <c r="Q3" s="360"/>
      <c r="R3" s="367"/>
      <c r="S3" s="367"/>
      <c r="T3" s="367"/>
      <c r="U3" s="367"/>
      <c r="V3" s="368"/>
      <c r="W3" s="342" t="s">
        <v>65</v>
      </c>
      <c r="X3" s="343"/>
      <c r="Y3" s="343"/>
      <c r="Z3" s="343"/>
      <c r="AA3" s="343"/>
      <c r="AB3" s="359"/>
      <c r="AC3" s="367" t="s">
        <v>66</v>
      </c>
      <c r="AD3" s="343"/>
      <c r="AE3" s="343"/>
      <c r="AF3" s="343"/>
      <c r="AG3" s="343"/>
      <c r="AH3" s="343"/>
      <c r="AI3" s="343"/>
      <c r="AJ3" s="343"/>
      <c r="AK3" s="343"/>
      <c r="AL3" s="344"/>
      <c r="AM3" s="342" t="s">
        <v>67</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68</v>
      </c>
      <c r="BO3" s="343"/>
      <c r="BP3" s="343"/>
      <c r="BQ3" s="343"/>
      <c r="BR3" s="343"/>
      <c r="BS3" s="343"/>
      <c r="BT3" s="343"/>
      <c r="BU3" s="344"/>
      <c r="BV3" s="342" t="s">
        <v>69</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70</v>
      </c>
      <c r="CU3" s="343"/>
      <c r="CV3" s="343"/>
      <c r="CW3" s="343"/>
      <c r="CX3" s="343"/>
      <c r="CY3" s="343"/>
      <c r="CZ3" s="343"/>
      <c r="DA3" s="344"/>
      <c r="DB3" s="342" t="s">
        <v>71</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72</v>
      </c>
      <c r="AZ4" s="346"/>
      <c r="BA4" s="346"/>
      <c r="BB4" s="346"/>
      <c r="BC4" s="346"/>
      <c r="BD4" s="346"/>
      <c r="BE4" s="346"/>
      <c r="BF4" s="346"/>
      <c r="BG4" s="346"/>
      <c r="BH4" s="346"/>
      <c r="BI4" s="346"/>
      <c r="BJ4" s="346"/>
      <c r="BK4" s="346"/>
      <c r="BL4" s="346"/>
      <c r="BM4" s="347"/>
      <c r="BN4" s="348">
        <v>4211130</v>
      </c>
      <c r="BO4" s="349"/>
      <c r="BP4" s="349"/>
      <c r="BQ4" s="349"/>
      <c r="BR4" s="349"/>
      <c r="BS4" s="349"/>
      <c r="BT4" s="349"/>
      <c r="BU4" s="350"/>
      <c r="BV4" s="348">
        <v>3949390</v>
      </c>
      <c r="BW4" s="349"/>
      <c r="BX4" s="349"/>
      <c r="BY4" s="349"/>
      <c r="BZ4" s="349"/>
      <c r="CA4" s="349"/>
      <c r="CB4" s="349"/>
      <c r="CC4" s="350"/>
      <c r="CD4" s="351" t="s">
        <v>73</v>
      </c>
      <c r="CE4" s="352"/>
      <c r="CF4" s="352"/>
      <c r="CG4" s="352"/>
      <c r="CH4" s="352"/>
      <c r="CI4" s="352"/>
      <c r="CJ4" s="352"/>
      <c r="CK4" s="352"/>
      <c r="CL4" s="352"/>
      <c r="CM4" s="352"/>
      <c r="CN4" s="352"/>
      <c r="CO4" s="352"/>
      <c r="CP4" s="352"/>
      <c r="CQ4" s="352"/>
      <c r="CR4" s="352"/>
      <c r="CS4" s="353"/>
      <c r="CT4" s="354">
        <v>12.9</v>
      </c>
      <c r="CU4" s="355"/>
      <c r="CV4" s="355"/>
      <c r="CW4" s="355"/>
      <c r="CX4" s="355"/>
      <c r="CY4" s="355"/>
      <c r="CZ4" s="355"/>
      <c r="DA4" s="356"/>
      <c r="DB4" s="354">
        <v>10.1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74</v>
      </c>
      <c r="AN5" s="415"/>
      <c r="AO5" s="415"/>
      <c r="AP5" s="415"/>
      <c r="AQ5" s="415"/>
      <c r="AR5" s="415"/>
      <c r="AS5" s="415"/>
      <c r="AT5" s="416"/>
      <c r="AU5" s="417" t="s">
        <v>75</v>
      </c>
      <c r="AV5" s="418"/>
      <c r="AW5" s="418"/>
      <c r="AX5" s="418"/>
      <c r="AY5" s="419" t="s">
        <v>76</v>
      </c>
      <c r="AZ5" s="420"/>
      <c r="BA5" s="420"/>
      <c r="BB5" s="420"/>
      <c r="BC5" s="420"/>
      <c r="BD5" s="420"/>
      <c r="BE5" s="420"/>
      <c r="BF5" s="420"/>
      <c r="BG5" s="420"/>
      <c r="BH5" s="420"/>
      <c r="BI5" s="420"/>
      <c r="BJ5" s="420"/>
      <c r="BK5" s="420"/>
      <c r="BL5" s="420"/>
      <c r="BM5" s="421"/>
      <c r="BN5" s="385">
        <v>3864114</v>
      </c>
      <c r="BO5" s="386"/>
      <c r="BP5" s="386"/>
      <c r="BQ5" s="386"/>
      <c r="BR5" s="386"/>
      <c r="BS5" s="386"/>
      <c r="BT5" s="386"/>
      <c r="BU5" s="387"/>
      <c r="BV5" s="385">
        <v>3672238</v>
      </c>
      <c r="BW5" s="386"/>
      <c r="BX5" s="386"/>
      <c r="BY5" s="386"/>
      <c r="BZ5" s="386"/>
      <c r="CA5" s="386"/>
      <c r="CB5" s="386"/>
      <c r="CC5" s="387"/>
      <c r="CD5" s="388" t="s">
        <v>77</v>
      </c>
      <c r="CE5" s="389"/>
      <c r="CF5" s="389"/>
      <c r="CG5" s="389"/>
      <c r="CH5" s="389"/>
      <c r="CI5" s="389"/>
      <c r="CJ5" s="389"/>
      <c r="CK5" s="389"/>
      <c r="CL5" s="389"/>
      <c r="CM5" s="389"/>
      <c r="CN5" s="389"/>
      <c r="CO5" s="389"/>
      <c r="CP5" s="389"/>
      <c r="CQ5" s="389"/>
      <c r="CR5" s="389"/>
      <c r="CS5" s="390"/>
      <c r="CT5" s="382">
        <v>85.2</v>
      </c>
      <c r="CU5" s="383"/>
      <c r="CV5" s="383"/>
      <c r="CW5" s="383"/>
      <c r="CX5" s="383"/>
      <c r="CY5" s="383"/>
      <c r="CZ5" s="383"/>
      <c r="DA5" s="384"/>
      <c r="DB5" s="382">
        <v>84.4</v>
      </c>
      <c r="DC5" s="383"/>
      <c r="DD5" s="383"/>
      <c r="DE5" s="383"/>
      <c r="DF5" s="383"/>
      <c r="DG5" s="383"/>
      <c r="DH5" s="383"/>
      <c r="DI5" s="384"/>
      <c r="DJ5" s="137"/>
      <c r="DK5" s="137"/>
      <c r="DL5" s="137"/>
      <c r="DM5" s="137"/>
      <c r="DN5" s="137"/>
      <c r="DO5" s="137"/>
    </row>
    <row r="6" spans="1:119" ht="18.75" customHeight="1">
      <c r="A6" s="138"/>
      <c r="B6" s="391" t="s">
        <v>78</v>
      </c>
      <c r="C6" s="392"/>
      <c r="D6" s="392"/>
      <c r="E6" s="393"/>
      <c r="F6" s="393"/>
      <c r="G6" s="393"/>
      <c r="H6" s="393"/>
      <c r="I6" s="393"/>
      <c r="J6" s="393"/>
      <c r="K6" s="393"/>
      <c r="L6" s="393" t="s">
        <v>79</v>
      </c>
      <c r="M6" s="393"/>
      <c r="N6" s="393"/>
      <c r="O6" s="393"/>
      <c r="P6" s="393"/>
      <c r="Q6" s="393"/>
      <c r="R6" s="397"/>
      <c r="S6" s="397"/>
      <c r="T6" s="397"/>
      <c r="U6" s="397"/>
      <c r="V6" s="398"/>
      <c r="W6" s="401" t="s">
        <v>80</v>
      </c>
      <c r="X6" s="402"/>
      <c r="Y6" s="402"/>
      <c r="Z6" s="402"/>
      <c r="AA6" s="402"/>
      <c r="AB6" s="392"/>
      <c r="AC6" s="405" t="s">
        <v>81</v>
      </c>
      <c r="AD6" s="406"/>
      <c r="AE6" s="406"/>
      <c r="AF6" s="406"/>
      <c r="AG6" s="406"/>
      <c r="AH6" s="406"/>
      <c r="AI6" s="406"/>
      <c r="AJ6" s="406"/>
      <c r="AK6" s="406"/>
      <c r="AL6" s="407"/>
      <c r="AM6" s="414" t="s">
        <v>82</v>
      </c>
      <c r="AN6" s="415"/>
      <c r="AO6" s="415"/>
      <c r="AP6" s="415"/>
      <c r="AQ6" s="415"/>
      <c r="AR6" s="415"/>
      <c r="AS6" s="415"/>
      <c r="AT6" s="416"/>
      <c r="AU6" s="417" t="s">
        <v>75</v>
      </c>
      <c r="AV6" s="418"/>
      <c r="AW6" s="418"/>
      <c r="AX6" s="418"/>
      <c r="AY6" s="419" t="s">
        <v>83</v>
      </c>
      <c r="AZ6" s="420"/>
      <c r="BA6" s="420"/>
      <c r="BB6" s="420"/>
      <c r="BC6" s="420"/>
      <c r="BD6" s="420"/>
      <c r="BE6" s="420"/>
      <c r="BF6" s="420"/>
      <c r="BG6" s="420"/>
      <c r="BH6" s="420"/>
      <c r="BI6" s="420"/>
      <c r="BJ6" s="420"/>
      <c r="BK6" s="420"/>
      <c r="BL6" s="420"/>
      <c r="BM6" s="421"/>
      <c r="BN6" s="385">
        <v>347016</v>
      </c>
      <c r="BO6" s="386"/>
      <c r="BP6" s="386"/>
      <c r="BQ6" s="386"/>
      <c r="BR6" s="386"/>
      <c r="BS6" s="386"/>
      <c r="BT6" s="386"/>
      <c r="BU6" s="387"/>
      <c r="BV6" s="385">
        <v>277152</v>
      </c>
      <c r="BW6" s="386"/>
      <c r="BX6" s="386"/>
      <c r="BY6" s="386"/>
      <c r="BZ6" s="386"/>
      <c r="CA6" s="386"/>
      <c r="CB6" s="386"/>
      <c r="CC6" s="387"/>
      <c r="CD6" s="388" t="s">
        <v>84</v>
      </c>
      <c r="CE6" s="389"/>
      <c r="CF6" s="389"/>
      <c r="CG6" s="389"/>
      <c r="CH6" s="389"/>
      <c r="CI6" s="389"/>
      <c r="CJ6" s="389"/>
      <c r="CK6" s="389"/>
      <c r="CL6" s="389"/>
      <c r="CM6" s="389"/>
      <c r="CN6" s="389"/>
      <c r="CO6" s="389"/>
      <c r="CP6" s="389"/>
      <c r="CQ6" s="389"/>
      <c r="CR6" s="389"/>
      <c r="CS6" s="390"/>
      <c r="CT6" s="422">
        <v>90.8</v>
      </c>
      <c r="CU6" s="423"/>
      <c r="CV6" s="423"/>
      <c r="CW6" s="423"/>
      <c r="CX6" s="423"/>
      <c r="CY6" s="423"/>
      <c r="CZ6" s="423"/>
      <c r="DA6" s="424"/>
      <c r="DB6" s="422">
        <v>90.5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85</v>
      </c>
      <c r="AN7" s="415"/>
      <c r="AO7" s="415"/>
      <c r="AP7" s="415"/>
      <c r="AQ7" s="415"/>
      <c r="AR7" s="415"/>
      <c r="AS7" s="415"/>
      <c r="AT7" s="416"/>
      <c r="AU7" s="417" t="s">
        <v>86</v>
      </c>
      <c r="AV7" s="418"/>
      <c r="AW7" s="418"/>
      <c r="AX7" s="418"/>
      <c r="AY7" s="419" t="s">
        <v>87</v>
      </c>
      <c r="AZ7" s="420"/>
      <c r="BA7" s="420"/>
      <c r="BB7" s="420"/>
      <c r="BC7" s="420"/>
      <c r="BD7" s="420"/>
      <c r="BE7" s="420"/>
      <c r="BF7" s="420"/>
      <c r="BG7" s="420"/>
      <c r="BH7" s="420"/>
      <c r="BI7" s="420"/>
      <c r="BJ7" s="420"/>
      <c r="BK7" s="420"/>
      <c r="BL7" s="420"/>
      <c r="BM7" s="421"/>
      <c r="BN7" s="385">
        <v>20802</v>
      </c>
      <c r="BO7" s="386"/>
      <c r="BP7" s="386"/>
      <c r="BQ7" s="386"/>
      <c r="BR7" s="386"/>
      <c r="BS7" s="386"/>
      <c r="BT7" s="386"/>
      <c r="BU7" s="387"/>
      <c r="BV7" s="385">
        <v>20174</v>
      </c>
      <c r="BW7" s="386"/>
      <c r="BX7" s="386"/>
      <c r="BY7" s="386"/>
      <c r="BZ7" s="386"/>
      <c r="CA7" s="386"/>
      <c r="CB7" s="386"/>
      <c r="CC7" s="387"/>
      <c r="CD7" s="388" t="s">
        <v>88</v>
      </c>
      <c r="CE7" s="389"/>
      <c r="CF7" s="389"/>
      <c r="CG7" s="389"/>
      <c r="CH7" s="389"/>
      <c r="CI7" s="389"/>
      <c r="CJ7" s="389"/>
      <c r="CK7" s="389"/>
      <c r="CL7" s="389"/>
      <c r="CM7" s="389"/>
      <c r="CN7" s="389"/>
      <c r="CO7" s="389"/>
      <c r="CP7" s="389"/>
      <c r="CQ7" s="389"/>
      <c r="CR7" s="389"/>
      <c r="CS7" s="390"/>
      <c r="CT7" s="385">
        <v>2532475</v>
      </c>
      <c r="CU7" s="386"/>
      <c r="CV7" s="386"/>
      <c r="CW7" s="386"/>
      <c r="CX7" s="386"/>
      <c r="CY7" s="386"/>
      <c r="CZ7" s="386"/>
      <c r="DA7" s="387"/>
      <c r="DB7" s="385">
        <v>2541536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89</v>
      </c>
      <c r="AN8" s="415"/>
      <c r="AO8" s="415"/>
      <c r="AP8" s="415"/>
      <c r="AQ8" s="415"/>
      <c r="AR8" s="415"/>
      <c r="AS8" s="415"/>
      <c r="AT8" s="416"/>
      <c r="AU8" s="417" t="s">
        <v>90</v>
      </c>
      <c r="AV8" s="418"/>
      <c r="AW8" s="418"/>
      <c r="AX8" s="418"/>
      <c r="AY8" s="419" t="s">
        <v>91</v>
      </c>
      <c r="AZ8" s="420"/>
      <c r="BA8" s="420"/>
      <c r="BB8" s="420"/>
      <c r="BC8" s="420"/>
      <c r="BD8" s="420"/>
      <c r="BE8" s="420"/>
      <c r="BF8" s="420"/>
      <c r="BG8" s="420"/>
      <c r="BH8" s="420"/>
      <c r="BI8" s="420"/>
      <c r="BJ8" s="420"/>
      <c r="BK8" s="420"/>
      <c r="BL8" s="420"/>
      <c r="BM8" s="421"/>
      <c r="BN8" s="385">
        <v>326214</v>
      </c>
      <c r="BO8" s="386"/>
      <c r="BP8" s="386"/>
      <c r="BQ8" s="386"/>
      <c r="BR8" s="386"/>
      <c r="BS8" s="386"/>
      <c r="BT8" s="386"/>
      <c r="BU8" s="387"/>
      <c r="BV8" s="385">
        <v>256978</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7998</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97</v>
      </c>
      <c r="AV9" s="418"/>
      <c r="AW9" s="418"/>
      <c r="AX9" s="418"/>
      <c r="AY9" s="419" t="s">
        <v>98</v>
      </c>
      <c r="AZ9" s="420"/>
      <c r="BA9" s="420"/>
      <c r="BB9" s="420"/>
      <c r="BC9" s="420"/>
      <c r="BD9" s="420"/>
      <c r="BE9" s="420"/>
      <c r="BF9" s="420"/>
      <c r="BG9" s="420"/>
      <c r="BH9" s="420"/>
      <c r="BI9" s="420"/>
      <c r="BJ9" s="420"/>
      <c r="BK9" s="420"/>
      <c r="BL9" s="420"/>
      <c r="BM9" s="421"/>
      <c r="BN9" s="385">
        <v>69236</v>
      </c>
      <c r="BO9" s="386"/>
      <c r="BP9" s="386"/>
      <c r="BQ9" s="386"/>
      <c r="BR9" s="386"/>
      <c r="BS9" s="386"/>
      <c r="BT9" s="386"/>
      <c r="BU9" s="387"/>
      <c r="BV9" s="385">
        <v>9265</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11.7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8303</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784</v>
      </c>
      <c r="BO10" s="386"/>
      <c r="BP10" s="386"/>
      <c r="BQ10" s="386"/>
      <c r="BR10" s="386"/>
      <c r="BS10" s="386"/>
      <c r="BT10" s="386"/>
      <c r="BU10" s="387"/>
      <c r="BV10" s="385">
        <v>494</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97</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7731</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100645</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7704</v>
      </c>
      <c r="S13" s="467"/>
      <c r="T13" s="467"/>
      <c r="U13" s="467"/>
      <c r="V13" s="468"/>
      <c r="W13" s="401" t="s">
        <v>121</v>
      </c>
      <c r="X13" s="402"/>
      <c r="Y13" s="402"/>
      <c r="Z13" s="402"/>
      <c r="AA13" s="402"/>
      <c r="AB13" s="392"/>
      <c r="AC13" s="436">
        <v>517</v>
      </c>
      <c r="AD13" s="437"/>
      <c r="AE13" s="437"/>
      <c r="AF13" s="437"/>
      <c r="AG13" s="476"/>
      <c r="AH13" s="436">
        <v>629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-30625</v>
      </c>
      <c r="BO13" s="386"/>
      <c r="BP13" s="386"/>
      <c r="BQ13" s="386"/>
      <c r="BR13" s="386"/>
      <c r="BS13" s="386"/>
      <c r="BT13" s="386"/>
      <c r="BU13" s="387"/>
      <c r="BV13" s="385">
        <v>9759</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7829</v>
      </c>
      <c r="S14" s="467"/>
      <c r="T14" s="467"/>
      <c r="U14" s="467"/>
      <c r="V14" s="468"/>
      <c r="W14" s="375"/>
      <c r="X14" s="376"/>
      <c r="Y14" s="376"/>
      <c r="Z14" s="376"/>
      <c r="AA14" s="376"/>
      <c r="AB14" s="365"/>
      <c r="AC14" s="469">
        <v>13.2</v>
      </c>
      <c r="AD14" s="470"/>
      <c r="AE14" s="470"/>
      <c r="AF14" s="470"/>
      <c r="AG14" s="471"/>
      <c r="AH14" s="469">
        <v>14.7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13.6</v>
      </c>
      <c r="CU14" s="481"/>
      <c r="CV14" s="481"/>
      <c r="CW14" s="481"/>
      <c r="CX14" s="481"/>
      <c r="CY14" s="481"/>
      <c r="CZ14" s="481"/>
      <c r="DA14" s="482"/>
      <c r="DB14" s="480">
        <v>12.4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7800</v>
      </c>
      <c r="S15" s="467"/>
      <c r="T15" s="467"/>
      <c r="U15" s="467"/>
      <c r="V15" s="468"/>
      <c r="W15" s="401" t="s">
        <v>128</v>
      </c>
      <c r="X15" s="402"/>
      <c r="Y15" s="402"/>
      <c r="Z15" s="402"/>
      <c r="AA15" s="402"/>
      <c r="AB15" s="392"/>
      <c r="AC15" s="436">
        <v>535</v>
      </c>
      <c r="AD15" s="437"/>
      <c r="AE15" s="437"/>
      <c r="AF15" s="437"/>
      <c r="AG15" s="476"/>
      <c r="AH15" s="436">
        <v>600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813991</v>
      </c>
      <c r="BO15" s="349"/>
      <c r="BP15" s="349"/>
      <c r="BQ15" s="349"/>
      <c r="BR15" s="349"/>
      <c r="BS15" s="349"/>
      <c r="BT15" s="349"/>
      <c r="BU15" s="350"/>
      <c r="BV15" s="348">
        <v>815478</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13.7</v>
      </c>
      <c r="AD16" s="470"/>
      <c r="AE16" s="470"/>
      <c r="AF16" s="470"/>
      <c r="AG16" s="471"/>
      <c r="AH16" s="469">
        <v>14</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2137179</v>
      </c>
      <c r="BO16" s="386"/>
      <c r="BP16" s="386"/>
      <c r="BQ16" s="386"/>
      <c r="BR16" s="386"/>
      <c r="BS16" s="386"/>
      <c r="BT16" s="386"/>
      <c r="BU16" s="387"/>
      <c r="BV16" s="385">
        <v>2141245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2862</v>
      </c>
      <c r="AD17" s="437"/>
      <c r="AE17" s="437"/>
      <c r="AF17" s="437"/>
      <c r="AG17" s="476"/>
      <c r="AH17" s="436">
        <v>3043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1043223</v>
      </c>
      <c r="BO17" s="386"/>
      <c r="BP17" s="386"/>
      <c r="BQ17" s="386"/>
      <c r="BR17" s="386"/>
      <c r="BS17" s="386"/>
      <c r="BT17" s="386"/>
      <c r="BU17" s="387"/>
      <c r="BV17" s="385">
        <v>1043868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100.74</v>
      </c>
      <c r="M18" s="498"/>
      <c r="N18" s="498"/>
      <c r="O18" s="498"/>
      <c r="P18" s="498"/>
      <c r="Q18" s="498"/>
      <c r="R18" s="499"/>
      <c r="S18" s="499"/>
      <c r="T18" s="499"/>
      <c r="U18" s="499"/>
      <c r="V18" s="500"/>
      <c r="W18" s="403"/>
      <c r="X18" s="404"/>
      <c r="Y18" s="404"/>
      <c r="Z18" s="404"/>
      <c r="AA18" s="404"/>
      <c r="AB18" s="395"/>
      <c r="AC18" s="501">
        <v>73.099999999999994</v>
      </c>
      <c r="AD18" s="502"/>
      <c r="AE18" s="502"/>
      <c r="AF18" s="502"/>
      <c r="AG18" s="503"/>
      <c r="AH18" s="501">
        <v>71.2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2193129</v>
      </c>
      <c r="BO18" s="386"/>
      <c r="BP18" s="386"/>
      <c r="BQ18" s="386"/>
      <c r="BR18" s="386"/>
      <c r="BS18" s="386"/>
      <c r="BT18" s="386"/>
      <c r="BU18" s="387"/>
      <c r="BV18" s="385">
        <v>2164374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79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3314955</v>
      </c>
      <c r="BO19" s="386"/>
      <c r="BP19" s="386"/>
      <c r="BQ19" s="386"/>
      <c r="BR19" s="386"/>
      <c r="BS19" s="386"/>
      <c r="BT19" s="386"/>
      <c r="BU19" s="387"/>
      <c r="BV19" s="385">
        <v>3138463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3029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3353213</v>
      </c>
      <c r="BO23" s="386"/>
      <c r="BP23" s="386"/>
      <c r="BQ23" s="386"/>
      <c r="BR23" s="386"/>
      <c r="BS23" s="386"/>
      <c r="BT23" s="386"/>
      <c r="BU23" s="387"/>
      <c r="BV23" s="385">
        <v>3319983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6400</v>
      </c>
      <c r="R24" s="437"/>
      <c r="S24" s="437"/>
      <c r="T24" s="437"/>
      <c r="U24" s="437"/>
      <c r="V24" s="476"/>
      <c r="W24" s="531"/>
      <c r="X24" s="519"/>
      <c r="Y24" s="520"/>
      <c r="Z24" s="435" t="s">
        <v>152</v>
      </c>
      <c r="AA24" s="415"/>
      <c r="AB24" s="415"/>
      <c r="AC24" s="415"/>
      <c r="AD24" s="415"/>
      <c r="AE24" s="415"/>
      <c r="AF24" s="415"/>
      <c r="AG24" s="416"/>
      <c r="AH24" s="436">
        <v>74</v>
      </c>
      <c r="AI24" s="437"/>
      <c r="AJ24" s="437"/>
      <c r="AK24" s="437"/>
      <c r="AL24" s="476"/>
      <c r="AM24" s="436">
        <v>209494</v>
      </c>
      <c r="AN24" s="437"/>
      <c r="AO24" s="437"/>
      <c r="AP24" s="437"/>
      <c r="AQ24" s="437"/>
      <c r="AR24" s="476"/>
      <c r="AS24" s="436">
        <v>2831</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2732262</v>
      </c>
      <c r="BO24" s="386"/>
      <c r="BP24" s="386"/>
      <c r="BQ24" s="386"/>
      <c r="BR24" s="386"/>
      <c r="BS24" s="386"/>
      <c r="BT24" s="386"/>
      <c r="BU24" s="387"/>
      <c r="BV24" s="385">
        <v>2635839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5240</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221550</v>
      </c>
      <c r="BO25" s="349"/>
      <c r="BP25" s="349"/>
      <c r="BQ25" s="349"/>
      <c r="BR25" s="349"/>
      <c r="BS25" s="349"/>
      <c r="BT25" s="349"/>
      <c r="BU25" s="350"/>
      <c r="BV25" s="348">
        <v>246322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4620</v>
      </c>
      <c r="R26" s="437"/>
      <c r="S26" s="437"/>
      <c r="T26" s="437"/>
      <c r="U26" s="437"/>
      <c r="V26" s="476"/>
      <c r="W26" s="531"/>
      <c r="X26" s="519"/>
      <c r="Y26" s="520"/>
      <c r="Z26" s="435" t="s">
        <v>158</v>
      </c>
      <c r="AA26" s="555"/>
      <c r="AB26" s="555"/>
      <c r="AC26" s="555"/>
      <c r="AD26" s="555"/>
      <c r="AE26" s="555"/>
      <c r="AF26" s="555"/>
      <c r="AG26" s="556"/>
      <c r="AH26" s="436">
        <v>3</v>
      </c>
      <c r="AI26" s="437"/>
      <c r="AJ26" s="437"/>
      <c r="AK26" s="437"/>
      <c r="AL26" s="476"/>
      <c r="AM26" s="436">
        <v>7788</v>
      </c>
      <c r="AN26" s="437"/>
      <c r="AO26" s="437"/>
      <c r="AP26" s="437"/>
      <c r="AQ26" s="437"/>
      <c r="AR26" s="476"/>
      <c r="AS26" s="436">
        <v>2596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2450</v>
      </c>
      <c r="R27" s="437"/>
      <c r="S27" s="437"/>
      <c r="T27" s="437"/>
      <c r="U27" s="437"/>
      <c r="V27" s="476"/>
      <c r="W27" s="531"/>
      <c r="X27" s="519"/>
      <c r="Y27" s="520"/>
      <c r="Z27" s="435" t="s">
        <v>161</v>
      </c>
      <c r="AA27" s="415"/>
      <c r="AB27" s="415"/>
      <c r="AC27" s="415"/>
      <c r="AD27" s="415"/>
      <c r="AE27" s="415"/>
      <c r="AF27" s="415"/>
      <c r="AG27" s="416"/>
      <c r="AH27" s="436">
        <v>6</v>
      </c>
      <c r="AI27" s="437"/>
      <c r="AJ27" s="437"/>
      <c r="AK27" s="437"/>
      <c r="AL27" s="476"/>
      <c r="AM27" s="436">
        <v>16224</v>
      </c>
      <c r="AN27" s="437"/>
      <c r="AO27" s="437"/>
      <c r="AP27" s="437"/>
      <c r="AQ27" s="437"/>
      <c r="AR27" s="476"/>
      <c r="AS27" s="436">
        <v>2704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347386</v>
      </c>
      <c r="BO27" s="553"/>
      <c r="BP27" s="553"/>
      <c r="BQ27" s="553"/>
      <c r="BR27" s="553"/>
      <c r="BS27" s="553"/>
      <c r="BT27" s="553"/>
      <c r="BU27" s="554"/>
      <c r="BV27" s="552">
        <v>346527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1870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1012092</v>
      </c>
      <c r="BO28" s="349"/>
      <c r="BP28" s="349"/>
      <c r="BQ28" s="349"/>
      <c r="BR28" s="349"/>
      <c r="BS28" s="349"/>
      <c r="BT28" s="349"/>
      <c r="BU28" s="350"/>
      <c r="BV28" s="348">
        <v>1111953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9</v>
      </c>
      <c r="M29" s="437"/>
      <c r="N29" s="437"/>
      <c r="O29" s="437"/>
      <c r="P29" s="476"/>
      <c r="Q29" s="436">
        <v>1680</v>
      </c>
      <c r="R29" s="437"/>
      <c r="S29" s="437"/>
      <c r="T29" s="437"/>
      <c r="U29" s="437"/>
      <c r="V29" s="476"/>
      <c r="W29" s="532"/>
      <c r="X29" s="533"/>
      <c r="Y29" s="534"/>
      <c r="Z29" s="435" t="s">
        <v>168</v>
      </c>
      <c r="AA29" s="415"/>
      <c r="AB29" s="415"/>
      <c r="AC29" s="415"/>
      <c r="AD29" s="415"/>
      <c r="AE29" s="415"/>
      <c r="AF29" s="415"/>
      <c r="AG29" s="416"/>
      <c r="AH29" s="436">
        <v>80</v>
      </c>
      <c r="AI29" s="437"/>
      <c r="AJ29" s="437"/>
      <c r="AK29" s="437"/>
      <c r="AL29" s="476"/>
      <c r="AM29" s="436">
        <v>225718</v>
      </c>
      <c r="AN29" s="437"/>
      <c r="AO29" s="437"/>
      <c r="AP29" s="437"/>
      <c r="AQ29" s="437"/>
      <c r="AR29" s="476"/>
      <c r="AS29" s="436">
        <v>2821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112343</v>
      </c>
      <c r="BO29" s="386"/>
      <c r="BP29" s="386"/>
      <c r="BQ29" s="386"/>
      <c r="BR29" s="386"/>
      <c r="BS29" s="386"/>
      <c r="BT29" s="386"/>
      <c r="BU29" s="387"/>
      <c r="BV29" s="385">
        <v>112313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92.3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596541</v>
      </c>
      <c r="BO30" s="553"/>
      <c r="BP30" s="553"/>
      <c r="BQ30" s="553"/>
      <c r="BR30" s="553"/>
      <c r="BS30" s="553"/>
      <c r="BT30" s="553"/>
      <c r="BU30" s="554"/>
      <c r="BV30" s="552">
        <v>542370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国民宿舎「かわづ」運営事業特別会計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東河環境センター</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河津駅前広場整備事業特別会計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温泉事業会計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下田地区消防組合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一部事務組合下田メディカルセンター</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3657</v>
      </c>
      <c r="J41" s="83">
        <v>3481</v>
      </c>
      <c r="K41" s="83">
        <v>3361</v>
      </c>
      <c r="L41" s="83">
        <v>3320</v>
      </c>
      <c r="M41" s="84">
        <v>3353</v>
      </c>
    </row>
    <row r="42" spans="2:13" ht="27.75" customHeight="1">
      <c r="B42" s="1171"/>
      <c r="C42" s="1172"/>
      <c r="D42" s="85"/>
      <c r="E42" s="1177" t="s">
        <v>26</v>
      </c>
      <c r="F42" s="1177"/>
      <c r="G42" s="1177"/>
      <c r="H42" s="1178"/>
      <c r="I42" s="86">
        <v>18</v>
      </c>
      <c r="J42" s="87">
        <v>10</v>
      </c>
      <c r="K42" s="87">
        <v>2</v>
      </c>
      <c r="L42" s="87" t="s">
        <v>479</v>
      </c>
      <c r="M42" s="88" t="s">
        <v>479</v>
      </c>
    </row>
    <row r="43" spans="2:13" ht="27.75" customHeight="1">
      <c r="B43" s="1171"/>
      <c r="C43" s="1172"/>
      <c r="D43" s="85"/>
      <c r="E43" s="1177" t="s">
        <v>27</v>
      </c>
      <c r="F43" s="1177"/>
      <c r="G43" s="1177"/>
      <c r="H43" s="1178"/>
      <c r="I43" s="86" t="s">
        <v>479</v>
      </c>
      <c r="J43" s="87" t="s">
        <v>479</v>
      </c>
      <c r="K43" s="87" t="s">
        <v>479</v>
      </c>
      <c r="L43" s="87" t="s">
        <v>479</v>
      </c>
      <c r="M43" s="88" t="s">
        <v>479</v>
      </c>
    </row>
    <row r="44" spans="2:13" ht="27.75" customHeight="1">
      <c r="B44" s="1171"/>
      <c r="C44" s="1172"/>
      <c r="D44" s="85"/>
      <c r="E44" s="1177" t="s">
        <v>28</v>
      </c>
      <c r="F44" s="1177"/>
      <c r="G44" s="1177"/>
      <c r="H44" s="1178"/>
      <c r="I44" s="86">
        <v>703</v>
      </c>
      <c r="J44" s="87">
        <v>559</v>
      </c>
      <c r="K44" s="87">
        <v>467</v>
      </c>
      <c r="L44" s="87">
        <v>373</v>
      </c>
      <c r="M44" s="88">
        <v>335</v>
      </c>
    </row>
    <row r="45" spans="2:13" ht="27.75" customHeight="1">
      <c r="B45" s="1171"/>
      <c r="C45" s="1172"/>
      <c r="D45" s="85"/>
      <c r="E45" s="1177" t="s">
        <v>29</v>
      </c>
      <c r="F45" s="1177"/>
      <c r="G45" s="1177"/>
      <c r="H45" s="1178"/>
      <c r="I45" s="86">
        <v>879</v>
      </c>
      <c r="J45" s="87">
        <v>682</v>
      </c>
      <c r="K45" s="87">
        <v>671</v>
      </c>
      <c r="L45" s="87">
        <v>580</v>
      </c>
      <c r="M45" s="88">
        <v>504</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1081</v>
      </c>
      <c r="J49" s="87">
        <v>1262</v>
      </c>
      <c r="K49" s="87">
        <v>1224</v>
      </c>
      <c r="L49" s="87">
        <v>1224</v>
      </c>
      <c r="M49" s="88">
        <v>1124</v>
      </c>
    </row>
    <row r="50" spans="2:13" ht="27.75" customHeight="1">
      <c r="B50" s="1171"/>
      <c r="C50" s="1172"/>
      <c r="D50" s="85"/>
      <c r="E50" s="1177" t="s">
        <v>35</v>
      </c>
      <c r="F50" s="1177"/>
      <c r="G50" s="1177"/>
      <c r="H50" s="1178"/>
      <c r="I50" s="86" t="s">
        <v>479</v>
      </c>
      <c r="J50" s="87" t="s">
        <v>479</v>
      </c>
      <c r="K50" s="87" t="s">
        <v>479</v>
      </c>
      <c r="L50" s="87" t="s">
        <v>479</v>
      </c>
      <c r="M50" s="88" t="s">
        <v>479</v>
      </c>
    </row>
    <row r="51" spans="2:13" ht="27.75" customHeight="1">
      <c r="B51" s="1173"/>
      <c r="C51" s="1174"/>
      <c r="D51" s="85"/>
      <c r="E51" s="1177" t="s">
        <v>36</v>
      </c>
      <c r="F51" s="1177"/>
      <c r="G51" s="1177"/>
      <c r="H51" s="1178"/>
      <c r="I51" s="86">
        <v>3015</v>
      </c>
      <c r="J51" s="87">
        <v>2984</v>
      </c>
      <c r="K51" s="87">
        <v>2888</v>
      </c>
      <c r="L51" s="87">
        <v>2774</v>
      </c>
      <c r="M51" s="88">
        <v>2771</v>
      </c>
    </row>
    <row r="52" spans="2:13" ht="27.75" customHeight="1" thickBot="1">
      <c r="B52" s="1181" t="s">
        <v>21</v>
      </c>
      <c r="C52" s="1182"/>
      <c r="D52" s="90"/>
      <c r="E52" s="1183" t="s">
        <v>37</v>
      </c>
      <c r="F52" s="1183"/>
      <c r="G52" s="1183"/>
      <c r="H52" s="1184"/>
      <c r="I52" s="91">
        <v>1161</v>
      </c>
      <c r="J52" s="92">
        <v>488</v>
      </c>
      <c r="K52" s="92">
        <v>389</v>
      </c>
      <c r="L52" s="92">
        <v>274</v>
      </c>
      <c r="M52" s="93">
        <v>298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40735</v>
      </c>
      <c r="E3" s="116"/>
      <c r="F3" s="117">
        <v>121932</v>
      </c>
      <c r="G3" s="118"/>
      <c r="H3" s="119"/>
    </row>
    <row r="4" spans="1:8">
      <c r="A4" s="120"/>
      <c r="B4" s="121"/>
      <c r="C4" s="122"/>
      <c r="D4" s="123">
        <v>23498</v>
      </c>
      <c r="E4" s="124"/>
      <c r="F4" s="125">
        <v>68430</v>
      </c>
      <c r="G4" s="126"/>
      <c r="H4" s="127"/>
    </row>
    <row r="5" spans="1:8">
      <c r="A5" s="108" t="s">
        <v>512</v>
      </c>
      <c r="B5" s="113"/>
      <c r="C5" s="114"/>
      <c r="D5" s="115">
        <v>35735</v>
      </c>
      <c r="E5" s="116"/>
      <c r="F5" s="117">
        <v>92021</v>
      </c>
      <c r="G5" s="118"/>
      <c r="H5" s="119"/>
    </row>
    <row r="6" spans="1:8">
      <c r="A6" s="120"/>
      <c r="B6" s="121"/>
      <c r="C6" s="122"/>
      <c r="D6" s="123">
        <v>18273</v>
      </c>
      <c r="E6" s="124"/>
      <c r="F6" s="125">
        <v>52579</v>
      </c>
      <c r="G6" s="126"/>
      <c r="H6" s="127"/>
    </row>
    <row r="7" spans="1:8">
      <c r="A7" s="108" t="s">
        <v>513</v>
      </c>
      <c r="B7" s="113"/>
      <c r="C7" s="114"/>
      <c r="D7" s="115">
        <v>36725</v>
      </c>
      <c r="E7" s="116"/>
      <c r="F7" s="117">
        <v>94828</v>
      </c>
      <c r="G7" s="118"/>
      <c r="H7" s="119"/>
    </row>
    <row r="8" spans="1:8">
      <c r="A8" s="120"/>
      <c r="B8" s="121"/>
      <c r="C8" s="122"/>
      <c r="D8" s="123">
        <v>32128</v>
      </c>
      <c r="E8" s="124"/>
      <c r="F8" s="125">
        <v>55133</v>
      </c>
      <c r="G8" s="126"/>
      <c r="H8" s="127"/>
    </row>
    <row r="9" spans="1:8">
      <c r="A9" s="108" t="s">
        <v>514</v>
      </c>
      <c r="B9" s="113"/>
      <c r="C9" s="114"/>
      <c r="D9" s="115">
        <v>38566</v>
      </c>
      <c r="E9" s="116"/>
      <c r="F9" s="117">
        <v>119674</v>
      </c>
      <c r="G9" s="118"/>
      <c r="H9" s="119"/>
    </row>
    <row r="10" spans="1:8">
      <c r="A10" s="120"/>
      <c r="B10" s="121"/>
      <c r="C10" s="122"/>
      <c r="D10" s="123">
        <v>32551</v>
      </c>
      <c r="E10" s="124"/>
      <c r="F10" s="125">
        <v>57803</v>
      </c>
      <c r="G10" s="126"/>
      <c r="H10" s="127"/>
    </row>
    <row r="11" spans="1:8">
      <c r="A11" s="108" t="s">
        <v>515</v>
      </c>
      <c r="B11" s="113"/>
      <c r="C11" s="114"/>
      <c r="D11" s="115">
        <v>52069</v>
      </c>
      <c r="E11" s="116"/>
      <c r="F11" s="117">
        <v>119685</v>
      </c>
      <c r="G11" s="118"/>
      <c r="H11" s="119"/>
    </row>
    <row r="12" spans="1:8">
      <c r="A12" s="120"/>
      <c r="B12" s="121"/>
      <c r="C12" s="128"/>
      <c r="D12" s="123">
        <v>27102</v>
      </c>
      <c r="E12" s="124"/>
      <c r="F12" s="125">
        <v>68464</v>
      </c>
      <c r="G12" s="126"/>
      <c r="H12" s="127"/>
    </row>
    <row r="13" spans="1:8">
      <c r="A13" s="108"/>
      <c r="B13" s="113"/>
      <c r="C13" s="129"/>
      <c r="D13" s="130">
        <v>40766</v>
      </c>
      <c r="E13" s="131"/>
      <c r="F13" s="132">
        <v>109628</v>
      </c>
      <c r="G13" s="133"/>
      <c r="H13" s="119"/>
    </row>
    <row r="14" spans="1:8">
      <c r="A14" s="120"/>
      <c r="B14" s="121"/>
      <c r="C14" s="122"/>
      <c r="D14" s="123">
        <v>26710</v>
      </c>
      <c r="E14" s="124"/>
      <c r="F14" s="125">
        <v>60482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7.08</v>
      </c>
      <c r="C19" s="134">
        <f>ROUND(VALUE(SUBSTITUTE(実質収支比率等に係る経年分析!G$48,"▲","-")),2)</f>
        <v>6.41</v>
      </c>
      <c r="D19" s="134">
        <f>ROUND(VALUE(SUBSTITUTE(実質収支比率等に係る経年分析!H$48,"▲","-")),2)</f>
        <v>9.7100000000000009</v>
      </c>
      <c r="E19" s="134">
        <f>ROUND(VALUE(SUBSTITUTE(実質収支比率等に係る経年分析!I$48,"▲","-")),2)</f>
        <v>10.11</v>
      </c>
      <c r="F19" s="134">
        <f>ROUND(VALUE(SUBSTITUTE(実質収支比率等に係る経年分析!J$48,"▲","-")),2)</f>
        <v>12.88</v>
      </c>
    </row>
    <row r="20" spans="1:11">
      <c r="A20" s="134" t="s">
        <v>42</v>
      </c>
      <c r="B20" s="134">
        <f>ROUND(VALUE(SUBSTITUTE(実質収支比率等に係る経年分析!F$47,"▲","-")),2)</f>
        <v>36.79</v>
      </c>
      <c r="C20" s="134">
        <f>ROUND(VALUE(SUBSTITUTE(実質収支比率等に係る経年分析!G$47,"▲","-")),2)</f>
        <v>43.84</v>
      </c>
      <c r="D20" s="134">
        <f>ROUND(VALUE(SUBSTITUTE(実質収支比率等に係る経年分析!H$47,"▲","-")),2)</f>
        <v>43.58</v>
      </c>
      <c r="E20" s="134">
        <f>ROUND(VALUE(SUBSTITUTE(実質収支比率等に係る経年分析!I$47,"▲","-")),2)</f>
        <v>43.75</v>
      </c>
      <c r="F20" s="134">
        <f>ROUND(VALUE(SUBSTITUTE(実質収支比率等に係る経年分析!J$47,"▲","-")),2)</f>
        <v>39.96</v>
      </c>
    </row>
    <row r="21" spans="1:11">
      <c r="A21" s="134" t="s">
        <v>43</v>
      </c>
      <c r="B21" s="134">
        <f>IF(ISNUMBER(VALUE(SUBSTITUTE(実質収支比率等に係る経年分析!F$49,"▲","-"))),ROUND(VALUE(SUBSTITUTE(実質収支比率等に係る経年分析!F$49,"▲","-")),2),NA())</f>
        <v>9.7100000000000009</v>
      </c>
      <c r="C21" s="134">
        <f>IF(ISNUMBER(VALUE(SUBSTITUTE(実質収支比率等に係る経年分析!G$49,"▲","-"))),ROUND(VALUE(SUBSTITUTE(実質収支比率等に係る経年分析!G$49,"▲","-")),2),NA())</f>
        <v>6.19</v>
      </c>
      <c r="D21" s="134">
        <f>IF(ISNUMBER(VALUE(SUBSTITUTE(実質収支比率等に係る経年分析!H$49,"▲","-"))),ROUND(VALUE(SUBSTITUTE(実質収支比率等に係る経年分析!H$49,"▲","-")),2),NA())</f>
        <v>1.64</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-1.21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河津駅前広場整備事業特別会計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4.6399999999999997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5.05</v>
      </c>
    </row>
    <row r="35" spans="1:16">
      <c r="A35" s="135" t="str">
        <f>IF(連結実質赤字比率に係る赤字・黒字の構成分析!C$35="",NA(),連結実質赤字比率に係る赤字・黒字の構成分析!C$35)</f>
        <v>温泉事業会計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4.1900000000000004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10.29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316</v>
      </c>
      <c r="E42" s="136"/>
      <c r="F42" s="136"/>
      <c r="G42" s="136">
        <f>'実質公債費比率（分子）の構造'!L$52</f>
        <v>325</v>
      </c>
      <c r="H42" s="136"/>
      <c r="I42" s="136"/>
      <c r="J42" s="136">
        <f>'実質公債費比率（分子）の構造'!M$52</f>
        <v>332</v>
      </c>
      <c r="K42" s="136"/>
      <c r="L42" s="136"/>
      <c r="M42" s="136">
        <f>'実質公債費比率（分子）の構造'!N$52</f>
        <v>338</v>
      </c>
      <c r="N42" s="136"/>
      <c r="O42" s="136"/>
      <c r="P42" s="136">
        <f>'実質公債費比率（分子）の構造'!O$52</f>
        <v>347</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8</v>
      </c>
      <c r="C44" s="136"/>
      <c r="D44" s="136"/>
      <c r="E44" s="136">
        <f>'実質公債費比率（分子）の構造'!L$50</f>
        <v>8</v>
      </c>
      <c r="F44" s="136"/>
      <c r="G44" s="136"/>
      <c r="H44" s="136">
        <f>'実質公債費比率（分子）の構造'!M$50</f>
        <v>7</v>
      </c>
      <c r="I44" s="136"/>
      <c r="J44" s="136"/>
      <c r="K44" s="136">
        <f>'実質公債費比率（分子）の構造'!N$50</f>
        <v>2</v>
      </c>
      <c r="L44" s="136"/>
      <c r="M44" s="136"/>
      <c r="N44" s="136" t="str">
        <f>'実質公債費比率（分子）の構造'!O$50</f>
        <v>-</v>
      </c>
      <c r="O44" s="136"/>
      <c r="P44" s="136"/>
    </row>
    <row r="45" spans="1:16">
      <c r="A45" s="136" t="s">
        <v>52</v>
      </c>
      <c r="B45" s="136">
        <f>'実質公債費比率（分子）の構造'!K$49</f>
        <v>97</v>
      </c>
      <c r="C45" s="136"/>
      <c r="D45" s="136"/>
      <c r="E45" s="136">
        <f>'実質公債費比率（分子）の構造'!L$49</f>
        <v>98</v>
      </c>
      <c r="F45" s="136"/>
      <c r="G45" s="136"/>
      <c r="H45" s="136">
        <f>'実質公債費比率（分子）の構造'!M$49</f>
        <v>90</v>
      </c>
      <c r="I45" s="136"/>
      <c r="J45" s="136"/>
      <c r="K45" s="136">
        <f>'実質公債費比率（分子）の構造'!N$49</f>
        <v>99</v>
      </c>
      <c r="L45" s="136"/>
      <c r="M45" s="136"/>
      <c r="N45" s="136">
        <f>'実質公債費比率（分子）の構造'!O$49</f>
        <v>88</v>
      </c>
      <c r="O45" s="136"/>
      <c r="P45" s="136"/>
    </row>
    <row r="46" spans="1:16">
      <c r="A46" s="136" t="s">
        <v>53</v>
      </c>
      <c r="B46" s="136">
        <f>'実質公債費比率（分子）の構造'!K$48</f>
        <v>1</v>
      </c>
      <c r="C46" s="136"/>
      <c r="D46" s="136"/>
      <c r="E46" s="136">
        <f>'実質公債費比率（分子）の構造'!L$48</f>
        <v>2</v>
      </c>
      <c r="F46" s="136"/>
      <c r="G46" s="136"/>
      <c r="H46" s="136">
        <f>'実質公債費比率（分子）の構造'!M$48</f>
        <v>2</v>
      </c>
      <c r="I46" s="136"/>
      <c r="J46" s="136"/>
      <c r="K46" s="136">
        <f>'実質公債費比率（分子）の構造'!N$48</f>
        <v>1</v>
      </c>
      <c r="L46" s="136"/>
      <c r="M46" s="136"/>
      <c r="N46" s="136">
        <f>'実質公債費比率（分子）の構造'!O$48</f>
        <v>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436</v>
      </c>
      <c r="C49" s="136"/>
      <c r="D49" s="136"/>
      <c r="E49" s="136">
        <f>'実質公債費比率（分子）の構造'!L$45</f>
        <v>441</v>
      </c>
      <c r="F49" s="136"/>
      <c r="G49" s="136"/>
      <c r="H49" s="136">
        <f>'実質公債費比率（分子）の構造'!M$45</f>
        <v>414</v>
      </c>
      <c r="I49" s="136"/>
      <c r="J49" s="136"/>
      <c r="K49" s="136">
        <f>'実質公債費比率（分子）の構造'!N$45</f>
        <v>368</v>
      </c>
      <c r="L49" s="136"/>
      <c r="M49" s="136"/>
      <c r="N49" s="136">
        <f>'実質公債費比率（分子）の構造'!O$45</f>
        <v>368</v>
      </c>
      <c r="O49" s="136"/>
      <c r="P49" s="136"/>
    </row>
    <row r="50" spans="1:16">
      <c r="A50" s="136" t="s">
        <v>56</v>
      </c>
      <c r="B50" s="136" t="e">
        <f>NA()</f>
        <v>#N/A</v>
      </c>
      <c r="C50" s="136">
        <f>IF(ISNUMBER('実質公債費比率（分子）の構造'!K$53),'実質公債費比率（分子）の構造'!K$53,NA())</f>
        <v>226</v>
      </c>
      <c r="D50" s="136" t="e">
        <f>NA()</f>
        <v>#N/A</v>
      </c>
      <c r="E50" s="136" t="e">
        <f>NA()</f>
        <v>#N/A</v>
      </c>
      <c r="F50" s="136">
        <f>IF(ISNUMBER('実質公債費比率（分子）の構造'!L$53),'実質公債費比率（分子）の構造'!L$53,NA())</f>
        <v>224</v>
      </c>
      <c r="G50" s="136" t="e">
        <f>NA()</f>
        <v>#N/A</v>
      </c>
      <c r="H50" s="136" t="e">
        <f>NA()</f>
        <v>#N/A</v>
      </c>
      <c r="I50" s="136">
        <f>IF(ISNUMBER('実質公債費比率（分子）の構造'!M$53),'実質公債費比率（分子）の構造'!M$53,NA())</f>
        <v>181</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110</v>
      </c>
      <c r="P50" s="136" t="e">
        <f>NA()</f>
        <v>#N/A</v>
      </c>
    </row>
    <row r="53" spans="1:16">
      <c r="A53" s="104" t="s">
        <v>57</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36</v>
      </c>
      <c r="B56" s="135"/>
      <c r="C56" s="135"/>
      <c r="D56" s="135">
        <f>'将来負担比率（分子）の構造'!I$51</f>
        <v>3015</v>
      </c>
      <c r="E56" s="135"/>
      <c r="F56" s="135"/>
      <c r="G56" s="135">
        <f>'将来負担比率（分子）の構造'!J$51</f>
        <v>2984</v>
      </c>
      <c r="H56" s="135"/>
      <c r="I56" s="135"/>
      <c r="J56" s="135">
        <f>'将来負担比率（分子）の構造'!K$51</f>
        <v>2888</v>
      </c>
      <c r="K56" s="135"/>
      <c r="L56" s="135"/>
      <c r="M56" s="135">
        <f>'将来負担比率（分子）の構造'!L$51</f>
        <v>2774</v>
      </c>
      <c r="N56" s="135"/>
      <c r="O56" s="135"/>
      <c r="P56" s="135">
        <f>'将来負担比率（分子）の構造'!M$51</f>
        <v>2771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1081</v>
      </c>
      <c r="E58" s="135"/>
      <c r="F58" s="135"/>
      <c r="G58" s="135">
        <f>'将来負担比率（分子）の構造'!J$49</f>
        <v>1262</v>
      </c>
      <c r="H58" s="135"/>
      <c r="I58" s="135"/>
      <c r="J58" s="135">
        <f>'将来負担比率（分子）の構造'!K$49</f>
        <v>1224</v>
      </c>
      <c r="K58" s="135"/>
      <c r="L58" s="135"/>
      <c r="M58" s="135">
        <f>'将来負担比率（分子）の構造'!L$49</f>
        <v>1224</v>
      </c>
      <c r="N58" s="135"/>
      <c r="O58" s="135"/>
      <c r="P58" s="135">
        <f>'将来負担比率（分子）の構造'!M$49</f>
        <v>1124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879</v>
      </c>
      <c r="C62" s="135"/>
      <c r="D62" s="135"/>
      <c r="E62" s="135">
        <f>'将来負担比率（分子）の構造'!J$45</f>
        <v>682</v>
      </c>
      <c r="F62" s="135"/>
      <c r="G62" s="135"/>
      <c r="H62" s="135">
        <f>'将来負担比率（分子）の構造'!K$45</f>
        <v>671</v>
      </c>
      <c r="I62" s="135"/>
      <c r="J62" s="135"/>
      <c r="K62" s="135">
        <f>'将来負担比率（分子）の構造'!L$45</f>
        <v>580</v>
      </c>
      <c r="L62" s="135"/>
      <c r="M62" s="135"/>
      <c r="N62" s="135">
        <f>'将来負担比率（分子）の構造'!M$45</f>
        <v>504</v>
      </c>
      <c r="O62" s="135"/>
      <c r="P62" s="135"/>
    </row>
    <row r="63" spans="1:16">
      <c r="A63" s="135" t="s">
        <v>28</v>
      </c>
      <c r="B63" s="135">
        <f>'将来負担比率（分子）の構造'!I$44</f>
        <v>703</v>
      </c>
      <c r="C63" s="135"/>
      <c r="D63" s="135"/>
      <c r="E63" s="135">
        <f>'将来負担比率（分子）の構造'!J$44</f>
        <v>559</v>
      </c>
      <c r="F63" s="135"/>
      <c r="G63" s="135"/>
      <c r="H63" s="135">
        <f>'将来負担比率（分子）の構造'!K$44</f>
        <v>467</v>
      </c>
      <c r="I63" s="135"/>
      <c r="J63" s="135"/>
      <c r="K63" s="135">
        <f>'将来負担比率（分子）の構造'!L$44</f>
        <v>373</v>
      </c>
      <c r="L63" s="135"/>
      <c r="M63" s="135"/>
      <c r="N63" s="135">
        <f>'将来負担比率（分子）の構造'!M$44</f>
        <v>335</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18</v>
      </c>
      <c r="C65" s="135"/>
      <c r="D65" s="135"/>
      <c r="E65" s="135">
        <f>'将来負担比率（分子）の構造'!J$42</f>
        <v>10</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3657</v>
      </c>
      <c r="C66" s="135"/>
      <c r="D66" s="135"/>
      <c r="E66" s="135">
        <f>'将来負担比率（分子）の構造'!J$41</f>
        <v>3481</v>
      </c>
      <c r="F66" s="135"/>
      <c r="G66" s="135"/>
      <c r="H66" s="135">
        <f>'将来負担比率（分子）の構造'!K$41</f>
        <v>3361</v>
      </c>
      <c r="I66" s="135"/>
      <c r="J66" s="135"/>
      <c r="K66" s="135">
        <f>'将来負担比率（分子）の構造'!L$41</f>
        <v>3320</v>
      </c>
      <c r="L66" s="135"/>
      <c r="M66" s="135"/>
      <c r="N66" s="135">
        <f>'将来負担比率（分子）の構造'!M$41</f>
        <v>3353</v>
      </c>
      <c r="O66" s="135"/>
      <c r="P66" s="135"/>
    </row>
    <row r="67" spans="1:16">
      <c r="A67" s="135" t="s">
        <v>60</v>
      </c>
      <c r="B67" s="135" t="e">
        <f>NA()</f>
        <v>#N/A</v>
      </c>
      <c r="C67" s="135">
        <f>IF(ISNUMBER('将来負担比率（分子）の構造'!I$52), IF('将来負担比率（分子）の構造'!I$52 &lt; 0, 0, '将来負担比率（分子）の構造'!I$52), NA())</f>
        <v>1161</v>
      </c>
      <c r="D67" s="135" t="e">
        <f>NA()</f>
        <v>#N/A</v>
      </c>
      <c r="E67" s="135" t="e">
        <f>NA()</f>
        <v>#N/A</v>
      </c>
      <c r="F67" s="135">
        <f>IF(ISNUMBER('将来負担比率（分子）の構造'!J$52), IF('将来負担比率（分子）の構造'!J$52 &lt; 0, 0, '将来負担比率（分子）の構造'!J$52), NA())</f>
        <v>488</v>
      </c>
      <c r="G67" s="135" t="e">
        <f>NA()</f>
        <v>#N/A</v>
      </c>
      <c r="H67" s="135" t="e">
        <f>NA()</f>
        <v>#N/A</v>
      </c>
      <c r="I67" s="135">
        <f>IF(ISNUMBER('将来負担比率（分子）の構造'!K$52), IF('将来負担比率（分子）の構造'!K$52 &lt; 0, 0, '将来負担比率（分子）の構造'!K$52), NA())</f>
        <v>389</v>
      </c>
      <c r="J67" s="135" t="e">
        <f>NA()</f>
        <v>#N/A</v>
      </c>
      <c r="K67" s="135" t="e">
        <f>NA()</f>
        <v>#N/A</v>
      </c>
      <c r="L67" s="135">
        <f>IF(ISNUMBER('将来負担比率（分子）の構造'!L$52), IF('将来負担比率（分子）の構造'!L$52 &lt; 0, 0, '将来負担比率（分子）の構造'!L$52), NA())</f>
        <v>274</v>
      </c>
      <c r="M67" s="135" t="e">
        <f>NA()</f>
        <v>#N/A</v>
      </c>
      <c r="N67" s="135" t="e">
        <f>NA()</f>
        <v>#N/A</v>
      </c>
      <c r="O67" s="135">
        <f>IF(ISNUMBER('将来負担比率（分子）の構造'!M$52), IF('将来負担比率（分子）の構造'!M$52 &lt; 0, 0, '将来負担比率（分子）の構造'!M$52), NA())</f>
        <v>298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920739</v>
      </c>
      <c r="S5" s="583"/>
      <c r="T5" s="583"/>
      <c r="U5" s="583"/>
      <c r="V5" s="583"/>
      <c r="W5" s="583"/>
      <c r="X5" s="583"/>
      <c r="Y5" s="584"/>
      <c r="Z5" s="585">
        <v>21.9</v>
      </c>
      <c r="AA5" s="585"/>
      <c r="AB5" s="585"/>
      <c r="AC5" s="585"/>
      <c r="AD5" s="586">
        <v>920739</v>
      </c>
      <c r="AE5" s="586"/>
      <c r="AF5" s="586"/>
      <c r="AG5" s="586"/>
      <c r="AH5" s="586"/>
      <c r="AI5" s="586"/>
      <c r="AJ5" s="586"/>
      <c r="AK5" s="586"/>
      <c r="AL5" s="587">
        <v>38.1</v>
      </c>
      <c r="AM5" s="588"/>
      <c r="AN5" s="588"/>
      <c r="AO5" s="589"/>
      <c r="AP5" s="579" t="s">
        <v>206</v>
      </c>
      <c r="AQ5" s="580"/>
      <c r="AR5" s="580"/>
      <c r="AS5" s="580"/>
      <c r="AT5" s="580"/>
      <c r="AU5" s="580"/>
      <c r="AV5" s="580"/>
      <c r="AW5" s="580"/>
      <c r="AX5" s="580"/>
      <c r="AY5" s="580"/>
      <c r="AZ5" s="580"/>
      <c r="BA5" s="580"/>
      <c r="BB5" s="580"/>
      <c r="BC5" s="580"/>
      <c r="BD5" s="580"/>
      <c r="BE5" s="580"/>
      <c r="BF5" s="581"/>
      <c r="BG5" s="593">
        <v>899450</v>
      </c>
      <c r="BH5" s="594"/>
      <c r="BI5" s="594"/>
      <c r="BJ5" s="594"/>
      <c r="BK5" s="594"/>
      <c r="BL5" s="594"/>
      <c r="BM5" s="594"/>
      <c r="BN5" s="595"/>
      <c r="BO5" s="596">
        <v>97.7</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40991</v>
      </c>
      <c r="S6" s="594"/>
      <c r="T6" s="594"/>
      <c r="U6" s="594"/>
      <c r="V6" s="594"/>
      <c r="W6" s="594"/>
      <c r="X6" s="594"/>
      <c r="Y6" s="595"/>
      <c r="Z6" s="596">
        <v>1</v>
      </c>
      <c r="AA6" s="596"/>
      <c r="AB6" s="596"/>
      <c r="AC6" s="596"/>
      <c r="AD6" s="597">
        <v>40991</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899450</v>
      </c>
      <c r="BH6" s="594"/>
      <c r="BI6" s="594"/>
      <c r="BJ6" s="594"/>
      <c r="BK6" s="594"/>
      <c r="BL6" s="594"/>
      <c r="BM6" s="594"/>
      <c r="BN6" s="595"/>
      <c r="BO6" s="596">
        <v>97.7</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55260</v>
      </c>
      <c r="CS6" s="594"/>
      <c r="CT6" s="594"/>
      <c r="CU6" s="594"/>
      <c r="CV6" s="594"/>
      <c r="CW6" s="594"/>
      <c r="CX6" s="594"/>
      <c r="CY6" s="595"/>
      <c r="CZ6" s="596">
        <v>1.4</v>
      </c>
      <c r="DA6" s="596"/>
      <c r="DB6" s="596"/>
      <c r="DC6" s="596"/>
      <c r="DD6" s="602" t="s">
        <v>207</v>
      </c>
      <c r="DE6" s="594"/>
      <c r="DF6" s="594"/>
      <c r="DG6" s="594"/>
      <c r="DH6" s="594"/>
      <c r="DI6" s="594"/>
      <c r="DJ6" s="594"/>
      <c r="DK6" s="594"/>
      <c r="DL6" s="594"/>
      <c r="DM6" s="594"/>
      <c r="DN6" s="594"/>
      <c r="DO6" s="594"/>
      <c r="DP6" s="595"/>
      <c r="DQ6" s="602">
        <v>55260</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1514</v>
      </c>
      <c r="S7" s="594"/>
      <c r="T7" s="594"/>
      <c r="U7" s="594"/>
      <c r="V7" s="594"/>
      <c r="W7" s="594"/>
      <c r="X7" s="594"/>
      <c r="Y7" s="595"/>
      <c r="Z7" s="596">
        <v>0</v>
      </c>
      <c r="AA7" s="596"/>
      <c r="AB7" s="596"/>
      <c r="AC7" s="596"/>
      <c r="AD7" s="597">
        <v>1514</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301633</v>
      </c>
      <c r="BH7" s="594"/>
      <c r="BI7" s="594"/>
      <c r="BJ7" s="594"/>
      <c r="BK7" s="594"/>
      <c r="BL7" s="594"/>
      <c r="BM7" s="594"/>
      <c r="BN7" s="595"/>
      <c r="BO7" s="596">
        <v>32.799999999999997</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638794</v>
      </c>
      <c r="CS7" s="594"/>
      <c r="CT7" s="594"/>
      <c r="CU7" s="594"/>
      <c r="CV7" s="594"/>
      <c r="CW7" s="594"/>
      <c r="CX7" s="594"/>
      <c r="CY7" s="595"/>
      <c r="CZ7" s="596">
        <v>16.5</v>
      </c>
      <c r="DA7" s="596"/>
      <c r="DB7" s="596"/>
      <c r="DC7" s="596"/>
      <c r="DD7" s="602" t="s">
        <v>207</v>
      </c>
      <c r="DE7" s="594"/>
      <c r="DF7" s="594"/>
      <c r="DG7" s="594"/>
      <c r="DH7" s="594"/>
      <c r="DI7" s="594"/>
      <c r="DJ7" s="594"/>
      <c r="DK7" s="594"/>
      <c r="DL7" s="594"/>
      <c r="DM7" s="594"/>
      <c r="DN7" s="594"/>
      <c r="DO7" s="594"/>
      <c r="DP7" s="595"/>
      <c r="DQ7" s="602">
        <v>560308</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5083</v>
      </c>
      <c r="S8" s="594"/>
      <c r="T8" s="594"/>
      <c r="U8" s="594"/>
      <c r="V8" s="594"/>
      <c r="W8" s="594"/>
      <c r="X8" s="594"/>
      <c r="Y8" s="595"/>
      <c r="Z8" s="596">
        <v>0.1</v>
      </c>
      <c r="AA8" s="596"/>
      <c r="AB8" s="596"/>
      <c r="AC8" s="596"/>
      <c r="AD8" s="597">
        <v>5083</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14306</v>
      </c>
      <c r="BH8" s="594"/>
      <c r="BI8" s="594"/>
      <c r="BJ8" s="594"/>
      <c r="BK8" s="594"/>
      <c r="BL8" s="594"/>
      <c r="BM8" s="594"/>
      <c r="BN8" s="595"/>
      <c r="BO8" s="596">
        <v>1.6</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777211</v>
      </c>
      <c r="CS8" s="594"/>
      <c r="CT8" s="594"/>
      <c r="CU8" s="594"/>
      <c r="CV8" s="594"/>
      <c r="CW8" s="594"/>
      <c r="CX8" s="594"/>
      <c r="CY8" s="595"/>
      <c r="CZ8" s="596">
        <v>20.100000000000001</v>
      </c>
      <c r="DA8" s="596"/>
      <c r="DB8" s="596"/>
      <c r="DC8" s="596"/>
      <c r="DD8" s="602" t="s">
        <v>207</v>
      </c>
      <c r="DE8" s="594"/>
      <c r="DF8" s="594"/>
      <c r="DG8" s="594"/>
      <c r="DH8" s="594"/>
      <c r="DI8" s="594"/>
      <c r="DJ8" s="594"/>
      <c r="DK8" s="594"/>
      <c r="DL8" s="594"/>
      <c r="DM8" s="594"/>
      <c r="DN8" s="594"/>
      <c r="DO8" s="594"/>
      <c r="DP8" s="595"/>
      <c r="DQ8" s="602">
        <v>444605</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3124</v>
      </c>
      <c r="S9" s="594"/>
      <c r="T9" s="594"/>
      <c r="U9" s="594"/>
      <c r="V9" s="594"/>
      <c r="W9" s="594"/>
      <c r="X9" s="594"/>
      <c r="Y9" s="595"/>
      <c r="Z9" s="596">
        <v>0.1</v>
      </c>
      <c r="AA9" s="596"/>
      <c r="AB9" s="596"/>
      <c r="AC9" s="596"/>
      <c r="AD9" s="597">
        <v>3124</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250631</v>
      </c>
      <c r="BH9" s="594"/>
      <c r="BI9" s="594"/>
      <c r="BJ9" s="594"/>
      <c r="BK9" s="594"/>
      <c r="BL9" s="594"/>
      <c r="BM9" s="594"/>
      <c r="BN9" s="595"/>
      <c r="BO9" s="596">
        <v>27.2</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531247</v>
      </c>
      <c r="CS9" s="594"/>
      <c r="CT9" s="594"/>
      <c r="CU9" s="594"/>
      <c r="CV9" s="594"/>
      <c r="CW9" s="594"/>
      <c r="CX9" s="594"/>
      <c r="CY9" s="595"/>
      <c r="CZ9" s="596">
        <v>13.7</v>
      </c>
      <c r="DA9" s="596"/>
      <c r="DB9" s="596"/>
      <c r="DC9" s="596"/>
      <c r="DD9" s="602">
        <v>4036</v>
      </c>
      <c r="DE9" s="594"/>
      <c r="DF9" s="594"/>
      <c r="DG9" s="594"/>
      <c r="DH9" s="594"/>
      <c r="DI9" s="594"/>
      <c r="DJ9" s="594"/>
      <c r="DK9" s="594"/>
      <c r="DL9" s="594"/>
      <c r="DM9" s="594"/>
      <c r="DN9" s="594"/>
      <c r="DO9" s="594"/>
      <c r="DP9" s="595"/>
      <c r="DQ9" s="602">
        <v>514673</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93632</v>
      </c>
      <c r="S10" s="594"/>
      <c r="T10" s="594"/>
      <c r="U10" s="594"/>
      <c r="V10" s="594"/>
      <c r="W10" s="594"/>
      <c r="X10" s="594"/>
      <c r="Y10" s="595"/>
      <c r="Z10" s="596">
        <v>2.2000000000000002</v>
      </c>
      <c r="AA10" s="596"/>
      <c r="AB10" s="596"/>
      <c r="AC10" s="596"/>
      <c r="AD10" s="597">
        <v>93632</v>
      </c>
      <c r="AE10" s="597"/>
      <c r="AF10" s="597"/>
      <c r="AG10" s="597"/>
      <c r="AH10" s="597"/>
      <c r="AI10" s="597"/>
      <c r="AJ10" s="597"/>
      <c r="AK10" s="597"/>
      <c r="AL10" s="598">
        <v>3.9</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18607</v>
      </c>
      <c r="BH10" s="594"/>
      <c r="BI10" s="594"/>
      <c r="BJ10" s="594"/>
      <c r="BK10" s="594"/>
      <c r="BL10" s="594"/>
      <c r="BM10" s="594"/>
      <c r="BN10" s="595"/>
      <c r="BO10" s="596">
        <v>2</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18089</v>
      </c>
      <c r="BH11" s="594"/>
      <c r="BI11" s="594"/>
      <c r="BJ11" s="594"/>
      <c r="BK11" s="594"/>
      <c r="BL11" s="594"/>
      <c r="BM11" s="594"/>
      <c r="BN11" s="595"/>
      <c r="BO11" s="596">
        <v>2</v>
      </c>
      <c r="BP11" s="596"/>
      <c r="BQ11" s="596"/>
      <c r="BR11" s="596"/>
      <c r="BS11" s="602" t="s">
        <v>109</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152668</v>
      </c>
      <c r="CS11" s="594"/>
      <c r="CT11" s="594"/>
      <c r="CU11" s="594"/>
      <c r="CV11" s="594"/>
      <c r="CW11" s="594"/>
      <c r="CX11" s="594"/>
      <c r="CY11" s="595"/>
      <c r="CZ11" s="596">
        <v>4</v>
      </c>
      <c r="DA11" s="596"/>
      <c r="DB11" s="596"/>
      <c r="DC11" s="596"/>
      <c r="DD11" s="602">
        <v>27978</v>
      </c>
      <c r="DE11" s="594"/>
      <c r="DF11" s="594"/>
      <c r="DG11" s="594"/>
      <c r="DH11" s="594"/>
      <c r="DI11" s="594"/>
      <c r="DJ11" s="594"/>
      <c r="DK11" s="594"/>
      <c r="DL11" s="594"/>
      <c r="DM11" s="594"/>
      <c r="DN11" s="594"/>
      <c r="DO11" s="594"/>
      <c r="DP11" s="595"/>
      <c r="DQ11" s="602">
        <v>108896</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506197</v>
      </c>
      <c r="BH12" s="594"/>
      <c r="BI12" s="594"/>
      <c r="BJ12" s="594"/>
      <c r="BK12" s="594"/>
      <c r="BL12" s="594"/>
      <c r="BM12" s="594"/>
      <c r="BN12" s="595"/>
      <c r="BO12" s="596">
        <v>55</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352185</v>
      </c>
      <c r="CS12" s="594"/>
      <c r="CT12" s="594"/>
      <c r="CU12" s="594"/>
      <c r="CV12" s="594"/>
      <c r="CW12" s="594"/>
      <c r="CX12" s="594"/>
      <c r="CY12" s="595"/>
      <c r="CZ12" s="596">
        <v>9.1</v>
      </c>
      <c r="DA12" s="596"/>
      <c r="DB12" s="596"/>
      <c r="DC12" s="596"/>
      <c r="DD12" s="602">
        <v>58995</v>
      </c>
      <c r="DE12" s="594"/>
      <c r="DF12" s="594"/>
      <c r="DG12" s="594"/>
      <c r="DH12" s="594"/>
      <c r="DI12" s="594"/>
      <c r="DJ12" s="594"/>
      <c r="DK12" s="594"/>
      <c r="DL12" s="594"/>
      <c r="DM12" s="594"/>
      <c r="DN12" s="594"/>
      <c r="DO12" s="594"/>
      <c r="DP12" s="595"/>
      <c r="DQ12" s="602">
        <v>220111</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6450</v>
      </c>
      <c r="S13" s="594"/>
      <c r="T13" s="594"/>
      <c r="U13" s="594"/>
      <c r="V13" s="594"/>
      <c r="W13" s="594"/>
      <c r="X13" s="594"/>
      <c r="Y13" s="595"/>
      <c r="Z13" s="596">
        <v>0.2</v>
      </c>
      <c r="AA13" s="596"/>
      <c r="AB13" s="596"/>
      <c r="AC13" s="596"/>
      <c r="AD13" s="597">
        <v>6450</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501872</v>
      </c>
      <c r="BH13" s="594"/>
      <c r="BI13" s="594"/>
      <c r="BJ13" s="594"/>
      <c r="BK13" s="594"/>
      <c r="BL13" s="594"/>
      <c r="BM13" s="594"/>
      <c r="BN13" s="595"/>
      <c r="BO13" s="596">
        <v>54.5</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249907</v>
      </c>
      <c r="CS13" s="594"/>
      <c r="CT13" s="594"/>
      <c r="CU13" s="594"/>
      <c r="CV13" s="594"/>
      <c r="CW13" s="594"/>
      <c r="CX13" s="594"/>
      <c r="CY13" s="595"/>
      <c r="CZ13" s="596">
        <v>6.5</v>
      </c>
      <c r="DA13" s="596"/>
      <c r="DB13" s="596"/>
      <c r="DC13" s="596"/>
      <c r="DD13" s="602">
        <v>134302</v>
      </c>
      <c r="DE13" s="594"/>
      <c r="DF13" s="594"/>
      <c r="DG13" s="594"/>
      <c r="DH13" s="594"/>
      <c r="DI13" s="594"/>
      <c r="DJ13" s="594"/>
      <c r="DK13" s="594"/>
      <c r="DL13" s="594"/>
      <c r="DM13" s="594"/>
      <c r="DN13" s="594"/>
      <c r="DO13" s="594"/>
      <c r="DP13" s="595"/>
      <c r="DQ13" s="602">
        <v>178274</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18071</v>
      </c>
      <c r="BH14" s="594"/>
      <c r="BI14" s="594"/>
      <c r="BJ14" s="594"/>
      <c r="BK14" s="594"/>
      <c r="BL14" s="594"/>
      <c r="BM14" s="594"/>
      <c r="BN14" s="595"/>
      <c r="BO14" s="596">
        <v>2</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291521</v>
      </c>
      <c r="CS14" s="594"/>
      <c r="CT14" s="594"/>
      <c r="CU14" s="594"/>
      <c r="CV14" s="594"/>
      <c r="CW14" s="594"/>
      <c r="CX14" s="594"/>
      <c r="CY14" s="595"/>
      <c r="CZ14" s="596">
        <v>7.5</v>
      </c>
      <c r="DA14" s="596"/>
      <c r="DB14" s="596"/>
      <c r="DC14" s="596"/>
      <c r="DD14" s="602">
        <v>41548</v>
      </c>
      <c r="DE14" s="594"/>
      <c r="DF14" s="594"/>
      <c r="DG14" s="594"/>
      <c r="DH14" s="594"/>
      <c r="DI14" s="594"/>
      <c r="DJ14" s="594"/>
      <c r="DK14" s="594"/>
      <c r="DL14" s="594"/>
      <c r="DM14" s="594"/>
      <c r="DN14" s="594"/>
      <c r="DO14" s="594"/>
      <c r="DP14" s="595"/>
      <c r="DQ14" s="602">
        <v>214555</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2251</v>
      </c>
      <c r="S15" s="594"/>
      <c r="T15" s="594"/>
      <c r="U15" s="594"/>
      <c r="V15" s="594"/>
      <c r="W15" s="594"/>
      <c r="X15" s="594"/>
      <c r="Y15" s="595"/>
      <c r="Z15" s="596">
        <v>0.1</v>
      </c>
      <c r="AA15" s="596"/>
      <c r="AB15" s="596"/>
      <c r="AC15" s="596"/>
      <c r="AD15" s="597">
        <v>2251</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73549</v>
      </c>
      <c r="BH15" s="594"/>
      <c r="BI15" s="594"/>
      <c r="BJ15" s="594"/>
      <c r="BK15" s="594"/>
      <c r="BL15" s="594"/>
      <c r="BM15" s="594"/>
      <c r="BN15" s="595"/>
      <c r="BO15" s="596">
        <v>8</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447645</v>
      </c>
      <c r="CS15" s="594"/>
      <c r="CT15" s="594"/>
      <c r="CU15" s="594"/>
      <c r="CV15" s="594"/>
      <c r="CW15" s="594"/>
      <c r="CX15" s="594"/>
      <c r="CY15" s="595"/>
      <c r="CZ15" s="596">
        <v>11.6</v>
      </c>
      <c r="DA15" s="596"/>
      <c r="DB15" s="596"/>
      <c r="DC15" s="596"/>
      <c r="DD15" s="602">
        <v>135690</v>
      </c>
      <c r="DE15" s="594"/>
      <c r="DF15" s="594"/>
      <c r="DG15" s="594"/>
      <c r="DH15" s="594"/>
      <c r="DI15" s="594"/>
      <c r="DJ15" s="594"/>
      <c r="DK15" s="594"/>
      <c r="DL15" s="594"/>
      <c r="DM15" s="594"/>
      <c r="DN15" s="594"/>
      <c r="DO15" s="594"/>
      <c r="DP15" s="595"/>
      <c r="DQ15" s="602">
        <v>303581</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1667284</v>
      </c>
      <c r="S16" s="594"/>
      <c r="T16" s="594"/>
      <c r="U16" s="594"/>
      <c r="V16" s="594"/>
      <c r="W16" s="594"/>
      <c r="X16" s="594"/>
      <c r="Y16" s="595"/>
      <c r="Z16" s="596">
        <v>39.6</v>
      </c>
      <c r="AA16" s="596"/>
      <c r="AB16" s="596"/>
      <c r="AC16" s="596"/>
      <c r="AD16" s="597">
        <v>1328100</v>
      </c>
      <c r="AE16" s="597"/>
      <c r="AF16" s="597"/>
      <c r="AG16" s="597"/>
      <c r="AH16" s="597"/>
      <c r="AI16" s="597"/>
      <c r="AJ16" s="597"/>
      <c r="AK16" s="597"/>
      <c r="AL16" s="598">
        <v>55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1328100</v>
      </c>
      <c r="S17" s="594"/>
      <c r="T17" s="594"/>
      <c r="U17" s="594"/>
      <c r="V17" s="594"/>
      <c r="W17" s="594"/>
      <c r="X17" s="594"/>
      <c r="Y17" s="595"/>
      <c r="Z17" s="596">
        <v>31.5</v>
      </c>
      <c r="AA17" s="596"/>
      <c r="AB17" s="596"/>
      <c r="AC17" s="596"/>
      <c r="AD17" s="597">
        <v>1328100</v>
      </c>
      <c r="AE17" s="597"/>
      <c r="AF17" s="597"/>
      <c r="AG17" s="597"/>
      <c r="AH17" s="597"/>
      <c r="AI17" s="597"/>
      <c r="AJ17" s="597"/>
      <c r="AK17" s="597"/>
      <c r="AL17" s="598">
        <v>55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367676</v>
      </c>
      <c r="CS17" s="594"/>
      <c r="CT17" s="594"/>
      <c r="CU17" s="594"/>
      <c r="CV17" s="594"/>
      <c r="CW17" s="594"/>
      <c r="CX17" s="594"/>
      <c r="CY17" s="595"/>
      <c r="CZ17" s="596">
        <v>9.5</v>
      </c>
      <c r="DA17" s="596"/>
      <c r="DB17" s="596"/>
      <c r="DC17" s="596"/>
      <c r="DD17" s="602" t="s">
        <v>109</v>
      </c>
      <c r="DE17" s="594"/>
      <c r="DF17" s="594"/>
      <c r="DG17" s="594"/>
      <c r="DH17" s="594"/>
      <c r="DI17" s="594"/>
      <c r="DJ17" s="594"/>
      <c r="DK17" s="594"/>
      <c r="DL17" s="594"/>
      <c r="DM17" s="594"/>
      <c r="DN17" s="594"/>
      <c r="DO17" s="594"/>
      <c r="DP17" s="595"/>
      <c r="DQ17" s="602">
        <v>367676</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338949</v>
      </c>
      <c r="S18" s="594"/>
      <c r="T18" s="594"/>
      <c r="U18" s="594"/>
      <c r="V18" s="594"/>
      <c r="W18" s="594"/>
      <c r="X18" s="594"/>
      <c r="Y18" s="595"/>
      <c r="Z18" s="596">
        <v>8</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235</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21289</v>
      </c>
      <c r="BH19" s="594"/>
      <c r="BI19" s="594"/>
      <c r="BJ19" s="594"/>
      <c r="BK19" s="594"/>
      <c r="BL19" s="594"/>
      <c r="BM19" s="594"/>
      <c r="BN19" s="595"/>
      <c r="BO19" s="596">
        <v>2.2999999999999998</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2741068</v>
      </c>
      <c r="S20" s="594"/>
      <c r="T20" s="594"/>
      <c r="U20" s="594"/>
      <c r="V20" s="594"/>
      <c r="W20" s="594"/>
      <c r="X20" s="594"/>
      <c r="Y20" s="595"/>
      <c r="Z20" s="596">
        <v>65.099999999999994</v>
      </c>
      <c r="AA20" s="596"/>
      <c r="AB20" s="596"/>
      <c r="AC20" s="596"/>
      <c r="AD20" s="597">
        <v>2401884</v>
      </c>
      <c r="AE20" s="597"/>
      <c r="AF20" s="597"/>
      <c r="AG20" s="597"/>
      <c r="AH20" s="597"/>
      <c r="AI20" s="597"/>
      <c r="AJ20" s="597"/>
      <c r="AK20" s="597"/>
      <c r="AL20" s="598">
        <v>99.5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21289</v>
      </c>
      <c r="BH20" s="594"/>
      <c r="BI20" s="594"/>
      <c r="BJ20" s="594"/>
      <c r="BK20" s="594"/>
      <c r="BL20" s="594"/>
      <c r="BM20" s="594"/>
      <c r="BN20" s="595"/>
      <c r="BO20" s="596">
        <v>2.2999999999999998</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3864114</v>
      </c>
      <c r="CS20" s="594"/>
      <c r="CT20" s="594"/>
      <c r="CU20" s="594"/>
      <c r="CV20" s="594"/>
      <c r="CW20" s="594"/>
      <c r="CX20" s="594"/>
      <c r="CY20" s="595"/>
      <c r="CZ20" s="596">
        <v>100</v>
      </c>
      <c r="DA20" s="596"/>
      <c r="DB20" s="596"/>
      <c r="DC20" s="596"/>
      <c r="DD20" s="602">
        <v>402549</v>
      </c>
      <c r="DE20" s="594"/>
      <c r="DF20" s="594"/>
      <c r="DG20" s="594"/>
      <c r="DH20" s="594"/>
      <c r="DI20" s="594"/>
      <c r="DJ20" s="594"/>
      <c r="DK20" s="594"/>
      <c r="DL20" s="594"/>
      <c r="DM20" s="594"/>
      <c r="DN20" s="594"/>
      <c r="DO20" s="594"/>
      <c r="DP20" s="595"/>
      <c r="DQ20" s="602">
        <v>2967939</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1259</v>
      </c>
      <c r="S21" s="594"/>
      <c r="T21" s="594"/>
      <c r="U21" s="594"/>
      <c r="V21" s="594"/>
      <c r="W21" s="594"/>
      <c r="X21" s="594"/>
      <c r="Y21" s="595"/>
      <c r="Z21" s="596">
        <v>0</v>
      </c>
      <c r="AA21" s="596"/>
      <c r="AB21" s="596"/>
      <c r="AC21" s="596"/>
      <c r="AD21" s="597">
        <v>1259</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21289</v>
      </c>
      <c r="BH21" s="594"/>
      <c r="BI21" s="594"/>
      <c r="BJ21" s="594"/>
      <c r="BK21" s="594"/>
      <c r="BL21" s="594"/>
      <c r="BM21" s="594"/>
      <c r="BN21" s="595"/>
      <c r="BO21" s="596">
        <v>2.2999999999999998</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16128</v>
      </c>
      <c r="S22" s="594"/>
      <c r="T22" s="594"/>
      <c r="U22" s="594"/>
      <c r="V22" s="594"/>
      <c r="W22" s="594"/>
      <c r="X22" s="594"/>
      <c r="Y22" s="595"/>
      <c r="Z22" s="596">
        <v>0.4</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81083</v>
      </c>
      <c r="S23" s="594"/>
      <c r="T23" s="594"/>
      <c r="U23" s="594"/>
      <c r="V23" s="594"/>
      <c r="W23" s="594"/>
      <c r="X23" s="594"/>
      <c r="Y23" s="595"/>
      <c r="Z23" s="596">
        <v>1.9</v>
      </c>
      <c r="AA23" s="596"/>
      <c r="AB23" s="596"/>
      <c r="AC23" s="596"/>
      <c r="AD23" s="597" t="s">
        <v>109</v>
      </c>
      <c r="AE23" s="597"/>
      <c r="AF23" s="597"/>
      <c r="AG23" s="597"/>
      <c r="AH23" s="597"/>
      <c r="AI23" s="597"/>
      <c r="AJ23" s="597"/>
      <c r="AK23" s="597"/>
      <c r="AL23" s="598" t="s">
        <v>109</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4102</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1333580</v>
      </c>
      <c r="CS24" s="583"/>
      <c r="CT24" s="583"/>
      <c r="CU24" s="583"/>
      <c r="CV24" s="583"/>
      <c r="CW24" s="583"/>
      <c r="CX24" s="583"/>
      <c r="CY24" s="584"/>
      <c r="CZ24" s="624">
        <v>34.5</v>
      </c>
      <c r="DA24" s="625"/>
      <c r="DB24" s="625"/>
      <c r="DC24" s="626"/>
      <c r="DD24" s="623">
        <v>1054349</v>
      </c>
      <c r="DE24" s="583"/>
      <c r="DF24" s="583"/>
      <c r="DG24" s="583"/>
      <c r="DH24" s="583"/>
      <c r="DI24" s="583"/>
      <c r="DJ24" s="583"/>
      <c r="DK24" s="584"/>
      <c r="DL24" s="623">
        <v>1048589</v>
      </c>
      <c r="DM24" s="583"/>
      <c r="DN24" s="583"/>
      <c r="DO24" s="583"/>
      <c r="DP24" s="583"/>
      <c r="DQ24" s="583"/>
      <c r="DR24" s="583"/>
      <c r="DS24" s="583"/>
      <c r="DT24" s="583"/>
      <c r="DU24" s="583"/>
      <c r="DV24" s="584"/>
      <c r="DW24" s="587">
        <v>40.700000000000003</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284964</v>
      </c>
      <c r="S25" s="594"/>
      <c r="T25" s="594"/>
      <c r="U25" s="594"/>
      <c r="V25" s="594"/>
      <c r="W25" s="594"/>
      <c r="X25" s="594"/>
      <c r="Y25" s="595"/>
      <c r="Z25" s="596">
        <v>6.8</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612216</v>
      </c>
      <c r="CS25" s="619"/>
      <c r="CT25" s="619"/>
      <c r="CU25" s="619"/>
      <c r="CV25" s="619"/>
      <c r="CW25" s="619"/>
      <c r="CX25" s="619"/>
      <c r="CY25" s="620"/>
      <c r="CZ25" s="627">
        <v>15.8</v>
      </c>
      <c r="DA25" s="628"/>
      <c r="DB25" s="628"/>
      <c r="DC25" s="629"/>
      <c r="DD25" s="602">
        <v>580896</v>
      </c>
      <c r="DE25" s="619"/>
      <c r="DF25" s="619"/>
      <c r="DG25" s="619"/>
      <c r="DH25" s="619"/>
      <c r="DI25" s="619"/>
      <c r="DJ25" s="619"/>
      <c r="DK25" s="620"/>
      <c r="DL25" s="602">
        <v>577301</v>
      </c>
      <c r="DM25" s="619"/>
      <c r="DN25" s="619"/>
      <c r="DO25" s="619"/>
      <c r="DP25" s="619"/>
      <c r="DQ25" s="619"/>
      <c r="DR25" s="619"/>
      <c r="DS25" s="619"/>
      <c r="DT25" s="619"/>
      <c r="DU25" s="619"/>
      <c r="DV25" s="620"/>
      <c r="DW25" s="598">
        <v>22.4</v>
      </c>
      <c r="DX25" s="621"/>
      <c r="DY25" s="621"/>
      <c r="DZ25" s="621"/>
      <c r="EA25" s="621"/>
      <c r="EB25" s="621"/>
      <c r="EC25" s="622"/>
    </row>
    <row r="26" spans="2:133" ht="11.25" customHeight="1">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380732</v>
      </c>
      <c r="CS26" s="594"/>
      <c r="CT26" s="594"/>
      <c r="CU26" s="594"/>
      <c r="CV26" s="594"/>
      <c r="CW26" s="594"/>
      <c r="CX26" s="594"/>
      <c r="CY26" s="595"/>
      <c r="CZ26" s="627">
        <v>9.9</v>
      </c>
      <c r="DA26" s="628"/>
      <c r="DB26" s="628"/>
      <c r="DC26" s="629"/>
      <c r="DD26" s="602">
        <v>353752</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1"/>
      <c r="DY26" s="621"/>
      <c r="DZ26" s="621"/>
      <c r="EA26" s="621"/>
      <c r="EB26" s="621"/>
      <c r="EC26" s="622"/>
    </row>
    <row r="27" spans="2:133" ht="11.25" customHeight="1">
      <c r="B27" s="590" t="s">
        <v>277</v>
      </c>
      <c r="C27" s="591"/>
      <c r="D27" s="591"/>
      <c r="E27" s="591"/>
      <c r="F27" s="591"/>
      <c r="G27" s="591"/>
      <c r="H27" s="591"/>
      <c r="I27" s="591"/>
      <c r="J27" s="591"/>
      <c r="K27" s="591"/>
      <c r="L27" s="591"/>
      <c r="M27" s="591"/>
      <c r="N27" s="591"/>
      <c r="O27" s="591"/>
      <c r="P27" s="591"/>
      <c r="Q27" s="592"/>
      <c r="R27" s="593">
        <v>192448</v>
      </c>
      <c r="S27" s="594"/>
      <c r="T27" s="594"/>
      <c r="U27" s="594"/>
      <c r="V27" s="594"/>
      <c r="W27" s="594"/>
      <c r="X27" s="594"/>
      <c r="Y27" s="595"/>
      <c r="Z27" s="596">
        <v>4.5999999999999996</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920739</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353688</v>
      </c>
      <c r="CS27" s="619"/>
      <c r="CT27" s="619"/>
      <c r="CU27" s="619"/>
      <c r="CV27" s="619"/>
      <c r="CW27" s="619"/>
      <c r="CX27" s="619"/>
      <c r="CY27" s="620"/>
      <c r="CZ27" s="627">
        <v>9.1999999999999993</v>
      </c>
      <c r="DA27" s="628"/>
      <c r="DB27" s="628"/>
      <c r="DC27" s="629"/>
      <c r="DD27" s="602">
        <v>105777</v>
      </c>
      <c r="DE27" s="619"/>
      <c r="DF27" s="619"/>
      <c r="DG27" s="619"/>
      <c r="DH27" s="619"/>
      <c r="DI27" s="619"/>
      <c r="DJ27" s="619"/>
      <c r="DK27" s="620"/>
      <c r="DL27" s="602">
        <v>103612</v>
      </c>
      <c r="DM27" s="619"/>
      <c r="DN27" s="619"/>
      <c r="DO27" s="619"/>
      <c r="DP27" s="619"/>
      <c r="DQ27" s="619"/>
      <c r="DR27" s="619"/>
      <c r="DS27" s="619"/>
      <c r="DT27" s="619"/>
      <c r="DU27" s="619"/>
      <c r="DV27" s="620"/>
      <c r="DW27" s="598">
        <v>4</v>
      </c>
      <c r="DX27" s="621"/>
      <c r="DY27" s="621"/>
      <c r="DZ27" s="621"/>
      <c r="EA27" s="621"/>
      <c r="EB27" s="621"/>
      <c r="EC27" s="622"/>
    </row>
    <row r="28" spans="2:133" ht="11.25" customHeight="1">
      <c r="B28" s="590" t="s">
        <v>280</v>
      </c>
      <c r="C28" s="591"/>
      <c r="D28" s="591"/>
      <c r="E28" s="591"/>
      <c r="F28" s="591"/>
      <c r="G28" s="591"/>
      <c r="H28" s="591"/>
      <c r="I28" s="591"/>
      <c r="J28" s="591"/>
      <c r="K28" s="591"/>
      <c r="L28" s="591"/>
      <c r="M28" s="591"/>
      <c r="N28" s="591"/>
      <c r="O28" s="591"/>
      <c r="P28" s="591"/>
      <c r="Q28" s="592"/>
      <c r="R28" s="593">
        <v>16308</v>
      </c>
      <c r="S28" s="594"/>
      <c r="T28" s="594"/>
      <c r="U28" s="594"/>
      <c r="V28" s="594"/>
      <c r="W28" s="594"/>
      <c r="X28" s="594"/>
      <c r="Y28" s="595"/>
      <c r="Z28" s="596">
        <v>0.4</v>
      </c>
      <c r="AA28" s="596"/>
      <c r="AB28" s="596"/>
      <c r="AC28" s="596"/>
      <c r="AD28" s="597">
        <v>4713</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367676</v>
      </c>
      <c r="CS28" s="594"/>
      <c r="CT28" s="594"/>
      <c r="CU28" s="594"/>
      <c r="CV28" s="594"/>
      <c r="CW28" s="594"/>
      <c r="CX28" s="594"/>
      <c r="CY28" s="595"/>
      <c r="CZ28" s="627">
        <v>9.5</v>
      </c>
      <c r="DA28" s="628"/>
      <c r="DB28" s="628"/>
      <c r="DC28" s="629"/>
      <c r="DD28" s="602">
        <v>367676</v>
      </c>
      <c r="DE28" s="594"/>
      <c r="DF28" s="594"/>
      <c r="DG28" s="594"/>
      <c r="DH28" s="594"/>
      <c r="DI28" s="594"/>
      <c r="DJ28" s="594"/>
      <c r="DK28" s="595"/>
      <c r="DL28" s="602">
        <v>367676</v>
      </c>
      <c r="DM28" s="594"/>
      <c r="DN28" s="594"/>
      <c r="DO28" s="594"/>
      <c r="DP28" s="594"/>
      <c r="DQ28" s="594"/>
      <c r="DR28" s="594"/>
      <c r="DS28" s="594"/>
      <c r="DT28" s="594"/>
      <c r="DU28" s="594"/>
      <c r="DV28" s="595"/>
      <c r="DW28" s="598">
        <v>14.3</v>
      </c>
      <c r="DX28" s="621"/>
      <c r="DY28" s="621"/>
      <c r="DZ28" s="621"/>
      <c r="EA28" s="621"/>
      <c r="EB28" s="621"/>
      <c r="EC28" s="622"/>
    </row>
    <row r="29" spans="2:133" ht="11.25" customHeight="1">
      <c r="B29" s="590" t="s">
        <v>282</v>
      </c>
      <c r="C29" s="591"/>
      <c r="D29" s="591"/>
      <c r="E29" s="591"/>
      <c r="F29" s="591"/>
      <c r="G29" s="591"/>
      <c r="H29" s="591"/>
      <c r="I29" s="591"/>
      <c r="J29" s="591"/>
      <c r="K29" s="591"/>
      <c r="L29" s="591"/>
      <c r="M29" s="591"/>
      <c r="N29" s="591"/>
      <c r="O29" s="591"/>
      <c r="P29" s="591"/>
      <c r="Q29" s="592"/>
      <c r="R29" s="593">
        <v>3308</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55</v>
      </c>
      <c r="CG29" s="608"/>
      <c r="CH29" s="608"/>
      <c r="CI29" s="608"/>
      <c r="CJ29" s="608"/>
      <c r="CK29" s="608"/>
      <c r="CL29" s="608"/>
      <c r="CM29" s="608"/>
      <c r="CN29" s="608"/>
      <c r="CO29" s="608"/>
      <c r="CP29" s="608"/>
      <c r="CQ29" s="609"/>
      <c r="CR29" s="593">
        <v>367676</v>
      </c>
      <c r="CS29" s="619"/>
      <c r="CT29" s="619"/>
      <c r="CU29" s="619"/>
      <c r="CV29" s="619"/>
      <c r="CW29" s="619"/>
      <c r="CX29" s="619"/>
      <c r="CY29" s="620"/>
      <c r="CZ29" s="627">
        <v>9.5</v>
      </c>
      <c r="DA29" s="628"/>
      <c r="DB29" s="628"/>
      <c r="DC29" s="629"/>
      <c r="DD29" s="602">
        <v>367676</v>
      </c>
      <c r="DE29" s="619"/>
      <c r="DF29" s="619"/>
      <c r="DG29" s="619"/>
      <c r="DH29" s="619"/>
      <c r="DI29" s="619"/>
      <c r="DJ29" s="619"/>
      <c r="DK29" s="620"/>
      <c r="DL29" s="602">
        <v>367676</v>
      </c>
      <c r="DM29" s="619"/>
      <c r="DN29" s="619"/>
      <c r="DO29" s="619"/>
      <c r="DP29" s="619"/>
      <c r="DQ29" s="619"/>
      <c r="DR29" s="619"/>
      <c r="DS29" s="619"/>
      <c r="DT29" s="619"/>
      <c r="DU29" s="619"/>
      <c r="DV29" s="620"/>
      <c r="DW29" s="598">
        <v>14.3</v>
      </c>
      <c r="DX29" s="621"/>
      <c r="DY29" s="621"/>
      <c r="DZ29" s="621"/>
      <c r="EA29" s="621"/>
      <c r="EB29" s="621"/>
      <c r="EC29" s="622"/>
    </row>
    <row r="30" spans="2:133" ht="11.25" customHeight="1">
      <c r="B30" s="590" t="s">
        <v>286</v>
      </c>
      <c r="C30" s="591"/>
      <c r="D30" s="591"/>
      <c r="E30" s="591"/>
      <c r="F30" s="591"/>
      <c r="G30" s="591"/>
      <c r="H30" s="591"/>
      <c r="I30" s="591"/>
      <c r="J30" s="591"/>
      <c r="K30" s="591"/>
      <c r="L30" s="591"/>
      <c r="M30" s="591"/>
      <c r="N30" s="591"/>
      <c r="O30" s="591"/>
      <c r="P30" s="591"/>
      <c r="Q30" s="592"/>
      <c r="R30" s="593">
        <v>154621</v>
      </c>
      <c r="S30" s="594"/>
      <c r="T30" s="594"/>
      <c r="U30" s="594"/>
      <c r="V30" s="594"/>
      <c r="W30" s="594"/>
      <c r="X30" s="594"/>
      <c r="Y30" s="595"/>
      <c r="Z30" s="596">
        <v>3.7</v>
      </c>
      <c r="AA30" s="596"/>
      <c r="AB30" s="596"/>
      <c r="AC30" s="596"/>
      <c r="AD30" s="597" t="s">
        <v>109</v>
      </c>
      <c r="AE30" s="597"/>
      <c r="AF30" s="597"/>
      <c r="AG30" s="597"/>
      <c r="AH30" s="597"/>
      <c r="AI30" s="597"/>
      <c r="AJ30" s="597"/>
      <c r="AK30" s="597"/>
      <c r="AL30" s="598" t="s">
        <v>109</v>
      </c>
      <c r="AM30" s="599"/>
      <c r="AN30" s="599"/>
      <c r="AO30" s="600"/>
      <c r="AP30" s="639" t="s">
        <v>287</v>
      </c>
      <c r="AQ30" s="640"/>
      <c r="AR30" s="640"/>
      <c r="AS30" s="640"/>
      <c r="AT30" s="645" t="s">
        <v>288</v>
      </c>
      <c r="AU30" s="182"/>
      <c r="AV30" s="182"/>
      <c r="AW30" s="182"/>
      <c r="AX30" s="579" t="s">
        <v>168</v>
      </c>
      <c r="AY30" s="580"/>
      <c r="AZ30" s="580"/>
      <c r="BA30" s="580"/>
      <c r="BB30" s="580"/>
      <c r="BC30" s="580"/>
      <c r="BD30" s="580"/>
      <c r="BE30" s="580"/>
      <c r="BF30" s="581"/>
      <c r="BG30" s="651">
        <v>96.4</v>
      </c>
      <c r="BH30" s="652"/>
      <c r="BI30" s="652"/>
      <c r="BJ30" s="652"/>
      <c r="BK30" s="652"/>
      <c r="BL30" s="652"/>
      <c r="BM30" s="588">
        <v>87.1</v>
      </c>
      <c r="BN30" s="652"/>
      <c r="BO30" s="652"/>
      <c r="BP30" s="652"/>
      <c r="BQ30" s="653"/>
      <c r="BR30" s="651">
        <v>96.5</v>
      </c>
      <c r="BS30" s="652"/>
      <c r="BT30" s="652"/>
      <c r="BU30" s="652"/>
      <c r="BV30" s="652"/>
      <c r="BW30" s="652"/>
      <c r="BX30" s="588">
        <v>87.2</v>
      </c>
      <c r="BY30" s="652"/>
      <c r="BZ30" s="652"/>
      <c r="CA30" s="652"/>
      <c r="CB30" s="653"/>
      <c r="CD30" s="656"/>
      <c r="CE30" s="657"/>
      <c r="CF30" s="607" t="s">
        <v>289</v>
      </c>
      <c r="CG30" s="608"/>
      <c r="CH30" s="608"/>
      <c r="CI30" s="608"/>
      <c r="CJ30" s="608"/>
      <c r="CK30" s="608"/>
      <c r="CL30" s="608"/>
      <c r="CM30" s="608"/>
      <c r="CN30" s="608"/>
      <c r="CO30" s="608"/>
      <c r="CP30" s="608"/>
      <c r="CQ30" s="609"/>
      <c r="CR30" s="593">
        <v>329322</v>
      </c>
      <c r="CS30" s="594"/>
      <c r="CT30" s="594"/>
      <c r="CU30" s="594"/>
      <c r="CV30" s="594"/>
      <c r="CW30" s="594"/>
      <c r="CX30" s="594"/>
      <c r="CY30" s="595"/>
      <c r="CZ30" s="627">
        <v>8.5</v>
      </c>
      <c r="DA30" s="628"/>
      <c r="DB30" s="628"/>
      <c r="DC30" s="629"/>
      <c r="DD30" s="602">
        <v>329322</v>
      </c>
      <c r="DE30" s="594"/>
      <c r="DF30" s="594"/>
      <c r="DG30" s="594"/>
      <c r="DH30" s="594"/>
      <c r="DI30" s="594"/>
      <c r="DJ30" s="594"/>
      <c r="DK30" s="595"/>
      <c r="DL30" s="602">
        <v>329322</v>
      </c>
      <c r="DM30" s="594"/>
      <c r="DN30" s="594"/>
      <c r="DO30" s="594"/>
      <c r="DP30" s="594"/>
      <c r="DQ30" s="594"/>
      <c r="DR30" s="594"/>
      <c r="DS30" s="594"/>
      <c r="DT30" s="594"/>
      <c r="DU30" s="594"/>
      <c r="DV30" s="595"/>
      <c r="DW30" s="598">
        <v>12.8</v>
      </c>
      <c r="DX30" s="621"/>
      <c r="DY30" s="621"/>
      <c r="DZ30" s="621"/>
      <c r="EA30" s="621"/>
      <c r="EB30" s="621"/>
      <c r="EC30" s="622"/>
    </row>
    <row r="31" spans="2:133" ht="11.25" customHeight="1">
      <c r="B31" s="590" t="s">
        <v>290</v>
      </c>
      <c r="C31" s="591"/>
      <c r="D31" s="591"/>
      <c r="E31" s="591"/>
      <c r="F31" s="591"/>
      <c r="G31" s="591"/>
      <c r="H31" s="591"/>
      <c r="I31" s="591"/>
      <c r="J31" s="591"/>
      <c r="K31" s="591"/>
      <c r="L31" s="591"/>
      <c r="M31" s="591"/>
      <c r="N31" s="591"/>
      <c r="O31" s="591"/>
      <c r="P31" s="591"/>
      <c r="Q31" s="592"/>
      <c r="R31" s="593">
        <v>277152</v>
      </c>
      <c r="S31" s="594"/>
      <c r="T31" s="594"/>
      <c r="U31" s="594"/>
      <c r="V31" s="594"/>
      <c r="W31" s="594"/>
      <c r="X31" s="594"/>
      <c r="Y31" s="595"/>
      <c r="Z31" s="596">
        <v>6.6</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97.6</v>
      </c>
      <c r="BH31" s="619"/>
      <c r="BI31" s="619"/>
      <c r="BJ31" s="619"/>
      <c r="BK31" s="619"/>
      <c r="BL31" s="619"/>
      <c r="BM31" s="599">
        <v>91.2</v>
      </c>
      <c r="BN31" s="649"/>
      <c r="BO31" s="649"/>
      <c r="BP31" s="649"/>
      <c r="BQ31" s="650"/>
      <c r="BR31" s="648">
        <v>97.5</v>
      </c>
      <c r="BS31" s="619"/>
      <c r="BT31" s="619"/>
      <c r="BU31" s="619"/>
      <c r="BV31" s="619"/>
      <c r="BW31" s="619"/>
      <c r="BX31" s="599">
        <v>90.2</v>
      </c>
      <c r="BY31" s="649"/>
      <c r="BZ31" s="649"/>
      <c r="CA31" s="649"/>
      <c r="CB31" s="650"/>
      <c r="CD31" s="656"/>
      <c r="CE31" s="657"/>
      <c r="CF31" s="607" t="s">
        <v>293</v>
      </c>
      <c r="CG31" s="608"/>
      <c r="CH31" s="608"/>
      <c r="CI31" s="608"/>
      <c r="CJ31" s="608"/>
      <c r="CK31" s="608"/>
      <c r="CL31" s="608"/>
      <c r="CM31" s="608"/>
      <c r="CN31" s="608"/>
      <c r="CO31" s="608"/>
      <c r="CP31" s="608"/>
      <c r="CQ31" s="609"/>
      <c r="CR31" s="593">
        <v>38354</v>
      </c>
      <c r="CS31" s="619"/>
      <c r="CT31" s="619"/>
      <c r="CU31" s="619"/>
      <c r="CV31" s="619"/>
      <c r="CW31" s="619"/>
      <c r="CX31" s="619"/>
      <c r="CY31" s="620"/>
      <c r="CZ31" s="627">
        <v>1</v>
      </c>
      <c r="DA31" s="628"/>
      <c r="DB31" s="628"/>
      <c r="DC31" s="629"/>
      <c r="DD31" s="602">
        <v>38354</v>
      </c>
      <c r="DE31" s="619"/>
      <c r="DF31" s="619"/>
      <c r="DG31" s="619"/>
      <c r="DH31" s="619"/>
      <c r="DI31" s="619"/>
      <c r="DJ31" s="619"/>
      <c r="DK31" s="620"/>
      <c r="DL31" s="602">
        <v>38354</v>
      </c>
      <c r="DM31" s="619"/>
      <c r="DN31" s="619"/>
      <c r="DO31" s="619"/>
      <c r="DP31" s="619"/>
      <c r="DQ31" s="619"/>
      <c r="DR31" s="619"/>
      <c r="DS31" s="619"/>
      <c r="DT31" s="619"/>
      <c r="DU31" s="619"/>
      <c r="DV31" s="620"/>
      <c r="DW31" s="598">
        <v>1.5</v>
      </c>
      <c r="DX31" s="621"/>
      <c r="DY31" s="621"/>
      <c r="DZ31" s="621"/>
      <c r="EA31" s="621"/>
      <c r="EB31" s="621"/>
      <c r="EC31" s="622"/>
    </row>
    <row r="32" spans="2:133" ht="11.25" customHeight="1">
      <c r="B32" s="590" t="s">
        <v>294</v>
      </c>
      <c r="C32" s="591"/>
      <c r="D32" s="591"/>
      <c r="E32" s="591"/>
      <c r="F32" s="591"/>
      <c r="G32" s="591"/>
      <c r="H32" s="591"/>
      <c r="I32" s="591"/>
      <c r="J32" s="591"/>
      <c r="K32" s="591"/>
      <c r="L32" s="591"/>
      <c r="M32" s="591"/>
      <c r="N32" s="591"/>
      <c r="O32" s="591"/>
      <c r="P32" s="591"/>
      <c r="Q32" s="592"/>
      <c r="R32" s="593">
        <v>76137</v>
      </c>
      <c r="S32" s="594"/>
      <c r="T32" s="594"/>
      <c r="U32" s="594"/>
      <c r="V32" s="594"/>
      <c r="W32" s="594"/>
      <c r="X32" s="594"/>
      <c r="Y32" s="595"/>
      <c r="Z32" s="596">
        <v>1.8</v>
      </c>
      <c r="AA32" s="596"/>
      <c r="AB32" s="596"/>
      <c r="AC32" s="596"/>
      <c r="AD32" s="597">
        <v>6576</v>
      </c>
      <c r="AE32" s="597"/>
      <c r="AF32" s="597"/>
      <c r="AG32" s="597"/>
      <c r="AH32" s="597"/>
      <c r="AI32" s="597"/>
      <c r="AJ32" s="597"/>
      <c r="AK32" s="597"/>
      <c r="AL32" s="598">
        <v>0.3</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94.9</v>
      </c>
      <c r="BH32" s="661"/>
      <c r="BI32" s="661"/>
      <c r="BJ32" s="661"/>
      <c r="BK32" s="661"/>
      <c r="BL32" s="661"/>
      <c r="BM32" s="662">
        <v>82.7</v>
      </c>
      <c r="BN32" s="661"/>
      <c r="BO32" s="661"/>
      <c r="BP32" s="661"/>
      <c r="BQ32" s="663"/>
      <c r="BR32" s="660">
        <v>95.1</v>
      </c>
      <c r="BS32" s="661"/>
      <c r="BT32" s="661"/>
      <c r="BU32" s="661"/>
      <c r="BV32" s="661"/>
      <c r="BW32" s="661"/>
      <c r="BX32" s="662">
        <v>83.3</v>
      </c>
      <c r="BY32" s="661"/>
      <c r="BZ32" s="661"/>
      <c r="CA32" s="661"/>
      <c r="CB32" s="663"/>
      <c r="CD32" s="658"/>
      <c r="CE32" s="659"/>
      <c r="CF32" s="607" t="s">
        <v>296</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1"/>
      <c r="DY32" s="621"/>
      <c r="DZ32" s="621"/>
      <c r="EA32" s="621"/>
      <c r="EB32" s="621"/>
      <c r="EC32" s="622"/>
    </row>
    <row r="33" spans="2:133" ht="11.25" customHeight="1">
      <c r="B33" s="590" t="s">
        <v>297</v>
      </c>
      <c r="C33" s="591"/>
      <c r="D33" s="591"/>
      <c r="E33" s="591"/>
      <c r="F33" s="591"/>
      <c r="G33" s="591"/>
      <c r="H33" s="591"/>
      <c r="I33" s="591"/>
      <c r="J33" s="591"/>
      <c r="K33" s="591"/>
      <c r="L33" s="591"/>
      <c r="M33" s="591"/>
      <c r="N33" s="591"/>
      <c r="O33" s="591"/>
      <c r="P33" s="591"/>
      <c r="Q33" s="592"/>
      <c r="R33" s="593">
        <v>362552</v>
      </c>
      <c r="S33" s="594"/>
      <c r="T33" s="594"/>
      <c r="U33" s="594"/>
      <c r="V33" s="594"/>
      <c r="W33" s="594"/>
      <c r="X33" s="594"/>
      <c r="Y33" s="595"/>
      <c r="Z33" s="596">
        <v>8.6</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2127985</v>
      </c>
      <c r="CS33" s="619"/>
      <c r="CT33" s="619"/>
      <c r="CU33" s="619"/>
      <c r="CV33" s="619"/>
      <c r="CW33" s="619"/>
      <c r="CX33" s="619"/>
      <c r="CY33" s="620"/>
      <c r="CZ33" s="627">
        <v>55.1</v>
      </c>
      <c r="DA33" s="628"/>
      <c r="DB33" s="628"/>
      <c r="DC33" s="629"/>
      <c r="DD33" s="602">
        <v>1809200</v>
      </c>
      <c r="DE33" s="619"/>
      <c r="DF33" s="619"/>
      <c r="DG33" s="619"/>
      <c r="DH33" s="619"/>
      <c r="DI33" s="619"/>
      <c r="DJ33" s="619"/>
      <c r="DK33" s="620"/>
      <c r="DL33" s="602">
        <v>1144540</v>
      </c>
      <c r="DM33" s="619"/>
      <c r="DN33" s="619"/>
      <c r="DO33" s="619"/>
      <c r="DP33" s="619"/>
      <c r="DQ33" s="619"/>
      <c r="DR33" s="619"/>
      <c r="DS33" s="619"/>
      <c r="DT33" s="619"/>
      <c r="DU33" s="619"/>
      <c r="DV33" s="620"/>
      <c r="DW33" s="598">
        <v>44.4</v>
      </c>
      <c r="DX33" s="621"/>
      <c r="DY33" s="621"/>
      <c r="DZ33" s="621"/>
      <c r="EA33" s="621"/>
      <c r="EB33" s="621"/>
      <c r="EC33" s="622"/>
    </row>
    <row r="34" spans="2:133" ht="11.25" customHeight="1">
      <c r="B34" s="590" t="s">
        <v>299</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830709</v>
      </c>
      <c r="CS34" s="594"/>
      <c r="CT34" s="594"/>
      <c r="CU34" s="594"/>
      <c r="CV34" s="594"/>
      <c r="CW34" s="594"/>
      <c r="CX34" s="594"/>
      <c r="CY34" s="595"/>
      <c r="CZ34" s="627">
        <v>21.5</v>
      </c>
      <c r="DA34" s="628"/>
      <c r="DB34" s="628"/>
      <c r="DC34" s="629"/>
      <c r="DD34" s="602">
        <v>651189</v>
      </c>
      <c r="DE34" s="594"/>
      <c r="DF34" s="594"/>
      <c r="DG34" s="594"/>
      <c r="DH34" s="594"/>
      <c r="DI34" s="594"/>
      <c r="DJ34" s="594"/>
      <c r="DK34" s="595"/>
      <c r="DL34" s="602">
        <v>369037</v>
      </c>
      <c r="DM34" s="594"/>
      <c r="DN34" s="594"/>
      <c r="DO34" s="594"/>
      <c r="DP34" s="594"/>
      <c r="DQ34" s="594"/>
      <c r="DR34" s="594"/>
      <c r="DS34" s="594"/>
      <c r="DT34" s="594"/>
      <c r="DU34" s="594"/>
      <c r="DV34" s="595"/>
      <c r="DW34" s="598">
        <v>14.3</v>
      </c>
      <c r="DX34" s="621"/>
      <c r="DY34" s="621"/>
      <c r="DZ34" s="621"/>
      <c r="EA34" s="621"/>
      <c r="EB34" s="621"/>
      <c r="EC34" s="622"/>
    </row>
    <row r="35" spans="2:133" ht="11.25" customHeight="1">
      <c r="B35" s="590" t="s">
        <v>303</v>
      </c>
      <c r="C35" s="591"/>
      <c r="D35" s="591"/>
      <c r="E35" s="591"/>
      <c r="F35" s="591"/>
      <c r="G35" s="591"/>
      <c r="H35" s="591"/>
      <c r="I35" s="591"/>
      <c r="J35" s="591"/>
      <c r="K35" s="591"/>
      <c r="L35" s="591"/>
      <c r="M35" s="591"/>
      <c r="N35" s="591"/>
      <c r="O35" s="591"/>
      <c r="P35" s="591"/>
      <c r="Q35" s="592"/>
      <c r="R35" s="593">
        <v>161152</v>
      </c>
      <c r="S35" s="594"/>
      <c r="T35" s="594"/>
      <c r="U35" s="594"/>
      <c r="V35" s="594"/>
      <c r="W35" s="594"/>
      <c r="X35" s="594"/>
      <c r="Y35" s="595"/>
      <c r="Z35" s="596">
        <v>3.8</v>
      </c>
      <c r="AA35" s="596"/>
      <c r="AB35" s="596"/>
      <c r="AC35" s="596"/>
      <c r="AD35" s="597" t="s">
        <v>109</v>
      </c>
      <c r="AE35" s="597"/>
      <c r="AF35" s="597"/>
      <c r="AG35" s="597"/>
      <c r="AH35" s="597"/>
      <c r="AI35" s="597"/>
      <c r="AJ35" s="597"/>
      <c r="AK35" s="597"/>
      <c r="AL35" s="598" t="s">
        <v>109</v>
      </c>
      <c r="AM35" s="599"/>
      <c r="AN35" s="599"/>
      <c r="AO35" s="600"/>
      <c r="AP35" s="186"/>
      <c r="AQ35" s="604" t="s">
        <v>304</v>
      </c>
      <c r="AR35" s="605"/>
      <c r="AS35" s="605"/>
      <c r="AT35" s="605"/>
      <c r="AU35" s="605"/>
      <c r="AV35" s="605"/>
      <c r="AW35" s="605"/>
      <c r="AX35" s="605"/>
      <c r="AY35" s="606"/>
      <c r="AZ35" s="582">
        <v>256881</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47715</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97586</v>
      </c>
      <c r="CS35" s="619"/>
      <c r="CT35" s="619"/>
      <c r="CU35" s="619"/>
      <c r="CV35" s="619"/>
      <c r="CW35" s="619"/>
      <c r="CX35" s="619"/>
      <c r="CY35" s="620"/>
      <c r="CZ35" s="627">
        <v>2.5</v>
      </c>
      <c r="DA35" s="628"/>
      <c r="DB35" s="628"/>
      <c r="DC35" s="629"/>
      <c r="DD35" s="602">
        <v>83390</v>
      </c>
      <c r="DE35" s="619"/>
      <c r="DF35" s="619"/>
      <c r="DG35" s="619"/>
      <c r="DH35" s="619"/>
      <c r="DI35" s="619"/>
      <c r="DJ35" s="619"/>
      <c r="DK35" s="620"/>
      <c r="DL35" s="602">
        <v>27011</v>
      </c>
      <c r="DM35" s="619"/>
      <c r="DN35" s="619"/>
      <c r="DO35" s="619"/>
      <c r="DP35" s="619"/>
      <c r="DQ35" s="619"/>
      <c r="DR35" s="619"/>
      <c r="DS35" s="619"/>
      <c r="DT35" s="619"/>
      <c r="DU35" s="619"/>
      <c r="DV35" s="620"/>
      <c r="DW35" s="598">
        <v>1</v>
      </c>
      <c r="DX35" s="621"/>
      <c r="DY35" s="621"/>
      <c r="DZ35" s="621"/>
      <c r="EA35" s="621"/>
      <c r="EB35" s="621"/>
      <c r="EC35" s="622"/>
    </row>
    <row r="36" spans="2:133" ht="11.25" customHeight="1">
      <c r="B36" s="636" t="s">
        <v>307</v>
      </c>
      <c r="C36" s="637"/>
      <c r="D36" s="637"/>
      <c r="E36" s="637"/>
      <c r="F36" s="637"/>
      <c r="G36" s="637"/>
      <c r="H36" s="637"/>
      <c r="I36" s="637"/>
      <c r="J36" s="637"/>
      <c r="K36" s="637"/>
      <c r="L36" s="637"/>
      <c r="M36" s="637"/>
      <c r="N36" s="637"/>
      <c r="O36" s="637"/>
      <c r="P36" s="637"/>
      <c r="Q36" s="638"/>
      <c r="R36" s="665">
        <v>4211130</v>
      </c>
      <c r="S36" s="666"/>
      <c r="T36" s="666"/>
      <c r="U36" s="666"/>
      <c r="V36" s="666"/>
      <c r="W36" s="666"/>
      <c r="X36" s="666"/>
      <c r="Y36" s="667"/>
      <c r="Z36" s="668">
        <v>100</v>
      </c>
      <c r="AA36" s="668"/>
      <c r="AB36" s="668"/>
      <c r="AC36" s="668"/>
      <c r="AD36" s="669">
        <v>2414432</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13160</v>
      </c>
      <c r="BA36" s="594"/>
      <c r="BB36" s="594"/>
      <c r="BC36" s="594"/>
      <c r="BD36" s="619"/>
      <c r="BE36" s="619"/>
      <c r="BF36" s="650"/>
      <c r="BG36" s="607" t="s">
        <v>309</v>
      </c>
      <c r="BH36" s="608"/>
      <c r="BI36" s="608"/>
      <c r="BJ36" s="608"/>
      <c r="BK36" s="608"/>
      <c r="BL36" s="608"/>
      <c r="BM36" s="608"/>
      <c r="BN36" s="608"/>
      <c r="BO36" s="608"/>
      <c r="BP36" s="608"/>
      <c r="BQ36" s="608"/>
      <c r="BR36" s="608"/>
      <c r="BS36" s="608"/>
      <c r="BT36" s="608"/>
      <c r="BU36" s="609"/>
      <c r="BV36" s="593">
        <v>33144</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858717</v>
      </c>
      <c r="CS36" s="594"/>
      <c r="CT36" s="594"/>
      <c r="CU36" s="594"/>
      <c r="CV36" s="594"/>
      <c r="CW36" s="594"/>
      <c r="CX36" s="594"/>
      <c r="CY36" s="595"/>
      <c r="CZ36" s="627">
        <v>22.2</v>
      </c>
      <c r="DA36" s="628"/>
      <c r="DB36" s="628"/>
      <c r="DC36" s="629"/>
      <c r="DD36" s="602">
        <v>796087</v>
      </c>
      <c r="DE36" s="594"/>
      <c r="DF36" s="594"/>
      <c r="DG36" s="594"/>
      <c r="DH36" s="594"/>
      <c r="DI36" s="594"/>
      <c r="DJ36" s="594"/>
      <c r="DK36" s="595"/>
      <c r="DL36" s="602">
        <v>609549</v>
      </c>
      <c r="DM36" s="594"/>
      <c r="DN36" s="594"/>
      <c r="DO36" s="594"/>
      <c r="DP36" s="594"/>
      <c r="DQ36" s="594"/>
      <c r="DR36" s="594"/>
      <c r="DS36" s="594"/>
      <c r="DT36" s="594"/>
      <c r="DU36" s="594"/>
      <c r="DV36" s="595"/>
      <c r="DW36" s="598">
        <v>23.7</v>
      </c>
      <c r="DX36" s="621"/>
      <c r="DY36" s="621"/>
      <c r="DZ36" s="621"/>
      <c r="EA36" s="621"/>
      <c r="EB36" s="621"/>
      <c r="EC36" s="622"/>
    </row>
    <row r="37" spans="2:133" ht="11.25" customHeight="1">
      <c r="AQ37" s="672" t="s">
        <v>311</v>
      </c>
      <c r="AR37" s="673"/>
      <c r="AS37" s="673"/>
      <c r="AT37" s="673"/>
      <c r="AU37" s="673"/>
      <c r="AV37" s="673"/>
      <c r="AW37" s="673"/>
      <c r="AX37" s="673"/>
      <c r="AY37" s="674"/>
      <c r="AZ37" s="593">
        <v>13146</v>
      </c>
      <c r="BA37" s="594"/>
      <c r="BB37" s="594"/>
      <c r="BC37" s="594"/>
      <c r="BD37" s="619"/>
      <c r="BE37" s="619"/>
      <c r="BF37" s="650"/>
      <c r="BG37" s="607" t="s">
        <v>312</v>
      </c>
      <c r="BH37" s="608"/>
      <c r="BI37" s="608"/>
      <c r="BJ37" s="608"/>
      <c r="BK37" s="608"/>
      <c r="BL37" s="608"/>
      <c r="BM37" s="608"/>
      <c r="BN37" s="608"/>
      <c r="BO37" s="608"/>
      <c r="BP37" s="608"/>
      <c r="BQ37" s="608"/>
      <c r="BR37" s="608"/>
      <c r="BS37" s="608"/>
      <c r="BT37" s="608"/>
      <c r="BU37" s="609"/>
      <c r="BV37" s="593">
        <v>1611</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410133</v>
      </c>
      <c r="CS37" s="619"/>
      <c r="CT37" s="619"/>
      <c r="CU37" s="619"/>
      <c r="CV37" s="619"/>
      <c r="CW37" s="619"/>
      <c r="CX37" s="619"/>
      <c r="CY37" s="620"/>
      <c r="CZ37" s="627">
        <v>10.6</v>
      </c>
      <c r="DA37" s="628"/>
      <c r="DB37" s="628"/>
      <c r="DC37" s="629"/>
      <c r="DD37" s="602">
        <v>408357</v>
      </c>
      <c r="DE37" s="619"/>
      <c r="DF37" s="619"/>
      <c r="DG37" s="619"/>
      <c r="DH37" s="619"/>
      <c r="DI37" s="619"/>
      <c r="DJ37" s="619"/>
      <c r="DK37" s="620"/>
      <c r="DL37" s="602">
        <v>408357</v>
      </c>
      <c r="DM37" s="619"/>
      <c r="DN37" s="619"/>
      <c r="DO37" s="619"/>
      <c r="DP37" s="619"/>
      <c r="DQ37" s="619"/>
      <c r="DR37" s="619"/>
      <c r="DS37" s="619"/>
      <c r="DT37" s="619"/>
      <c r="DU37" s="619"/>
      <c r="DV37" s="620"/>
      <c r="DW37" s="598">
        <v>15.9</v>
      </c>
      <c r="DX37" s="621"/>
      <c r="DY37" s="621"/>
      <c r="DZ37" s="621"/>
      <c r="EA37" s="621"/>
      <c r="EB37" s="621"/>
      <c r="EC37" s="622"/>
    </row>
    <row r="38" spans="2:133" ht="11.25" customHeight="1">
      <c r="AQ38" s="672" t="s">
        <v>314</v>
      </c>
      <c r="AR38" s="673"/>
      <c r="AS38" s="673"/>
      <c r="AT38" s="673"/>
      <c r="AU38" s="673"/>
      <c r="AV38" s="673"/>
      <c r="AW38" s="673"/>
      <c r="AX38" s="673"/>
      <c r="AY38" s="674"/>
      <c r="AZ38" s="593" t="s">
        <v>109</v>
      </c>
      <c r="BA38" s="594"/>
      <c r="BB38" s="594"/>
      <c r="BC38" s="594"/>
      <c r="BD38" s="619"/>
      <c r="BE38" s="619"/>
      <c r="BF38" s="650"/>
      <c r="BG38" s="607" t="s">
        <v>315</v>
      </c>
      <c r="BH38" s="608"/>
      <c r="BI38" s="608"/>
      <c r="BJ38" s="608"/>
      <c r="BK38" s="608"/>
      <c r="BL38" s="608"/>
      <c r="BM38" s="608"/>
      <c r="BN38" s="608"/>
      <c r="BO38" s="608"/>
      <c r="BP38" s="608"/>
      <c r="BQ38" s="608"/>
      <c r="BR38" s="608"/>
      <c r="BS38" s="608"/>
      <c r="BT38" s="608"/>
      <c r="BU38" s="609"/>
      <c r="BV38" s="593">
        <v>2811</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230575</v>
      </c>
      <c r="CS38" s="594"/>
      <c r="CT38" s="594"/>
      <c r="CU38" s="594"/>
      <c r="CV38" s="594"/>
      <c r="CW38" s="594"/>
      <c r="CX38" s="594"/>
      <c r="CY38" s="595"/>
      <c r="CZ38" s="627">
        <v>6</v>
      </c>
      <c r="DA38" s="628"/>
      <c r="DB38" s="628"/>
      <c r="DC38" s="629"/>
      <c r="DD38" s="602">
        <v>174844</v>
      </c>
      <c r="DE38" s="594"/>
      <c r="DF38" s="594"/>
      <c r="DG38" s="594"/>
      <c r="DH38" s="594"/>
      <c r="DI38" s="594"/>
      <c r="DJ38" s="594"/>
      <c r="DK38" s="595"/>
      <c r="DL38" s="602">
        <v>138943</v>
      </c>
      <c r="DM38" s="594"/>
      <c r="DN38" s="594"/>
      <c r="DO38" s="594"/>
      <c r="DP38" s="594"/>
      <c r="DQ38" s="594"/>
      <c r="DR38" s="594"/>
      <c r="DS38" s="594"/>
      <c r="DT38" s="594"/>
      <c r="DU38" s="594"/>
      <c r="DV38" s="595"/>
      <c r="DW38" s="598">
        <v>5.4</v>
      </c>
      <c r="DX38" s="621"/>
      <c r="DY38" s="621"/>
      <c r="DZ38" s="621"/>
      <c r="EA38" s="621"/>
      <c r="EB38" s="621"/>
      <c r="EC38" s="622"/>
    </row>
    <row r="39" spans="2:133" ht="11.25" customHeight="1">
      <c r="AQ39" s="672" t="s">
        <v>317</v>
      </c>
      <c r="AR39" s="673"/>
      <c r="AS39" s="673"/>
      <c r="AT39" s="673"/>
      <c r="AU39" s="673"/>
      <c r="AV39" s="673"/>
      <c r="AW39" s="673"/>
      <c r="AX39" s="673"/>
      <c r="AY39" s="674"/>
      <c r="AZ39" s="593" t="s">
        <v>109</v>
      </c>
      <c r="BA39" s="594"/>
      <c r="BB39" s="594"/>
      <c r="BC39" s="594"/>
      <c r="BD39" s="619"/>
      <c r="BE39" s="619"/>
      <c r="BF39" s="650"/>
      <c r="BG39" s="676" t="s">
        <v>318</v>
      </c>
      <c r="BH39" s="677"/>
      <c r="BI39" s="677"/>
      <c r="BJ39" s="677"/>
      <c r="BK39" s="677"/>
      <c r="BL39" s="187"/>
      <c r="BM39" s="608" t="s">
        <v>319</v>
      </c>
      <c r="BN39" s="608"/>
      <c r="BO39" s="608"/>
      <c r="BP39" s="608"/>
      <c r="BQ39" s="608"/>
      <c r="BR39" s="608"/>
      <c r="BS39" s="608"/>
      <c r="BT39" s="608"/>
      <c r="BU39" s="609"/>
      <c r="BV39" s="593">
        <v>102</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106708</v>
      </c>
      <c r="CS39" s="619"/>
      <c r="CT39" s="619"/>
      <c r="CU39" s="619"/>
      <c r="CV39" s="619"/>
      <c r="CW39" s="619"/>
      <c r="CX39" s="619"/>
      <c r="CY39" s="620"/>
      <c r="CZ39" s="627">
        <v>2.8</v>
      </c>
      <c r="DA39" s="628"/>
      <c r="DB39" s="628"/>
      <c r="DC39" s="629"/>
      <c r="DD39" s="602">
        <v>100000</v>
      </c>
      <c r="DE39" s="619"/>
      <c r="DF39" s="619"/>
      <c r="DG39" s="619"/>
      <c r="DH39" s="619"/>
      <c r="DI39" s="619"/>
      <c r="DJ39" s="619"/>
      <c r="DK39" s="620"/>
      <c r="DL39" s="602" t="s">
        <v>109</v>
      </c>
      <c r="DM39" s="619"/>
      <c r="DN39" s="619"/>
      <c r="DO39" s="619"/>
      <c r="DP39" s="619"/>
      <c r="DQ39" s="619"/>
      <c r="DR39" s="619"/>
      <c r="DS39" s="619"/>
      <c r="DT39" s="619"/>
      <c r="DU39" s="619"/>
      <c r="DV39" s="620"/>
      <c r="DW39" s="598" t="s">
        <v>109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75790</v>
      </c>
      <c r="BA40" s="594"/>
      <c r="BB40" s="594"/>
      <c r="BC40" s="594"/>
      <c r="BD40" s="619"/>
      <c r="BE40" s="619"/>
      <c r="BF40" s="650"/>
      <c r="BG40" s="676"/>
      <c r="BH40" s="677"/>
      <c r="BI40" s="677"/>
      <c r="BJ40" s="677"/>
      <c r="BK40" s="677"/>
      <c r="BL40" s="187"/>
      <c r="BM40" s="608" t="s">
        <v>322</v>
      </c>
      <c r="BN40" s="608"/>
      <c r="BO40" s="608"/>
      <c r="BP40" s="608"/>
      <c r="BQ40" s="608"/>
      <c r="BR40" s="608"/>
      <c r="BS40" s="608"/>
      <c r="BT40" s="608"/>
      <c r="BU40" s="609"/>
      <c r="BV40" s="593">
        <v>125</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3690</v>
      </c>
      <c r="CS40" s="594"/>
      <c r="CT40" s="594"/>
      <c r="CU40" s="594"/>
      <c r="CV40" s="594"/>
      <c r="CW40" s="594"/>
      <c r="CX40" s="594"/>
      <c r="CY40" s="595"/>
      <c r="CZ40" s="627">
        <v>0.1</v>
      </c>
      <c r="DA40" s="628"/>
      <c r="DB40" s="628"/>
      <c r="DC40" s="629"/>
      <c r="DD40" s="602">
        <v>3690</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154785</v>
      </c>
      <c r="BA41" s="666"/>
      <c r="BB41" s="666"/>
      <c r="BC41" s="666"/>
      <c r="BD41" s="661"/>
      <c r="BE41" s="661"/>
      <c r="BF41" s="663"/>
      <c r="BG41" s="678"/>
      <c r="BH41" s="679"/>
      <c r="BI41" s="679"/>
      <c r="BJ41" s="679"/>
      <c r="BK41" s="679"/>
      <c r="BL41" s="189"/>
      <c r="BM41" s="614" t="s">
        <v>325</v>
      </c>
      <c r="BN41" s="614"/>
      <c r="BO41" s="614"/>
      <c r="BP41" s="614"/>
      <c r="BQ41" s="614"/>
      <c r="BR41" s="614"/>
      <c r="BS41" s="614"/>
      <c r="BT41" s="614"/>
      <c r="BU41" s="615"/>
      <c r="BV41" s="665">
        <v>330</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207</v>
      </c>
      <c r="CS41" s="619"/>
      <c r="CT41" s="619"/>
      <c r="CU41" s="619"/>
      <c r="CV41" s="619"/>
      <c r="CW41" s="619"/>
      <c r="CX41" s="619"/>
      <c r="CY41" s="620"/>
      <c r="CZ41" s="627" t="s">
        <v>207</v>
      </c>
      <c r="DA41" s="628"/>
      <c r="DB41" s="628"/>
      <c r="DC41" s="629"/>
      <c r="DD41" s="602" t="s">
        <v>207</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402549</v>
      </c>
      <c r="CS42" s="594"/>
      <c r="CT42" s="594"/>
      <c r="CU42" s="594"/>
      <c r="CV42" s="594"/>
      <c r="CW42" s="594"/>
      <c r="CX42" s="594"/>
      <c r="CY42" s="595"/>
      <c r="CZ42" s="627">
        <v>10.4</v>
      </c>
      <c r="DA42" s="686"/>
      <c r="DB42" s="686"/>
      <c r="DC42" s="687"/>
      <c r="DD42" s="602">
        <v>104390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t="s">
        <v>109</v>
      </c>
      <c r="CS43" s="619"/>
      <c r="CT43" s="619"/>
      <c r="CU43" s="619"/>
      <c r="CV43" s="619"/>
      <c r="CW43" s="619"/>
      <c r="CX43" s="619"/>
      <c r="CY43" s="620"/>
      <c r="CZ43" s="627" t="s">
        <v>109</v>
      </c>
      <c r="DA43" s="628"/>
      <c r="DB43" s="628"/>
      <c r="DC43" s="629"/>
      <c r="DD43" s="602" t="s">
        <v>109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331</v>
      </c>
      <c r="CD44" s="699" t="s">
        <v>285</v>
      </c>
      <c r="CE44" s="700"/>
      <c r="CF44" s="590" t="s">
        <v>332</v>
      </c>
      <c r="CG44" s="591"/>
      <c r="CH44" s="591"/>
      <c r="CI44" s="591"/>
      <c r="CJ44" s="591"/>
      <c r="CK44" s="591"/>
      <c r="CL44" s="591"/>
      <c r="CM44" s="591"/>
      <c r="CN44" s="591"/>
      <c r="CO44" s="591"/>
      <c r="CP44" s="591"/>
      <c r="CQ44" s="592"/>
      <c r="CR44" s="593">
        <v>402549</v>
      </c>
      <c r="CS44" s="594"/>
      <c r="CT44" s="594"/>
      <c r="CU44" s="594"/>
      <c r="CV44" s="594"/>
      <c r="CW44" s="594"/>
      <c r="CX44" s="594"/>
      <c r="CY44" s="595"/>
      <c r="CZ44" s="627">
        <v>10.4</v>
      </c>
      <c r="DA44" s="686"/>
      <c r="DB44" s="686"/>
      <c r="DC44" s="687"/>
      <c r="DD44" s="602">
        <v>104390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333</v>
      </c>
      <c r="CG45" s="591"/>
      <c r="CH45" s="591"/>
      <c r="CI45" s="591"/>
      <c r="CJ45" s="591"/>
      <c r="CK45" s="591"/>
      <c r="CL45" s="591"/>
      <c r="CM45" s="591"/>
      <c r="CN45" s="591"/>
      <c r="CO45" s="591"/>
      <c r="CP45" s="591"/>
      <c r="CQ45" s="592"/>
      <c r="CR45" s="593">
        <v>161135</v>
      </c>
      <c r="CS45" s="619"/>
      <c r="CT45" s="619"/>
      <c r="CU45" s="619"/>
      <c r="CV45" s="619"/>
      <c r="CW45" s="619"/>
      <c r="CX45" s="619"/>
      <c r="CY45" s="620"/>
      <c r="CZ45" s="627">
        <v>4.2</v>
      </c>
      <c r="DA45" s="628"/>
      <c r="DB45" s="628"/>
      <c r="DC45" s="629"/>
      <c r="DD45" s="602">
        <v>23102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334</v>
      </c>
      <c r="CG46" s="591"/>
      <c r="CH46" s="591"/>
      <c r="CI46" s="591"/>
      <c r="CJ46" s="591"/>
      <c r="CK46" s="591"/>
      <c r="CL46" s="591"/>
      <c r="CM46" s="591"/>
      <c r="CN46" s="591"/>
      <c r="CO46" s="591"/>
      <c r="CP46" s="591"/>
      <c r="CQ46" s="592"/>
      <c r="CR46" s="593">
        <v>209528</v>
      </c>
      <c r="CS46" s="594"/>
      <c r="CT46" s="594"/>
      <c r="CU46" s="594"/>
      <c r="CV46" s="594"/>
      <c r="CW46" s="594"/>
      <c r="CX46" s="594"/>
      <c r="CY46" s="595"/>
      <c r="CZ46" s="627">
        <v>5.4</v>
      </c>
      <c r="DA46" s="686"/>
      <c r="DB46" s="686"/>
      <c r="DC46" s="687"/>
      <c r="DD46" s="602">
        <v>70708</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335</v>
      </c>
      <c r="CG47" s="591"/>
      <c r="CH47" s="591"/>
      <c r="CI47" s="591"/>
      <c r="CJ47" s="591"/>
      <c r="CK47" s="591"/>
      <c r="CL47" s="591"/>
      <c r="CM47" s="591"/>
      <c r="CN47" s="591"/>
      <c r="CO47" s="591"/>
      <c r="CP47" s="591"/>
      <c r="CQ47" s="592"/>
      <c r="CR47" s="593" t="s">
        <v>109</v>
      </c>
      <c r="CS47" s="619"/>
      <c r="CT47" s="619"/>
      <c r="CU47" s="619"/>
      <c r="CV47" s="619"/>
      <c r="CW47" s="619"/>
      <c r="CX47" s="619"/>
      <c r="CY47" s="620"/>
      <c r="CZ47" s="627" t="s">
        <v>109</v>
      </c>
      <c r="DA47" s="628"/>
      <c r="DB47" s="628"/>
      <c r="DC47" s="629"/>
      <c r="DD47" s="602" t="s">
        <v>109</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336</v>
      </c>
      <c r="CG48" s="591"/>
      <c r="CH48" s="591"/>
      <c r="CI48" s="591"/>
      <c r="CJ48" s="591"/>
      <c r="CK48" s="591"/>
      <c r="CL48" s="591"/>
      <c r="CM48" s="591"/>
      <c r="CN48" s="591"/>
      <c r="CO48" s="591"/>
      <c r="CP48" s="591"/>
      <c r="CQ48" s="592"/>
      <c r="CR48" s="593" t="s">
        <v>109</v>
      </c>
      <c r="CS48" s="594"/>
      <c r="CT48" s="594"/>
      <c r="CU48" s="594"/>
      <c r="CV48" s="594"/>
      <c r="CW48" s="594"/>
      <c r="CX48" s="594"/>
      <c r="CY48" s="595"/>
      <c r="CZ48" s="627" t="s">
        <v>109</v>
      </c>
      <c r="DA48" s="686"/>
      <c r="DB48" s="686"/>
      <c r="DC48" s="687"/>
      <c r="DD48" s="602" t="s">
        <v>109</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337</v>
      </c>
      <c r="CE49" s="637"/>
      <c r="CF49" s="637"/>
      <c r="CG49" s="637"/>
      <c r="CH49" s="637"/>
      <c r="CI49" s="637"/>
      <c r="CJ49" s="637"/>
      <c r="CK49" s="637"/>
      <c r="CL49" s="637"/>
      <c r="CM49" s="637"/>
      <c r="CN49" s="637"/>
      <c r="CO49" s="637"/>
      <c r="CP49" s="637"/>
      <c r="CQ49" s="638"/>
      <c r="CR49" s="665">
        <v>3864114</v>
      </c>
      <c r="CS49" s="661"/>
      <c r="CT49" s="661"/>
      <c r="CU49" s="661"/>
      <c r="CV49" s="661"/>
      <c r="CW49" s="661"/>
      <c r="CX49" s="661"/>
      <c r="CY49" s="688"/>
      <c r="CZ49" s="689">
        <v>100</v>
      </c>
      <c r="DA49" s="690"/>
      <c r="DB49" s="690"/>
      <c r="DC49" s="691"/>
      <c r="DD49" s="692">
        <v>2967939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4206</v>
      </c>
      <c r="R7" s="723"/>
      <c r="S7" s="723"/>
      <c r="T7" s="723"/>
      <c r="U7" s="723"/>
      <c r="V7" s="723">
        <v>3859</v>
      </c>
      <c r="W7" s="723"/>
      <c r="X7" s="723"/>
      <c r="Y7" s="723"/>
      <c r="Z7" s="723"/>
      <c r="AA7" s="723">
        <v>346</v>
      </c>
      <c r="AB7" s="723"/>
      <c r="AC7" s="723"/>
      <c r="AD7" s="723"/>
      <c r="AE7" s="724"/>
      <c r="AF7" s="725">
        <v>326</v>
      </c>
      <c r="AG7" s="726"/>
      <c r="AH7" s="726"/>
      <c r="AI7" s="726"/>
      <c r="AJ7" s="727"/>
      <c r="AK7" s="762">
        <v>155</v>
      </c>
      <c r="AL7" s="763"/>
      <c r="AM7" s="763"/>
      <c r="AN7" s="763"/>
      <c r="AO7" s="763"/>
      <c r="AP7" s="763">
        <v>3353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4</v>
      </c>
      <c r="R8" s="747"/>
      <c r="S8" s="747"/>
      <c r="T8" s="747"/>
      <c r="U8" s="747"/>
      <c r="V8" s="747">
        <v>4</v>
      </c>
      <c r="W8" s="747"/>
      <c r="X8" s="747"/>
      <c r="Y8" s="747"/>
      <c r="Z8" s="747"/>
      <c r="AA8" s="747">
        <v>0</v>
      </c>
      <c r="AB8" s="747"/>
      <c r="AC8" s="747"/>
      <c r="AD8" s="747"/>
      <c r="AE8" s="748"/>
      <c r="AF8" s="749">
        <v>0</v>
      </c>
      <c r="AG8" s="750"/>
      <c r="AH8" s="750"/>
      <c r="AI8" s="750"/>
      <c r="AJ8" s="751"/>
      <c r="AK8" s="752" t="s">
        <v>534</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362</v>
      </c>
      <c r="C9" s="744"/>
      <c r="D9" s="744"/>
      <c r="E9" s="744"/>
      <c r="F9" s="744"/>
      <c r="G9" s="744"/>
      <c r="H9" s="744"/>
      <c r="I9" s="744"/>
      <c r="J9" s="744"/>
      <c r="K9" s="744"/>
      <c r="L9" s="744"/>
      <c r="M9" s="744"/>
      <c r="N9" s="744"/>
      <c r="O9" s="744"/>
      <c r="P9" s="745"/>
      <c r="Q9" s="746">
        <v>1</v>
      </c>
      <c r="R9" s="747"/>
      <c r="S9" s="747"/>
      <c r="T9" s="747"/>
      <c r="U9" s="747"/>
      <c r="V9" s="747">
        <v>1</v>
      </c>
      <c r="W9" s="747"/>
      <c r="X9" s="747"/>
      <c r="Y9" s="747"/>
      <c r="Z9" s="747"/>
      <c r="AA9" s="747">
        <v>0</v>
      </c>
      <c r="AB9" s="747"/>
      <c r="AC9" s="747"/>
      <c r="AD9" s="747"/>
      <c r="AE9" s="748"/>
      <c r="AF9" s="749">
        <v>0</v>
      </c>
      <c r="AG9" s="750"/>
      <c r="AH9" s="750"/>
      <c r="AI9" s="750"/>
      <c r="AJ9" s="751"/>
      <c r="AK9" s="752" t="s">
        <v>534</v>
      </c>
      <c r="AL9" s="753"/>
      <c r="AM9" s="753"/>
      <c r="AN9" s="753"/>
      <c r="AO9" s="753"/>
      <c r="AP9" s="753" t="s">
        <v>534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4211</v>
      </c>
      <c r="R23" s="782"/>
      <c r="S23" s="782"/>
      <c r="T23" s="782"/>
      <c r="U23" s="782"/>
      <c r="V23" s="782">
        <v>3864</v>
      </c>
      <c r="W23" s="782"/>
      <c r="X23" s="782"/>
      <c r="Y23" s="782"/>
      <c r="Z23" s="782"/>
      <c r="AA23" s="782">
        <v>346</v>
      </c>
      <c r="AB23" s="782"/>
      <c r="AC23" s="782"/>
      <c r="AD23" s="782"/>
      <c r="AE23" s="783"/>
      <c r="AF23" s="784">
        <v>326</v>
      </c>
      <c r="AG23" s="782"/>
      <c r="AH23" s="782"/>
      <c r="AI23" s="782"/>
      <c r="AJ23" s="785"/>
      <c r="AK23" s="786"/>
      <c r="AL23" s="787"/>
      <c r="AM23" s="787"/>
      <c r="AN23" s="787"/>
      <c r="AO23" s="787"/>
      <c r="AP23" s="782">
        <v>3353</v>
      </c>
      <c r="AQ23" s="782"/>
      <c r="AR23" s="782"/>
      <c r="AS23" s="782"/>
      <c r="AT23" s="782"/>
      <c r="AU23" s="788"/>
      <c r="AV23" s="788"/>
      <c r="AW23" s="788"/>
      <c r="AX23" s="788"/>
      <c r="AY23" s="789"/>
      <c r="AZ23" s="797" t="s">
        <v>366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1434</v>
      </c>
      <c r="R28" s="811"/>
      <c r="S28" s="811"/>
      <c r="T28" s="811"/>
      <c r="U28" s="811"/>
      <c r="V28" s="811">
        <v>1392</v>
      </c>
      <c r="W28" s="811"/>
      <c r="X28" s="811"/>
      <c r="Y28" s="811"/>
      <c r="Z28" s="811"/>
      <c r="AA28" s="811">
        <v>42</v>
      </c>
      <c r="AB28" s="811"/>
      <c r="AC28" s="811"/>
      <c r="AD28" s="811"/>
      <c r="AE28" s="812"/>
      <c r="AF28" s="813">
        <v>42</v>
      </c>
      <c r="AG28" s="811"/>
      <c r="AH28" s="811"/>
      <c r="AI28" s="811"/>
      <c r="AJ28" s="814"/>
      <c r="AK28" s="815">
        <v>102</v>
      </c>
      <c r="AL28" s="806"/>
      <c r="AM28" s="806"/>
      <c r="AN28" s="806"/>
      <c r="AO28" s="806"/>
      <c r="AP28" s="806" t="s">
        <v>534</v>
      </c>
      <c r="AQ28" s="806"/>
      <c r="AR28" s="806"/>
      <c r="AS28" s="806"/>
      <c r="AT28" s="806"/>
      <c r="AU28" s="806" t="s">
        <v>534</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840</v>
      </c>
      <c r="R29" s="747"/>
      <c r="S29" s="747"/>
      <c r="T29" s="747"/>
      <c r="U29" s="747"/>
      <c r="V29" s="747">
        <v>823</v>
      </c>
      <c r="W29" s="747"/>
      <c r="X29" s="747"/>
      <c r="Y29" s="747"/>
      <c r="Z29" s="747"/>
      <c r="AA29" s="747">
        <v>17</v>
      </c>
      <c r="AB29" s="747"/>
      <c r="AC29" s="747"/>
      <c r="AD29" s="747"/>
      <c r="AE29" s="748"/>
      <c r="AF29" s="749">
        <v>17</v>
      </c>
      <c r="AG29" s="750"/>
      <c r="AH29" s="750"/>
      <c r="AI29" s="750"/>
      <c r="AJ29" s="751"/>
      <c r="AK29" s="818">
        <v>134</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93</v>
      </c>
      <c r="R30" s="747"/>
      <c r="S30" s="747"/>
      <c r="T30" s="747"/>
      <c r="U30" s="747"/>
      <c r="V30" s="747">
        <v>93</v>
      </c>
      <c r="W30" s="747"/>
      <c r="X30" s="747"/>
      <c r="Y30" s="747"/>
      <c r="Z30" s="747"/>
      <c r="AA30" s="747">
        <v>0</v>
      </c>
      <c r="AB30" s="747"/>
      <c r="AC30" s="747"/>
      <c r="AD30" s="747"/>
      <c r="AE30" s="748"/>
      <c r="AF30" s="749">
        <v>0</v>
      </c>
      <c r="AG30" s="750"/>
      <c r="AH30" s="750"/>
      <c r="AI30" s="750"/>
      <c r="AJ30" s="751"/>
      <c r="AK30" s="818">
        <v>24</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172</v>
      </c>
      <c r="R31" s="747"/>
      <c r="S31" s="747"/>
      <c r="T31" s="747"/>
      <c r="U31" s="747"/>
      <c r="V31" s="747">
        <v>44</v>
      </c>
      <c r="W31" s="747"/>
      <c r="X31" s="747"/>
      <c r="Y31" s="747"/>
      <c r="Z31" s="747"/>
      <c r="AA31" s="747">
        <v>128</v>
      </c>
      <c r="AB31" s="747"/>
      <c r="AC31" s="747"/>
      <c r="AD31" s="747"/>
      <c r="AE31" s="748"/>
      <c r="AF31" s="749">
        <v>128</v>
      </c>
      <c r="AG31" s="750"/>
      <c r="AH31" s="750"/>
      <c r="AI31" s="750"/>
      <c r="AJ31" s="751"/>
      <c r="AK31" s="818">
        <v>6</v>
      </c>
      <c r="AL31" s="819"/>
      <c r="AM31" s="819"/>
      <c r="AN31" s="819"/>
      <c r="AO31" s="819"/>
      <c r="AP31" s="819">
        <v>608</v>
      </c>
      <c r="AQ31" s="819"/>
      <c r="AR31" s="819"/>
      <c r="AS31" s="819"/>
      <c r="AT31" s="819"/>
      <c r="AU31" s="819" t="s">
        <v>534</v>
      </c>
      <c r="AV31" s="819"/>
      <c r="AW31" s="819"/>
      <c r="AX31" s="819"/>
      <c r="AY31" s="819"/>
      <c r="AZ31" s="820" t="s">
        <v>534</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275</v>
      </c>
      <c r="R32" s="747"/>
      <c r="S32" s="747"/>
      <c r="T32" s="747"/>
      <c r="U32" s="747"/>
      <c r="V32" s="747">
        <v>14</v>
      </c>
      <c r="W32" s="747"/>
      <c r="X32" s="747"/>
      <c r="Y32" s="747"/>
      <c r="Z32" s="747"/>
      <c r="AA32" s="747">
        <v>261</v>
      </c>
      <c r="AB32" s="747"/>
      <c r="AC32" s="747"/>
      <c r="AD32" s="747"/>
      <c r="AE32" s="748"/>
      <c r="AF32" s="749">
        <v>261</v>
      </c>
      <c r="AG32" s="750"/>
      <c r="AH32" s="750"/>
      <c r="AI32" s="750"/>
      <c r="AJ32" s="751"/>
      <c r="AK32" s="818" t="s">
        <v>534</v>
      </c>
      <c r="AL32" s="819"/>
      <c r="AM32" s="819"/>
      <c r="AN32" s="819"/>
      <c r="AO32" s="819"/>
      <c r="AP32" s="819">
        <v>108</v>
      </c>
      <c r="AQ32" s="819"/>
      <c r="AR32" s="819"/>
      <c r="AS32" s="819"/>
      <c r="AT32" s="819"/>
      <c r="AU32" s="819" t="s">
        <v>534</v>
      </c>
      <c r="AV32" s="819"/>
      <c r="AW32" s="819"/>
      <c r="AX32" s="819"/>
      <c r="AY32" s="819"/>
      <c r="AZ32" s="820" t="s">
        <v>534</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6</v>
      </c>
      <c r="R33" s="747"/>
      <c r="S33" s="747"/>
      <c r="T33" s="747"/>
      <c r="U33" s="747"/>
      <c r="V33" s="747">
        <v>6</v>
      </c>
      <c r="W33" s="747"/>
      <c r="X33" s="747"/>
      <c r="Y33" s="747"/>
      <c r="Z33" s="747"/>
      <c r="AA33" s="747">
        <v>0</v>
      </c>
      <c r="AB33" s="747"/>
      <c r="AC33" s="747"/>
      <c r="AD33" s="747"/>
      <c r="AE33" s="748"/>
      <c r="AF33" s="749" t="s">
        <v>109</v>
      </c>
      <c r="AG33" s="750"/>
      <c r="AH33" s="750"/>
      <c r="AI33" s="750"/>
      <c r="AJ33" s="751"/>
      <c r="AK33" s="818" t="s">
        <v>534</v>
      </c>
      <c r="AL33" s="819"/>
      <c r="AM33" s="819"/>
      <c r="AN33" s="819"/>
      <c r="AO33" s="819"/>
      <c r="AP33" s="819" t="s">
        <v>534</v>
      </c>
      <c r="AQ33" s="819"/>
      <c r="AR33" s="819"/>
      <c r="AS33" s="819"/>
      <c r="AT33" s="819"/>
      <c r="AU33" s="819" t="s">
        <v>534</v>
      </c>
      <c r="AV33" s="819"/>
      <c r="AW33" s="819"/>
      <c r="AX33" s="819"/>
      <c r="AY33" s="819"/>
      <c r="AZ33" s="820" t="s">
        <v>534</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449</v>
      </c>
      <c r="AG63" s="830"/>
      <c r="AH63" s="830"/>
      <c r="AI63" s="830"/>
      <c r="AJ63" s="831"/>
      <c r="AK63" s="832"/>
      <c r="AL63" s="827"/>
      <c r="AM63" s="827"/>
      <c r="AN63" s="827"/>
      <c r="AO63" s="827"/>
      <c r="AP63" s="830">
        <v>716</v>
      </c>
      <c r="AQ63" s="830"/>
      <c r="AR63" s="830"/>
      <c r="AS63" s="830"/>
      <c r="AT63" s="830"/>
      <c r="AU63" s="830" t="s">
        <v>538</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389</v>
      </c>
      <c r="R66" s="706"/>
      <c r="S66" s="706"/>
      <c r="T66" s="706"/>
      <c r="U66" s="707"/>
      <c r="V66" s="705" t="s">
        <v>390</v>
      </c>
      <c r="W66" s="706"/>
      <c r="X66" s="706"/>
      <c r="Y66" s="706"/>
      <c r="Z66" s="707"/>
      <c r="AA66" s="705" t="s">
        <v>391</v>
      </c>
      <c r="AB66" s="706"/>
      <c r="AC66" s="706"/>
      <c r="AD66" s="706"/>
      <c r="AE66" s="707"/>
      <c r="AF66" s="840" t="s">
        <v>392</v>
      </c>
      <c r="AG66" s="801"/>
      <c r="AH66" s="801"/>
      <c r="AI66" s="801"/>
      <c r="AJ66" s="841"/>
      <c r="AK66" s="705" t="s">
        <v>393</v>
      </c>
      <c r="AL66" s="729"/>
      <c r="AM66" s="729"/>
      <c r="AN66" s="729"/>
      <c r="AO66" s="730"/>
      <c r="AP66" s="705" t="s">
        <v>394</v>
      </c>
      <c r="AQ66" s="706"/>
      <c r="AR66" s="706"/>
      <c r="AS66" s="706"/>
      <c r="AT66" s="707"/>
      <c r="AU66" s="705" t="s">
        <v>395</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806</v>
      </c>
      <c r="R68" s="854"/>
      <c r="S68" s="854"/>
      <c r="T68" s="854"/>
      <c r="U68" s="854"/>
      <c r="V68" s="854">
        <v>762</v>
      </c>
      <c r="W68" s="854"/>
      <c r="X68" s="854"/>
      <c r="Y68" s="854"/>
      <c r="Z68" s="854"/>
      <c r="AA68" s="854">
        <v>44</v>
      </c>
      <c r="AB68" s="854"/>
      <c r="AC68" s="854"/>
      <c r="AD68" s="854"/>
      <c r="AE68" s="854"/>
      <c r="AF68" s="854">
        <v>44</v>
      </c>
      <c r="AG68" s="854"/>
      <c r="AH68" s="854"/>
      <c r="AI68" s="854"/>
      <c r="AJ68" s="854"/>
      <c r="AK68" s="854">
        <v>57</v>
      </c>
      <c r="AL68" s="854"/>
      <c r="AM68" s="854"/>
      <c r="AN68" s="854"/>
      <c r="AO68" s="854"/>
      <c r="AP68" s="854">
        <v>487</v>
      </c>
      <c r="AQ68" s="854"/>
      <c r="AR68" s="854"/>
      <c r="AS68" s="854"/>
      <c r="AT68" s="854"/>
      <c r="AU68" s="854" t="s">
        <v>534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1851</v>
      </c>
      <c r="R69" s="819"/>
      <c r="S69" s="819"/>
      <c r="T69" s="819"/>
      <c r="U69" s="819"/>
      <c r="V69" s="819">
        <v>1808</v>
      </c>
      <c r="W69" s="819"/>
      <c r="X69" s="819"/>
      <c r="Y69" s="819"/>
      <c r="Z69" s="819"/>
      <c r="AA69" s="819">
        <v>43</v>
      </c>
      <c r="AB69" s="819"/>
      <c r="AC69" s="819"/>
      <c r="AD69" s="819"/>
      <c r="AE69" s="819"/>
      <c r="AF69" s="819">
        <v>43</v>
      </c>
      <c r="AG69" s="819"/>
      <c r="AH69" s="819"/>
      <c r="AI69" s="819"/>
      <c r="AJ69" s="819"/>
      <c r="AK69" s="819" t="s">
        <v>534</v>
      </c>
      <c r="AL69" s="819"/>
      <c r="AM69" s="819"/>
      <c r="AN69" s="819"/>
      <c r="AO69" s="819"/>
      <c r="AP69" s="819">
        <v>522</v>
      </c>
      <c r="AQ69" s="819"/>
      <c r="AR69" s="819"/>
      <c r="AS69" s="819"/>
      <c r="AT69" s="819"/>
      <c r="AU69" s="819" t="s">
        <v>534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30</v>
      </c>
      <c r="R70" s="819"/>
      <c r="S70" s="819"/>
      <c r="T70" s="819"/>
      <c r="U70" s="819"/>
      <c r="V70" s="819">
        <v>30</v>
      </c>
      <c r="W70" s="819"/>
      <c r="X70" s="819"/>
      <c r="Y70" s="819"/>
      <c r="Z70" s="819"/>
      <c r="AA70" s="819">
        <v>0</v>
      </c>
      <c r="AB70" s="819"/>
      <c r="AC70" s="819"/>
      <c r="AD70" s="819"/>
      <c r="AE70" s="819"/>
      <c r="AF70" s="819">
        <v>0</v>
      </c>
      <c r="AG70" s="819"/>
      <c r="AH70" s="819"/>
      <c r="AI70" s="819"/>
      <c r="AJ70" s="819"/>
      <c r="AK70" s="819" t="s">
        <v>534</v>
      </c>
      <c r="AL70" s="819"/>
      <c r="AM70" s="819"/>
      <c r="AN70" s="819"/>
      <c r="AO70" s="819"/>
      <c r="AP70" s="819">
        <v>424</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87</v>
      </c>
      <c r="AG88" s="830"/>
      <c r="AH88" s="830"/>
      <c r="AI88" s="830"/>
      <c r="AJ88" s="830"/>
      <c r="AK88" s="827"/>
      <c r="AL88" s="827"/>
      <c r="AM88" s="827"/>
      <c r="AN88" s="827"/>
      <c r="AO88" s="827"/>
      <c r="AP88" s="830">
        <v>1433</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284</v>
      </c>
      <c r="AG109" s="883"/>
      <c r="AH109" s="883"/>
      <c r="AI109" s="883"/>
      <c r="AJ109" s="884"/>
      <c r="AK109" s="882" t="s">
        <v>283</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284</v>
      </c>
      <c r="BW109" s="883"/>
      <c r="BX109" s="883"/>
      <c r="BY109" s="883"/>
      <c r="BZ109" s="884"/>
      <c r="CA109" s="882" t="s">
        <v>283</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284</v>
      </c>
      <c r="DM109" s="883"/>
      <c r="DN109" s="883"/>
      <c r="DO109" s="883"/>
      <c r="DP109" s="884"/>
      <c r="DQ109" s="882" t="s">
        <v>283</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414361</v>
      </c>
      <c r="AB110" s="890"/>
      <c r="AC110" s="890"/>
      <c r="AD110" s="890"/>
      <c r="AE110" s="891"/>
      <c r="AF110" s="892">
        <v>367986</v>
      </c>
      <c r="AG110" s="890"/>
      <c r="AH110" s="890"/>
      <c r="AI110" s="890"/>
      <c r="AJ110" s="891"/>
      <c r="AK110" s="892">
        <v>367678</v>
      </c>
      <c r="AL110" s="890"/>
      <c r="AM110" s="890"/>
      <c r="AN110" s="890"/>
      <c r="AO110" s="891"/>
      <c r="AP110" s="893">
        <v>16.8</v>
      </c>
      <c r="AQ110" s="894"/>
      <c r="AR110" s="894"/>
      <c r="AS110" s="894"/>
      <c r="AT110" s="895"/>
      <c r="AU110" s="896" t="s">
        <v>58</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3361117</v>
      </c>
      <c r="BR110" s="927"/>
      <c r="BS110" s="927"/>
      <c r="BT110" s="927"/>
      <c r="BU110" s="927"/>
      <c r="BV110" s="927">
        <v>3319983</v>
      </c>
      <c r="BW110" s="927"/>
      <c r="BX110" s="927"/>
      <c r="BY110" s="927"/>
      <c r="BZ110" s="927"/>
      <c r="CA110" s="927">
        <v>3353213</v>
      </c>
      <c r="CB110" s="927"/>
      <c r="CC110" s="927"/>
      <c r="CD110" s="927"/>
      <c r="CE110" s="927"/>
      <c r="CF110" s="941">
        <v>153.4</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1930</v>
      </c>
      <c r="BR111" s="920"/>
      <c r="BS111" s="920"/>
      <c r="BT111" s="920"/>
      <c r="BU111" s="920"/>
      <c r="BV111" s="920" t="s">
        <v>109</v>
      </c>
      <c r="BW111" s="920"/>
      <c r="BX111" s="920"/>
      <c r="BY111" s="920"/>
      <c r="BZ111" s="920"/>
      <c r="CA111" s="920" t="s">
        <v>109</v>
      </c>
      <c r="CB111" s="920"/>
      <c r="CC111" s="920"/>
      <c r="CD111" s="920"/>
      <c r="CE111" s="920"/>
      <c r="CF111" s="914" t="s">
        <v>109</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t="s">
        <v>109</v>
      </c>
      <c r="BR112" s="920"/>
      <c r="BS112" s="920"/>
      <c r="BT112" s="920"/>
      <c r="BU112" s="920"/>
      <c r="BV112" s="920" t="s">
        <v>109</v>
      </c>
      <c r="BW112" s="920"/>
      <c r="BX112" s="920"/>
      <c r="BY112" s="920"/>
      <c r="BZ112" s="920"/>
      <c r="CA112" s="920" t="s">
        <v>109</v>
      </c>
      <c r="CB112" s="920"/>
      <c r="CC112" s="920"/>
      <c r="CD112" s="920"/>
      <c r="CE112" s="920"/>
      <c r="CF112" s="914" t="s">
        <v>109</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1511</v>
      </c>
      <c r="AB113" s="934"/>
      <c r="AC113" s="934"/>
      <c r="AD113" s="934"/>
      <c r="AE113" s="935"/>
      <c r="AF113" s="936">
        <v>1377</v>
      </c>
      <c r="AG113" s="934"/>
      <c r="AH113" s="934"/>
      <c r="AI113" s="934"/>
      <c r="AJ113" s="935"/>
      <c r="AK113" s="936">
        <v>1363</v>
      </c>
      <c r="AL113" s="934"/>
      <c r="AM113" s="934"/>
      <c r="AN113" s="934"/>
      <c r="AO113" s="935"/>
      <c r="AP113" s="937">
        <v>0.1</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467164</v>
      </c>
      <c r="BR113" s="920"/>
      <c r="BS113" s="920"/>
      <c r="BT113" s="920"/>
      <c r="BU113" s="920"/>
      <c r="BV113" s="920">
        <v>373035</v>
      </c>
      <c r="BW113" s="920"/>
      <c r="BX113" s="920"/>
      <c r="BY113" s="920"/>
      <c r="BZ113" s="920"/>
      <c r="CA113" s="920">
        <v>335494</v>
      </c>
      <c r="CB113" s="920"/>
      <c r="CC113" s="920"/>
      <c r="CD113" s="920"/>
      <c r="CE113" s="920"/>
      <c r="CF113" s="914">
        <v>15.3</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89817</v>
      </c>
      <c r="AB114" s="959"/>
      <c r="AC114" s="959"/>
      <c r="AD114" s="959"/>
      <c r="AE114" s="960"/>
      <c r="AF114" s="961">
        <v>99039</v>
      </c>
      <c r="AG114" s="959"/>
      <c r="AH114" s="959"/>
      <c r="AI114" s="959"/>
      <c r="AJ114" s="960"/>
      <c r="AK114" s="961">
        <v>87783</v>
      </c>
      <c r="AL114" s="959"/>
      <c r="AM114" s="959"/>
      <c r="AN114" s="959"/>
      <c r="AO114" s="960"/>
      <c r="AP114" s="962">
        <v>4</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670501</v>
      </c>
      <c r="BR114" s="920"/>
      <c r="BS114" s="920"/>
      <c r="BT114" s="920"/>
      <c r="BU114" s="920"/>
      <c r="BV114" s="920">
        <v>580046</v>
      </c>
      <c r="BW114" s="920"/>
      <c r="BX114" s="920"/>
      <c r="BY114" s="920"/>
      <c r="BZ114" s="920"/>
      <c r="CA114" s="920">
        <v>504166</v>
      </c>
      <c r="CB114" s="920"/>
      <c r="CC114" s="920"/>
      <c r="CD114" s="920"/>
      <c r="CE114" s="920"/>
      <c r="CF114" s="914">
        <v>23.1</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7343</v>
      </c>
      <c r="AB115" s="934"/>
      <c r="AC115" s="934"/>
      <c r="AD115" s="934"/>
      <c r="AE115" s="935"/>
      <c r="AF115" s="936">
        <v>2190</v>
      </c>
      <c r="AG115" s="934"/>
      <c r="AH115" s="934"/>
      <c r="AI115" s="934"/>
      <c r="AJ115" s="935"/>
      <c r="AK115" s="936" t="s">
        <v>109</v>
      </c>
      <c r="AL115" s="934"/>
      <c r="AM115" s="934"/>
      <c r="AN115" s="934"/>
      <c r="AO115" s="935"/>
      <c r="AP115" s="937" t="s">
        <v>109</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t="s">
        <v>109</v>
      </c>
      <c r="BW115" s="920"/>
      <c r="BX115" s="920"/>
      <c r="BY115" s="920"/>
      <c r="BZ115" s="920"/>
      <c r="CA115" s="920" t="s">
        <v>109</v>
      </c>
      <c r="CB115" s="920"/>
      <c r="CC115" s="920"/>
      <c r="CD115" s="920"/>
      <c r="CE115" s="920"/>
      <c r="CF115" s="914" t="s">
        <v>109</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1930</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513032</v>
      </c>
      <c r="AB117" s="966"/>
      <c r="AC117" s="966"/>
      <c r="AD117" s="966"/>
      <c r="AE117" s="967"/>
      <c r="AF117" s="965">
        <v>470592</v>
      </c>
      <c r="AG117" s="966"/>
      <c r="AH117" s="966"/>
      <c r="AI117" s="966"/>
      <c r="AJ117" s="967"/>
      <c r="AK117" s="965">
        <v>456824</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366</v>
      </c>
      <c r="BR117" s="986"/>
      <c r="BS117" s="986"/>
      <c r="BT117" s="986"/>
      <c r="BU117" s="986"/>
      <c r="BV117" s="986" t="s">
        <v>366</v>
      </c>
      <c r="BW117" s="986"/>
      <c r="BX117" s="986"/>
      <c r="BY117" s="986"/>
      <c r="BZ117" s="986"/>
      <c r="CA117" s="986" t="s">
        <v>366</v>
      </c>
      <c r="CB117" s="986"/>
      <c r="CC117" s="986"/>
      <c r="CD117" s="986"/>
      <c r="CE117" s="986"/>
      <c r="CF117" s="914" t="s">
        <v>366</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366</v>
      </c>
      <c r="DH117" s="959"/>
      <c r="DI117" s="959"/>
      <c r="DJ117" s="959"/>
      <c r="DK117" s="960"/>
      <c r="DL117" s="961" t="s">
        <v>366</v>
      </c>
      <c r="DM117" s="959"/>
      <c r="DN117" s="959"/>
      <c r="DO117" s="959"/>
      <c r="DP117" s="960"/>
      <c r="DQ117" s="961" t="s">
        <v>366</v>
      </c>
      <c r="DR117" s="959"/>
      <c r="DS117" s="959"/>
      <c r="DT117" s="959"/>
      <c r="DU117" s="960"/>
      <c r="DV117" s="962" t="s">
        <v>366</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284</v>
      </c>
      <c r="AG118" s="883"/>
      <c r="AH118" s="883"/>
      <c r="AI118" s="883"/>
      <c r="AJ118" s="884"/>
      <c r="AK118" s="882" t="s">
        <v>283</v>
      </c>
      <c r="AL118" s="883"/>
      <c r="AM118" s="883"/>
      <c r="AN118" s="883"/>
      <c r="AO118" s="884"/>
      <c r="AP118" s="990" t="s">
        <v>406</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434</v>
      </c>
      <c r="BP118" s="994"/>
      <c r="BQ118" s="985">
        <v>4500712</v>
      </c>
      <c r="BR118" s="986"/>
      <c r="BS118" s="986"/>
      <c r="BT118" s="986"/>
      <c r="BU118" s="986"/>
      <c r="BV118" s="986">
        <v>4273064</v>
      </c>
      <c r="BW118" s="986"/>
      <c r="BX118" s="986"/>
      <c r="BY118" s="986"/>
      <c r="BZ118" s="986"/>
      <c r="CA118" s="986">
        <v>4192873</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1223741</v>
      </c>
      <c r="BR119" s="927"/>
      <c r="BS119" s="927"/>
      <c r="BT119" s="927"/>
      <c r="BU119" s="927"/>
      <c r="BV119" s="927">
        <v>1224236</v>
      </c>
      <c r="BW119" s="927"/>
      <c r="BX119" s="927"/>
      <c r="BY119" s="927"/>
      <c r="BZ119" s="927"/>
      <c r="CA119" s="927">
        <v>1124435</v>
      </c>
      <c r="CB119" s="927"/>
      <c r="CC119" s="927"/>
      <c r="CD119" s="927"/>
      <c r="CE119" s="927"/>
      <c r="CF119" s="941">
        <v>51.4</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t="s">
        <v>109</v>
      </c>
      <c r="BR120" s="920"/>
      <c r="BS120" s="920"/>
      <c r="BT120" s="920"/>
      <c r="BU120" s="920"/>
      <c r="BV120" s="920" t="s">
        <v>109</v>
      </c>
      <c r="BW120" s="920"/>
      <c r="BX120" s="920"/>
      <c r="BY120" s="920"/>
      <c r="BZ120" s="920"/>
      <c r="CA120" s="920" t="s">
        <v>109</v>
      </c>
      <c r="CB120" s="920"/>
      <c r="CC120" s="920"/>
      <c r="CD120" s="920"/>
      <c r="CE120" s="920"/>
      <c r="CF120" s="914" t="s">
        <v>109</v>
      </c>
      <c r="CG120" s="915"/>
      <c r="CH120" s="915"/>
      <c r="CI120" s="915"/>
      <c r="CJ120" s="915"/>
      <c r="CK120" s="1013" t="s">
        <v>440</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t="s">
        <v>109</v>
      </c>
      <c r="DH120" s="927"/>
      <c r="DI120" s="927"/>
      <c r="DJ120" s="927"/>
      <c r="DK120" s="927"/>
      <c r="DL120" s="927" t="s">
        <v>109</v>
      </c>
      <c r="DM120" s="927"/>
      <c r="DN120" s="927"/>
      <c r="DO120" s="927"/>
      <c r="DP120" s="927"/>
      <c r="DQ120" s="927" t="s">
        <v>109</v>
      </c>
      <c r="DR120" s="927"/>
      <c r="DS120" s="927"/>
      <c r="DT120" s="927"/>
      <c r="DU120" s="927"/>
      <c r="DV120" s="928" t="s">
        <v>109</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2887785</v>
      </c>
      <c r="BR121" s="986"/>
      <c r="BS121" s="986"/>
      <c r="BT121" s="986"/>
      <c r="BU121" s="986"/>
      <c r="BV121" s="986">
        <v>2774437</v>
      </c>
      <c r="BW121" s="986"/>
      <c r="BX121" s="986"/>
      <c r="BY121" s="986"/>
      <c r="BZ121" s="986"/>
      <c r="CA121" s="986">
        <v>2770908</v>
      </c>
      <c r="CB121" s="986"/>
      <c r="CC121" s="986"/>
      <c r="CD121" s="986"/>
      <c r="CE121" s="986"/>
      <c r="CF121" s="1024">
        <v>126.7</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109</v>
      </c>
      <c r="DH121" s="920"/>
      <c r="DI121" s="920"/>
      <c r="DJ121" s="920"/>
      <c r="DK121" s="920"/>
      <c r="DL121" s="920" t="s">
        <v>109</v>
      </c>
      <c r="DM121" s="920"/>
      <c r="DN121" s="920"/>
      <c r="DO121" s="920"/>
      <c r="DP121" s="920"/>
      <c r="DQ121" s="920" t="s">
        <v>109</v>
      </c>
      <c r="DR121" s="920"/>
      <c r="DS121" s="920"/>
      <c r="DT121" s="920"/>
      <c r="DU121" s="920"/>
      <c r="DV121" s="921" t="s">
        <v>109</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443</v>
      </c>
      <c r="BP122" s="994"/>
      <c r="BQ122" s="1034">
        <v>4111526</v>
      </c>
      <c r="BR122" s="1035"/>
      <c r="BS122" s="1035"/>
      <c r="BT122" s="1035"/>
      <c r="BU122" s="1035"/>
      <c r="BV122" s="1035">
        <v>3998673</v>
      </c>
      <c r="BW122" s="1035"/>
      <c r="BX122" s="1035"/>
      <c r="BY122" s="1035"/>
      <c r="BZ122" s="1035"/>
      <c r="CA122" s="1035">
        <v>3895343</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t="s">
        <v>109</v>
      </c>
      <c r="DH122" s="920"/>
      <c r="DI122" s="920"/>
      <c r="DJ122" s="920"/>
      <c r="DK122" s="920"/>
      <c r="DL122" s="920" t="s">
        <v>109</v>
      </c>
      <c r="DM122" s="920"/>
      <c r="DN122" s="920"/>
      <c r="DO122" s="920"/>
      <c r="DP122" s="920"/>
      <c r="DQ122" s="920" t="s">
        <v>109</v>
      </c>
      <c r="DR122" s="920"/>
      <c r="DS122" s="920"/>
      <c r="DT122" s="920"/>
      <c r="DU122" s="920"/>
      <c r="DV122" s="921" t="s">
        <v>109</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17.5</v>
      </c>
      <c r="BR123" s="1027"/>
      <c r="BS123" s="1027"/>
      <c r="BT123" s="1027"/>
      <c r="BU123" s="1027"/>
      <c r="BV123" s="1027">
        <v>12.4</v>
      </c>
      <c r="BW123" s="1027"/>
      <c r="BX123" s="1027"/>
      <c r="BY123" s="1027"/>
      <c r="BZ123" s="1027"/>
      <c r="CA123" s="1027">
        <v>13.6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7343</v>
      </c>
      <c r="AB124" s="959"/>
      <c r="AC124" s="959"/>
      <c r="AD124" s="959"/>
      <c r="AE124" s="960"/>
      <c r="AF124" s="961">
        <v>2190</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109</v>
      </c>
      <c r="DH124" s="998"/>
      <c r="DI124" s="998"/>
      <c r="DJ124" s="998"/>
      <c r="DK124" s="999"/>
      <c r="DL124" s="1000" t="s">
        <v>109</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109</v>
      </c>
      <c r="AB126" s="959"/>
      <c r="AC126" s="959"/>
      <c r="AD126" s="959"/>
      <c r="AE126" s="960"/>
      <c r="AF126" s="961" t="s">
        <v>109</v>
      </c>
      <c r="AG126" s="959"/>
      <c r="AH126" s="959"/>
      <c r="AI126" s="959"/>
      <c r="AJ126" s="960"/>
      <c r="AK126" s="961" t="s">
        <v>109</v>
      </c>
      <c r="AL126" s="959"/>
      <c r="AM126" s="959"/>
      <c r="AN126" s="959"/>
      <c r="AO126" s="960"/>
      <c r="AP126" s="962" t="s">
        <v>109</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109</v>
      </c>
      <c r="DH126" s="920"/>
      <c r="DI126" s="920"/>
      <c r="DJ126" s="920"/>
      <c r="DK126" s="920"/>
      <c r="DL126" s="920" t="s">
        <v>109</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109</v>
      </c>
      <c r="AB127" s="959"/>
      <c r="AC127" s="959"/>
      <c r="AD127" s="959"/>
      <c r="AE127" s="960"/>
      <c r="AF127" s="961" t="s">
        <v>109</v>
      </c>
      <c r="AG127" s="959"/>
      <c r="AH127" s="959"/>
      <c r="AI127" s="959"/>
      <c r="AJ127" s="960"/>
      <c r="AK127" s="961" t="s">
        <v>109</v>
      </c>
      <c r="AL127" s="959"/>
      <c r="AM127" s="959"/>
      <c r="AN127" s="959"/>
      <c r="AO127" s="960"/>
      <c r="AP127" s="962" t="s">
        <v>109</v>
      </c>
      <c r="AQ127" s="963"/>
      <c r="AR127" s="963"/>
      <c r="AS127" s="963"/>
      <c r="AT127" s="964"/>
      <c r="AU127" s="233"/>
      <c r="AV127" s="233"/>
      <c r="AW127" s="233"/>
      <c r="AX127" s="886" t="s">
        <v>454</v>
      </c>
      <c r="AY127" s="887"/>
      <c r="AZ127" s="887"/>
      <c r="BA127" s="887"/>
      <c r="BB127" s="887"/>
      <c r="BC127" s="887"/>
      <c r="BD127" s="887"/>
      <c r="BE127" s="888"/>
      <c r="BF127" s="1041" t="s">
        <v>109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t="s">
        <v>109</v>
      </c>
      <c r="AB128" s="1090"/>
      <c r="AC128" s="1090"/>
      <c r="AD128" s="1090"/>
      <c r="AE128" s="1091"/>
      <c r="AF128" s="1092" t="s">
        <v>109</v>
      </c>
      <c r="AG128" s="1090"/>
      <c r="AH128" s="1090"/>
      <c r="AI128" s="1090"/>
      <c r="AJ128" s="1091"/>
      <c r="AK128" s="1092" t="s">
        <v>109</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109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2550277</v>
      </c>
      <c r="AB129" s="959"/>
      <c r="AC129" s="959"/>
      <c r="AD129" s="959"/>
      <c r="AE129" s="960"/>
      <c r="AF129" s="961">
        <v>2541536</v>
      </c>
      <c r="AG129" s="959"/>
      <c r="AH129" s="959"/>
      <c r="AI129" s="959"/>
      <c r="AJ129" s="960"/>
      <c r="AK129" s="961">
        <v>2532475</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6.4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331317</v>
      </c>
      <c r="AB130" s="959"/>
      <c r="AC130" s="959"/>
      <c r="AD130" s="959"/>
      <c r="AE130" s="960"/>
      <c r="AF130" s="961">
        <v>337396</v>
      </c>
      <c r="AG130" s="959"/>
      <c r="AH130" s="959"/>
      <c r="AI130" s="959"/>
      <c r="AJ130" s="960"/>
      <c r="AK130" s="961">
        <v>346156</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13.6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2218960</v>
      </c>
      <c r="AB131" s="998"/>
      <c r="AC131" s="998"/>
      <c r="AD131" s="998"/>
      <c r="AE131" s="999"/>
      <c r="AF131" s="1000">
        <v>2204140</v>
      </c>
      <c r="AG131" s="998"/>
      <c r="AH131" s="998"/>
      <c r="AI131" s="998"/>
      <c r="AJ131" s="999"/>
      <c r="AK131" s="1000">
        <v>2186319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8.1891967409999999</v>
      </c>
      <c r="AB132" s="1104"/>
      <c r="AC132" s="1104"/>
      <c r="AD132" s="1104"/>
      <c r="AE132" s="1105"/>
      <c r="AF132" s="1106">
        <v>6.0429918239999996</v>
      </c>
      <c r="AG132" s="1104"/>
      <c r="AH132" s="1104"/>
      <c r="AI132" s="1104"/>
      <c r="AJ132" s="1105"/>
      <c r="AK132" s="1106">
        <v>5.0618413870000003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9.1999999999999993</v>
      </c>
      <c r="AB133" s="1111"/>
      <c r="AC133" s="1111"/>
      <c r="AD133" s="1111"/>
      <c r="AE133" s="1112"/>
      <c r="AF133" s="1110">
        <v>7.9</v>
      </c>
      <c r="AG133" s="1111"/>
      <c r="AH133" s="1111"/>
      <c r="AI133" s="1111"/>
      <c r="AJ133" s="1112"/>
      <c r="AK133" s="1110">
        <v>6.4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612216</v>
      </c>
      <c r="L9" s="264">
        <v>79190</v>
      </c>
      <c r="M9" s="265">
        <v>110200</v>
      </c>
      <c r="N9" s="266">
        <v>-28.1</v>
      </c>
    </row>
    <row r="10" spans="1:16">
      <c r="A10" s="248"/>
      <c r="B10" s="244"/>
      <c r="C10" s="244"/>
      <c r="D10" s="244"/>
      <c r="E10" s="244"/>
      <c r="F10" s="244"/>
      <c r="G10" s="1119" t="s">
        <v>476</v>
      </c>
      <c r="H10" s="1120"/>
      <c r="I10" s="1120"/>
      <c r="J10" s="1121"/>
      <c r="K10" s="267">
        <v>93040</v>
      </c>
      <c r="L10" s="268">
        <v>12035</v>
      </c>
      <c r="M10" s="269">
        <v>10910</v>
      </c>
      <c r="N10" s="270">
        <v>10.3</v>
      </c>
    </row>
    <row r="11" spans="1:16" ht="13.5" customHeight="1">
      <c r="A11" s="248"/>
      <c r="B11" s="244"/>
      <c r="C11" s="244"/>
      <c r="D11" s="244"/>
      <c r="E11" s="244"/>
      <c r="F11" s="244"/>
      <c r="G11" s="1119" t="s">
        <v>477</v>
      </c>
      <c r="H11" s="1120"/>
      <c r="I11" s="1120"/>
      <c r="J11" s="1121"/>
      <c r="K11" s="267">
        <v>125923</v>
      </c>
      <c r="L11" s="268">
        <v>16288</v>
      </c>
      <c r="M11" s="269">
        <v>15361</v>
      </c>
      <c r="N11" s="270">
        <v>6</v>
      </c>
    </row>
    <row r="12" spans="1:16" ht="13.5" customHeight="1">
      <c r="A12" s="248"/>
      <c r="B12" s="244"/>
      <c r="C12" s="244"/>
      <c r="D12" s="244"/>
      <c r="E12" s="244"/>
      <c r="F12" s="244"/>
      <c r="G12" s="1119" t="s">
        <v>478</v>
      </c>
      <c r="H12" s="1120"/>
      <c r="I12" s="1120"/>
      <c r="J12" s="1121"/>
      <c r="K12" s="267" t="s">
        <v>479</v>
      </c>
      <c r="L12" s="268" t="s">
        <v>479</v>
      </c>
      <c r="M12" s="269">
        <v>1384</v>
      </c>
      <c r="N12" s="270" t="s">
        <v>479</v>
      </c>
    </row>
    <row r="13" spans="1:16" ht="13.5" customHeight="1">
      <c r="A13" s="248"/>
      <c r="B13" s="244"/>
      <c r="C13" s="244"/>
      <c r="D13" s="244"/>
      <c r="E13" s="244"/>
      <c r="F13" s="244"/>
      <c r="G13" s="1119" t="s">
        <v>480</v>
      </c>
      <c r="H13" s="1120"/>
      <c r="I13" s="1120"/>
      <c r="J13" s="1121"/>
      <c r="K13" s="267" t="s">
        <v>479</v>
      </c>
      <c r="L13" s="268" t="s">
        <v>479</v>
      </c>
      <c r="M13" s="269" t="s">
        <v>479</v>
      </c>
      <c r="N13" s="270" t="s">
        <v>479</v>
      </c>
    </row>
    <row r="14" spans="1:16" ht="13.5" customHeight="1">
      <c r="A14" s="248"/>
      <c r="B14" s="244"/>
      <c r="C14" s="244"/>
      <c r="D14" s="244"/>
      <c r="E14" s="244"/>
      <c r="F14" s="244"/>
      <c r="G14" s="1119" t="s">
        <v>481</v>
      </c>
      <c r="H14" s="1120"/>
      <c r="I14" s="1120"/>
      <c r="J14" s="1121"/>
      <c r="K14" s="267">
        <v>16593</v>
      </c>
      <c r="L14" s="268">
        <v>2146</v>
      </c>
      <c r="M14" s="269">
        <v>5179</v>
      </c>
      <c r="N14" s="270">
        <v>-58.6</v>
      </c>
    </row>
    <row r="15" spans="1:16" ht="13.5" customHeight="1">
      <c r="A15" s="248"/>
      <c r="B15" s="244"/>
      <c r="C15" s="244"/>
      <c r="D15" s="244"/>
      <c r="E15" s="244"/>
      <c r="F15" s="244"/>
      <c r="G15" s="1119" t="s">
        <v>482</v>
      </c>
      <c r="H15" s="1120"/>
      <c r="I15" s="1120"/>
      <c r="J15" s="1121"/>
      <c r="K15" s="267" t="s">
        <v>479</v>
      </c>
      <c r="L15" s="268" t="s">
        <v>479</v>
      </c>
      <c r="M15" s="269">
        <v>2730</v>
      </c>
      <c r="N15" s="270" t="s">
        <v>479</v>
      </c>
    </row>
    <row r="16" spans="1:16">
      <c r="A16" s="248"/>
      <c r="B16" s="244"/>
      <c r="C16" s="244"/>
      <c r="D16" s="244"/>
      <c r="E16" s="244"/>
      <c r="F16" s="244"/>
      <c r="G16" s="1122" t="s">
        <v>483</v>
      </c>
      <c r="H16" s="1123"/>
      <c r="I16" s="1123"/>
      <c r="J16" s="1124"/>
      <c r="K16" s="268">
        <v>-48686</v>
      </c>
      <c r="L16" s="268">
        <v>-6298</v>
      </c>
      <c r="M16" s="269">
        <v>-11587</v>
      </c>
      <c r="N16" s="270">
        <v>-45.6</v>
      </c>
    </row>
    <row r="17" spans="1:16">
      <c r="A17" s="248"/>
      <c r="B17" s="244"/>
      <c r="C17" s="244"/>
      <c r="D17" s="244"/>
      <c r="E17" s="244"/>
      <c r="F17" s="244"/>
      <c r="G17" s="1122" t="s">
        <v>168</v>
      </c>
      <c r="H17" s="1123"/>
      <c r="I17" s="1123"/>
      <c r="J17" s="1124"/>
      <c r="K17" s="268">
        <v>799086</v>
      </c>
      <c r="L17" s="268">
        <v>103361</v>
      </c>
      <c r="M17" s="269">
        <v>134177</v>
      </c>
      <c r="N17" s="270">
        <v>-23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10.35</v>
      </c>
      <c r="L21" s="281">
        <v>12.44</v>
      </c>
      <c r="M21" s="282">
        <v>-2.09</v>
      </c>
      <c r="N21" s="249"/>
      <c r="O21" s="283"/>
      <c r="P21" s="279"/>
    </row>
    <row r="22" spans="1:16" s="284" customFormat="1">
      <c r="A22" s="279"/>
      <c r="B22" s="249"/>
      <c r="C22" s="249"/>
      <c r="D22" s="249"/>
      <c r="E22" s="249"/>
      <c r="F22" s="249"/>
      <c r="G22" s="1114" t="s">
        <v>489</v>
      </c>
      <c r="H22" s="1115"/>
      <c r="I22" s="1115"/>
      <c r="J22" s="1116"/>
      <c r="K22" s="285">
        <v>92.3</v>
      </c>
      <c r="L22" s="286">
        <v>95.1</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367678</v>
      </c>
      <c r="L32" s="294">
        <v>47559</v>
      </c>
      <c r="M32" s="295">
        <v>69383</v>
      </c>
      <c r="N32" s="296">
        <v>-31.5</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t="s">
        <v>479</v>
      </c>
      <c r="N34" s="296" t="s">
        <v>479</v>
      </c>
    </row>
    <row r="35" spans="1:16" ht="27" customHeight="1">
      <c r="A35" s="248"/>
      <c r="B35" s="244"/>
      <c r="C35" s="244"/>
      <c r="D35" s="244"/>
      <c r="E35" s="244"/>
      <c r="F35" s="244"/>
      <c r="G35" s="1130" t="s">
        <v>495</v>
      </c>
      <c r="H35" s="1131"/>
      <c r="I35" s="1131"/>
      <c r="J35" s="1132"/>
      <c r="K35" s="294">
        <v>1363</v>
      </c>
      <c r="L35" s="294">
        <v>176</v>
      </c>
      <c r="M35" s="295">
        <v>19734</v>
      </c>
      <c r="N35" s="296">
        <v>-99.1</v>
      </c>
    </row>
    <row r="36" spans="1:16" ht="27" customHeight="1">
      <c r="A36" s="248"/>
      <c r="B36" s="244"/>
      <c r="C36" s="244"/>
      <c r="D36" s="244"/>
      <c r="E36" s="244"/>
      <c r="F36" s="244"/>
      <c r="G36" s="1130" t="s">
        <v>496</v>
      </c>
      <c r="H36" s="1131"/>
      <c r="I36" s="1131"/>
      <c r="J36" s="1132"/>
      <c r="K36" s="294">
        <v>87783</v>
      </c>
      <c r="L36" s="294">
        <v>11355</v>
      </c>
      <c r="M36" s="295">
        <v>4902</v>
      </c>
      <c r="N36" s="296">
        <v>131.6</v>
      </c>
    </row>
    <row r="37" spans="1:16" ht="13.5" customHeight="1">
      <c r="A37" s="248"/>
      <c r="B37" s="244"/>
      <c r="C37" s="244"/>
      <c r="D37" s="244"/>
      <c r="E37" s="244"/>
      <c r="F37" s="244"/>
      <c r="G37" s="1130" t="s">
        <v>497</v>
      </c>
      <c r="H37" s="1131"/>
      <c r="I37" s="1131"/>
      <c r="J37" s="1132"/>
      <c r="K37" s="294" t="s">
        <v>479</v>
      </c>
      <c r="L37" s="294" t="s">
        <v>479</v>
      </c>
      <c r="M37" s="295">
        <v>1542</v>
      </c>
      <c r="N37" s="296" t="s">
        <v>479</v>
      </c>
    </row>
    <row r="38" spans="1:16" ht="27" customHeight="1">
      <c r="A38" s="248"/>
      <c r="B38" s="244"/>
      <c r="C38" s="244"/>
      <c r="D38" s="244"/>
      <c r="E38" s="244"/>
      <c r="F38" s="244"/>
      <c r="G38" s="1133" t="s">
        <v>498</v>
      </c>
      <c r="H38" s="1134"/>
      <c r="I38" s="1134"/>
      <c r="J38" s="1135"/>
      <c r="K38" s="297" t="s">
        <v>479</v>
      </c>
      <c r="L38" s="297" t="s">
        <v>479</v>
      </c>
      <c r="M38" s="298">
        <v>13</v>
      </c>
      <c r="N38" s="299" t="s">
        <v>479</v>
      </c>
      <c r="O38" s="293"/>
    </row>
    <row r="39" spans="1:16">
      <c r="A39" s="248"/>
      <c r="B39" s="244"/>
      <c r="C39" s="244"/>
      <c r="D39" s="244"/>
      <c r="E39" s="244"/>
      <c r="F39" s="244"/>
      <c r="G39" s="1133" t="s">
        <v>499</v>
      </c>
      <c r="H39" s="1134"/>
      <c r="I39" s="1134"/>
      <c r="J39" s="1135"/>
      <c r="K39" s="300" t="s">
        <v>479</v>
      </c>
      <c r="L39" s="300" t="s">
        <v>479</v>
      </c>
      <c r="M39" s="301">
        <v>-2613</v>
      </c>
      <c r="N39" s="302" t="s">
        <v>479</v>
      </c>
      <c r="O39" s="293"/>
    </row>
    <row r="40" spans="1:16" ht="27" customHeight="1">
      <c r="A40" s="248"/>
      <c r="B40" s="244"/>
      <c r="C40" s="244"/>
      <c r="D40" s="244"/>
      <c r="E40" s="244"/>
      <c r="F40" s="244"/>
      <c r="G40" s="1130" t="s">
        <v>500</v>
      </c>
      <c r="H40" s="1131"/>
      <c r="I40" s="1131"/>
      <c r="J40" s="1132"/>
      <c r="K40" s="300">
        <v>-346156</v>
      </c>
      <c r="L40" s="300">
        <v>-44775</v>
      </c>
      <c r="M40" s="301">
        <v>-64897</v>
      </c>
      <c r="N40" s="302">
        <v>-31</v>
      </c>
      <c r="O40" s="293"/>
    </row>
    <row r="41" spans="1:16">
      <c r="A41" s="248"/>
      <c r="B41" s="244"/>
      <c r="C41" s="244"/>
      <c r="D41" s="244"/>
      <c r="E41" s="244"/>
      <c r="F41" s="244"/>
      <c r="G41" s="1136" t="s">
        <v>278</v>
      </c>
      <c r="H41" s="1137"/>
      <c r="I41" s="1137"/>
      <c r="J41" s="1138"/>
      <c r="K41" s="294">
        <v>110668</v>
      </c>
      <c r="L41" s="300">
        <v>14315</v>
      </c>
      <c r="M41" s="301">
        <v>28065</v>
      </c>
      <c r="N41" s="302">
        <v>-49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330035</v>
      </c>
      <c r="J51" s="320">
        <v>40735</v>
      </c>
      <c r="K51" s="321">
        <v>-63</v>
      </c>
      <c r="L51" s="322">
        <v>121932</v>
      </c>
      <c r="M51" s="323">
        <v>11.6</v>
      </c>
      <c r="N51" s="324">
        <v>-74.599999999999994</v>
      </c>
    </row>
    <row r="52" spans="1:14">
      <c r="A52" s="248"/>
      <c r="B52" s="244"/>
      <c r="C52" s="244"/>
      <c r="D52" s="244"/>
      <c r="E52" s="244"/>
      <c r="F52" s="244"/>
      <c r="G52" s="325"/>
      <c r="H52" s="326" t="s">
        <v>511</v>
      </c>
      <c r="I52" s="327">
        <v>190379</v>
      </c>
      <c r="J52" s="328">
        <v>23498</v>
      </c>
      <c r="K52" s="329">
        <v>-73.5</v>
      </c>
      <c r="L52" s="330">
        <v>68430</v>
      </c>
      <c r="M52" s="331">
        <v>7</v>
      </c>
      <c r="N52" s="332">
        <v>-80.5</v>
      </c>
    </row>
    <row r="53" spans="1:14">
      <c r="A53" s="248"/>
      <c r="B53" s="244"/>
      <c r="C53" s="244"/>
      <c r="D53" s="244"/>
      <c r="E53" s="244"/>
      <c r="F53" s="244"/>
      <c r="G53" s="310" t="s">
        <v>512</v>
      </c>
      <c r="H53" s="311"/>
      <c r="I53" s="319">
        <v>284948</v>
      </c>
      <c r="J53" s="320">
        <v>35735</v>
      </c>
      <c r="K53" s="321">
        <v>-12.3</v>
      </c>
      <c r="L53" s="322">
        <v>92021</v>
      </c>
      <c r="M53" s="323">
        <v>-24.5</v>
      </c>
      <c r="N53" s="324">
        <v>12.2</v>
      </c>
    </row>
    <row r="54" spans="1:14">
      <c r="A54" s="248"/>
      <c r="B54" s="244"/>
      <c r="C54" s="244"/>
      <c r="D54" s="244"/>
      <c r="E54" s="244"/>
      <c r="F54" s="244"/>
      <c r="G54" s="325"/>
      <c r="H54" s="326" t="s">
        <v>511</v>
      </c>
      <c r="I54" s="327">
        <v>145708</v>
      </c>
      <c r="J54" s="328">
        <v>18273</v>
      </c>
      <c r="K54" s="329">
        <v>-22.2</v>
      </c>
      <c r="L54" s="330">
        <v>52579</v>
      </c>
      <c r="M54" s="331">
        <v>-23.2</v>
      </c>
      <c r="N54" s="332">
        <v>1</v>
      </c>
    </row>
    <row r="55" spans="1:14">
      <c r="A55" s="248"/>
      <c r="B55" s="244"/>
      <c r="C55" s="244"/>
      <c r="D55" s="244"/>
      <c r="E55" s="244"/>
      <c r="F55" s="244"/>
      <c r="G55" s="310" t="s">
        <v>513</v>
      </c>
      <c r="H55" s="311"/>
      <c r="I55" s="319">
        <v>292074</v>
      </c>
      <c r="J55" s="320">
        <v>36725</v>
      </c>
      <c r="K55" s="321">
        <v>2.8</v>
      </c>
      <c r="L55" s="322">
        <v>94828</v>
      </c>
      <c r="M55" s="323">
        <v>3.1</v>
      </c>
      <c r="N55" s="324">
        <v>-0.3</v>
      </c>
    </row>
    <row r="56" spans="1:14">
      <c r="A56" s="248"/>
      <c r="B56" s="244"/>
      <c r="C56" s="244"/>
      <c r="D56" s="244"/>
      <c r="E56" s="244"/>
      <c r="F56" s="244"/>
      <c r="G56" s="325"/>
      <c r="H56" s="326" t="s">
        <v>511</v>
      </c>
      <c r="I56" s="327">
        <v>255513</v>
      </c>
      <c r="J56" s="328">
        <v>32128</v>
      </c>
      <c r="K56" s="329">
        <v>75.8</v>
      </c>
      <c r="L56" s="330">
        <v>55133</v>
      </c>
      <c r="M56" s="331">
        <v>4.9000000000000004</v>
      </c>
      <c r="N56" s="332">
        <v>70.900000000000006</v>
      </c>
    </row>
    <row r="57" spans="1:14">
      <c r="A57" s="248"/>
      <c r="B57" s="244"/>
      <c r="C57" s="244"/>
      <c r="D57" s="244"/>
      <c r="E57" s="244"/>
      <c r="F57" s="244"/>
      <c r="G57" s="310" t="s">
        <v>514</v>
      </c>
      <c r="H57" s="311"/>
      <c r="I57" s="319">
        <v>301937</v>
      </c>
      <c r="J57" s="320">
        <v>38566</v>
      </c>
      <c r="K57" s="321">
        <v>5</v>
      </c>
      <c r="L57" s="322">
        <v>119674</v>
      </c>
      <c r="M57" s="323">
        <v>26.2</v>
      </c>
      <c r="N57" s="324">
        <v>-21.2</v>
      </c>
    </row>
    <row r="58" spans="1:14">
      <c r="A58" s="248"/>
      <c r="B58" s="244"/>
      <c r="C58" s="244"/>
      <c r="D58" s="244"/>
      <c r="E58" s="244"/>
      <c r="F58" s="244"/>
      <c r="G58" s="325"/>
      <c r="H58" s="326" t="s">
        <v>511</v>
      </c>
      <c r="I58" s="327">
        <v>254843</v>
      </c>
      <c r="J58" s="328">
        <v>32551</v>
      </c>
      <c r="K58" s="329">
        <v>1.3</v>
      </c>
      <c r="L58" s="330">
        <v>57803</v>
      </c>
      <c r="M58" s="331">
        <v>4.8</v>
      </c>
      <c r="N58" s="332">
        <v>-3.5</v>
      </c>
    </row>
    <row r="59" spans="1:14">
      <c r="A59" s="248"/>
      <c r="B59" s="244"/>
      <c r="C59" s="244"/>
      <c r="D59" s="244"/>
      <c r="E59" s="244"/>
      <c r="F59" s="244"/>
      <c r="G59" s="310" t="s">
        <v>515</v>
      </c>
      <c r="H59" s="311"/>
      <c r="I59" s="319">
        <v>402549</v>
      </c>
      <c r="J59" s="320">
        <v>52069</v>
      </c>
      <c r="K59" s="321">
        <v>35</v>
      </c>
      <c r="L59" s="322">
        <v>119685</v>
      </c>
      <c r="M59" s="323">
        <v>0</v>
      </c>
      <c r="N59" s="324">
        <v>35</v>
      </c>
    </row>
    <row r="60" spans="1:14">
      <c r="A60" s="248"/>
      <c r="B60" s="244"/>
      <c r="C60" s="244"/>
      <c r="D60" s="244"/>
      <c r="E60" s="244"/>
      <c r="F60" s="244"/>
      <c r="G60" s="325"/>
      <c r="H60" s="326" t="s">
        <v>511</v>
      </c>
      <c r="I60" s="333">
        <v>209528</v>
      </c>
      <c r="J60" s="328">
        <v>27102</v>
      </c>
      <c r="K60" s="329">
        <v>-16.7</v>
      </c>
      <c r="L60" s="330">
        <v>68464</v>
      </c>
      <c r="M60" s="331">
        <v>18.399999999999999</v>
      </c>
      <c r="N60" s="332">
        <v>-35.1</v>
      </c>
    </row>
    <row r="61" spans="1:14">
      <c r="A61" s="248"/>
      <c r="B61" s="244"/>
      <c r="C61" s="244"/>
      <c r="D61" s="244"/>
      <c r="E61" s="244"/>
      <c r="F61" s="244"/>
      <c r="G61" s="310" t="s">
        <v>516</v>
      </c>
      <c r="H61" s="334"/>
      <c r="I61" s="335">
        <v>322309</v>
      </c>
      <c r="J61" s="336">
        <v>40766</v>
      </c>
      <c r="K61" s="337">
        <v>-6.5</v>
      </c>
      <c r="L61" s="338">
        <v>109628</v>
      </c>
      <c r="M61" s="339">
        <v>3.3</v>
      </c>
      <c r="N61" s="324">
        <v>-9.8000000000000007</v>
      </c>
    </row>
    <row r="62" spans="1:14">
      <c r="A62" s="248"/>
      <c r="B62" s="244"/>
      <c r="C62" s="244"/>
      <c r="D62" s="244"/>
      <c r="E62" s="244"/>
      <c r="F62" s="244"/>
      <c r="G62" s="325"/>
      <c r="H62" s="326" t="s">
        <v>511</v>
      </c>
      <c r="I62" s="327">
        <v>211194</v>
      </c>
      <c r="J62" s="328">
        <v>26710</v>
      </c>
      <c r="K62" s="329">
        <v>-7.1</v>
      </c>
      <c r="L62" s="330">
        <v>60482</v>
      </c>
      <c r="M62" s="331">
        <v>2.4</v>
      </c>
      <c r="N62" s="332">
        <v>-9.5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36.79</v>
      </c>
      <c r="G47" s="12">
        <v>43.84</v>
      </c>
      <c r="H47" s="12">
        <v>43.58</v>
      </c>
      <c r="I47" s="12">
        <v>43.75</v>
      </c>
      <c r="J47" s="13">
        <v>39.96</v>
      </c>
    </row>
    <row r="48" spans="2:10" ht="57.75" customHeight="1">
      <c r="B48" s="14"/>
      <c r="C48" s="1141" t="s">
        <v>4</v>
      </c>
      <c r="D48" s="1141"/>
      <c r="E48" s="1142"/>
      <c r="F48" s="15">
        <v>7.08</v>
      </c>
      <c r="G48" s="16">
        <v>6.41</v>
      </c>
      <c r="H48" s="16">
        <v>9.7100000000000009</v>
      </c>
      <c r="I48" s="16">
        <v>10.11</v>
      </c>
      <c r="J48" s="17">
        <v>12.88</v>
      </c>
    </row>
    <row r="49" spans="2:10" ht="57.75" customHeight="1" thickBot="1">
      <c r="B49" s="18"/>
      <c r="C49" s="1143" t="s">
        <v>5</v>
      </c>
      <c r="D49" s="1143"/>
      <c r="E49" s="1144"/>
      <c r="F49" s="19">
        <v>9.7100000000000009</v>
      </c>
      <c r="G49" s="20">
        <v>6.19</v>
      </c>
      <c r="H49" s="20">
        <v>1.64</v>
      </c>
      <c r="I49" s="20">
        <v>0.38</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7</v>
      </c>
      <c r="G34" s="33">
        <v>6.36</v>
      </c>
      <c r="H34" s="33">
        <v>9.67</v>
      </c>
      <c r="I34" s="33">
        <v>10.08</v>
      </c>
      <c r="J34" s="34">
        <v>12.85</v>
      </c>
      <c r="K34" s="22"/>
      <c r="L34" s="22"/>
      <c r="M34" s="22"/>
      <c r="N34" s="22"/>
      <c r="O34" s="22"/>
      <c r="P34" s="22"/>
    </row>
    <row r="35" spans="1:16" ht="39" customHeight="1">
      <c r="A35" s="22"/>
      <c r="B35" s="35"/>
      <c r="C35" s="1145" t="s">
        <v>525</v>
      </c>
      <c r="D35" s="1146"/>
      <c r="E35" s="1147"/>
      <c r="F35" s="36">
        <v>4.1900000000000004</v>
      </c>
      <c r="G35" s="37">
        <v>5.97</v>
      </c>
      <c r="H35" s="37">
        <v>7.75</v>
      </c>
      <c r="I35" s="37">
        <v>9.35</v>
      </c>
      <c r="J35" s="38">
        <v>10.29</v>
      </c>
      <c r="K35" s="22"/>
      <c r="L35" s="22"/>
      <c r="M35" s="22"/>
      <c r="N35" s="22"/>
      <c r="O35" s="22"/>
      <c r="P35" s="22"/>
    </row>
    <row r="36" spans="1:16" ht="39" customHeight="1">
      <c r="A36" s="22"/>
      <c r="B36" s="35"/>
      <c r="C36" s="1145" t="s">
        <v>526</v>
      </c>
      <c r="D36" s="1146"/>
      <c r="E36" s="1147"/>
      <c r="F36" s="36">
        <v>5.34</v>
      </c>
      <c r="G36" s="37">
        <v>5.97</v>
      </c>
      <c r="H36" s="37">
        <v>6.85</v>
      </c>
      <c r="I36" s="37">
        <v>6.87</v>
      </c>
      <c r="J36" s="38">
        <v>5.05</v>
      </c>
      <c r="K36" s="22"/>
      <c r="L36" s="22"/>
      <c r="M36" s="22"/>
      <c r="N36" s="22"/>
      <c r="O36" s="22"/>
      <c r="P36" s="22"/>
    </row>
    <row r="37" spans="1:16" ht="39" customHeight="1">
      <c r="A37" s="22"/>
      <c r="B37" s="35"/>
      <c r="C37" s="1145" t="s">
        <v>527</v>
      </c>
      <c r="D37" s="1146"/>
      <c r="E37" s="1147"/>
      <c r="F37" s="36">
        <v>3.83</v>
      </c>
      <c r="G37" s="37">
        <v>4.6399999999999997</v>
      </c>
      <c r="H37" s="37">
        <v>4.03</v>
      </c>
      <c r="I37" s="37">
        <v>1.81</v>
      </c>
      <c r="J37" s="38">
        <v>1.66</v>
      </c>
      <c r="K37" s="22"/>
      <c r="L37" s="22"/>
      <c r="M37" s="22"/>
      <c r="N37" s="22"/>
      <c r="O37" s="22"/>
      <c r="P37" s="22"/>
    </row>
    <row r="38" spans="1:16" ht="39" customHeight="1">
      <c r="A38" s="22"/>
      <c r="B38" s="35"/>
      <c r="C38" s="1145" t="s">
        <v>528</v>
      </c>
      <c r="D38" s="1146"/>
      <c r="E38" s="1147"/>
      <c r="F38" s="36">
        <v>1.2</v>
      </c>
      <c r="G38" s="37">
        <v>0.66</v>
      </c>
      <c r="H38" s="37">
        <v>0.76</v>
      </c>
      <c r="I38" s="37">
        <v>0.85</v>
      </c>
      <c r="J38" s="38">
        <v>0.67</v>
      </c>
      <c r="K38" s="22"/>
      <c r="L38" s="22"/>
      <c r="M38" s="22"/>
      <c r="N38" s="22"/>
      <c r="O38" s="22"/>
      <c r="P38" s="22"/>
    </row>
    <row r="39" spans="1:16" ht="39" customHeight="1">
      <c r="A39" s="22"/>
      <c r="B39" s="35"/>
      <c r="C39" s="1145" t="s">
        <v>529</v>
      </c>
      <c r="D39" s="1146"/>
      <c r="E39" s="1147"/>
      <c r="F39" s="36">
        <v>0.01</v>
      </c>
      <c r="G39" s="37">
        <v>0.01</v>
      </c>
      <c r="H39" s="37">
        <v>0.01</v>
      </c>
      <c r="I39" s="37">
        <v>0.01</v>
      </c>
      <c r="J39" s="38">
        <v>0.01</v>
      </c>
      <c r="K39" s="22"/>
      <c r="L39" s="22"/>
      <c r="M39" s="22"/>
      <c r="N39" s="22"/>
      <c r="O39" s="22"/>
      <c r="P39" s="22"/>
    </row>
    <row r="40" spans="1:16" ht="39" customHeight="1">
      <c r="A40" s="22"/>
      <c r="B40" s="35"/>
      <c r="C40" s="1145" t="s">
        <v>530</v>
      </c>
      <c r="D40" s="1146"/>
      <c r="E40" s="1147"/>
      <c r="F40" s="36">
        <v>0.02</v>
      </c>
      <c r="G40" s="37">
        <v>0.1</v>
      </c>
      <c r="H40" s="37">
        <v>0.11</v>
      </c>
      <c r="I40" s="37">
        <v>0.01</v>
      </c>
      <c r="J40" s="38">
        <v>0.01</v>
      </c>
      <c r="K40" s="22"/>
      <c r="L40" s="22"/>
      <c r="M40" s="22"/>
      <c r="N40" s="22"/>
      <c r="O40" s="22"/>
      <c r="P40" s="22"/>
    </row>
    <row r="41" spans="1:16" ht="39" customHeight="1">
      <c r="A41" s="22"/>
      <c r="B41" s="35"/>
      <c r="C41" s="1145" t="s">
        <v>531</v>
      </c>
      <c r="D41" s="1146"/>
      <c r="E41" s="1147"/>
      <c r="F41" s="36">
        <v>0.06</v>
      </c>
      <c r="G41" s="37">
        <v>0.03</v>
      </c>
      <c r="H41" s="37">
        <v>0.02</v>
      </c>
      <c r="I41" s="37">
        <v>0.01</v>
      </c>
      <c r="J41" s="38">
        <v>0.01</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436</v>
      </c>
      <c r="L45" s="60">
        <v>441</v>
      </c>
      <c r="M45" s="60">
        <v>414</v>
      </c>
      <c r="N45" s="60">
        <v>368</v>
      </c>
      <c r="O45" s="61">
        <v>368</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v>
      </c>
      <c r="L48" s="64">
        <v>2</v>
      </c>
      <c r="M48" s="64">
        <v>2</v>
      </c>
      <c r="N48" s="64">
        <v>1</v>
      </c>
      <c r="O48" s="65">
        <v>1</v>
      </c>
      <c r="P48" s="48"/>
      <c r="Q48" s="48"/>
      <c r="R48" s="48"/>
      <c r="S48" s="48"/>
      <c r="T48" s="48"/>
      <c r="U48" s="48"/>
    </row>
    <row r="49" spans="1:21" ht="30.75" customHeight="1">
      <c r="A49" s="48"/>
      <c r="B49" s="1163"/>
      <c r="C49" s="1164"/>
      <c r="D49" s="62"/>
      <c r="E49" s="1155" t="s">
        <v>16</v>
      </c>
      <c r="F49" s="1155"/>
      <c r="G49" s="1155"/>
      <c r="H49" s="1155"/>
      <c r="I49" s="1155"/>
      <c r="J49" s="1156"/>
      <c r="K49" s="63">
        <v>97</v>
      </c>
      <c r="L49" s="64">
        <v>98</v>
      </c>
      <c r="M49" s="64">
        <v>90</v>
      </c>
      <c r="N49" s="64">
        <v>99</v>
      </c>
      <c r="O49" s="65">
        <v>88</v>
      </c>
      <c r="P49" s="48"/>
      <c r="Q49" s="48"/>
      <c r="R49" s="48"/>
      <c r="S49" s="48"/>
      <c r="T49" s="48"/>
      <c r="U49" s="48"/>
    </row>
    <row r="50" spans="1:21" ht="30.75" customHeight="1">
      <c r="A50" s="48"/>
      <c r="B50" s="1163"/>
      <c r="C50" s="1164"/>
      <c r="D50" s="62"/>
      <c r="E50" s="1155" t="s">
        <v>17</v>
      </c>
      <c r="F50" s="1155"/>
      <c r="G50" s="1155"/>
      <c r="H50" s="1155"/>
      <c r="I50" s="1155"/>
      <c r="J50" s="1156"/>
      <c r="K50" s="63">
        <v>8</v>
      </c>
      <c r="L50" s="64">
        <v>8</v>
      </c>
      <c r="M50" s="64">
        <v>7</v>
      </c>
      <c r="N50" s="64">
        <v>2</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316</v>
      </c>
      <c r="L52" s="64">
        <v>325</v>
      </c>
      <c r="M52" s="64">
        <v>332</v>
      </c>
      <c r="N52" s="64">
        <v>338</v>
      </c>
      <c r="O52" s="65">
        <v>347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226</v>
      </c>
      <c r="L53" s="69">
        <v>224</v>
      </c>
      <c r="M53" s="69">
        <v>181</v>
      </c>
      <c r="N53" s="69">
        <v>132</v>
      </c>
      <c r="O53" s="70">
        <v>110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owner</cp:lastModifiedBy>
  <cp:lastPrinted>2016-04-15T04:26:54Z</cp:lastPrinted>
  <dcterms:created xsi:type="dcterms:W3CDTF">2016-02-15T01:32:45Z</dcterms:created>
  <dcterms:modified xsi:type="dcterms:W3CDTF">2016-04-15T04:38:44Z</dcterms:modified>
  <cp:category/>
</cp:coreProperties>
</file>