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AP88" i="11" l="1"/>
  <c r="AF88"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E35" i="9" s="1"/>
  <c r="BE36" i="9" s="1"/>
  <c r="BE37" i="9" s="1"/>
  <c r="BW34" i="9" s="1"/>
  <c r="BW35" i="9" s="1"/>
  <c r="BW36" i="9" s="1"/>
  <c r="BW37" i="9" s="1"/>
  <c r="BW38" i="9" s="1"/>
  <c r="BW39" i="9" s="1"/>
  <c r="BW40" i="9" s="1"/>
  <c r="BW41" i="9" s="1"/>
  <c r="BW42" i="9" s="1"/>
</calcChain>
</file>

<file path=xl/sharedStrings.xml><?xml version="1.0" encoding="utf-8"?>
<sst xmlns="http://schemas.openxmlformats.org/spreadsheetml/2006/main" count="988" uniqueCount="551">
  <si>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</si>
  <si>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</si>
  <si>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</si>
  <si>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</si>
  <si>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</si>
  <si>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</si>
  <si>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</si>
  <si>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</si>
  <si>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</si>
  <si>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</si>
  <si>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</si>
  <si>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</si>
  <si>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</si>
  <si>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</si>
  <si>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</si>
  <si>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</si>
  <si>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</si>
  <si>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</si>
  <si>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</si>
  <si>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</si>
  <si>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</si>
  <si>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</si>
  <si>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</si>
  <si>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</si>
  <si>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</si>
  <si>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</si>
  <si>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</si>
  <si>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</si>
  <si>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</si>
  <si>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</si>
  <si>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</si>
  <si>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</si>
  <si>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</si>
  <si>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</si>
  <si>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</si>
  <si>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</si>
  <si>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</si>
  <si>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</si>
  <si>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</si>
  <si>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</si>
  <si>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</si>
  <si>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</si>
  <si>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</si>
  <si>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</si>
  <si>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</si>
  <si>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</si>
  <si>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</si>
  <si>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</si>
  <si>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</si>
  <si>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</si>
  <si>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</si>
  <si>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</si>
  <si>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</si>
  <si>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</si>
  <si>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</si>
  <si>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</si>
  <si>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</si>
  <si>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</si>
  <si>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</si>
  <si>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</si>
  <si>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</si>
  <si>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</si>
  <si>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</si>
  <si>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</si>
  <si>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</si>
  <si>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</si>
  <si>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</si>
  <si>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</si>
  <si>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</si>
  <si>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</si>
  <si>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</si>
  <si>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</si>
  <si>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</si>
  <si>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</si>
  <si>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</si>
  <si>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</si>
  <si>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</si>
  <si>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</si>
  <si>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</si>
  <si>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</si>
  <si>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</si>
  <si>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</si>
  <si>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</si>
  <si>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</si>
  <si>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</si>
  <si>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</si>
  <si>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</si>
  <si>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</si>
  <si>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</si>
  <si>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</si>
  <si>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</si>
  <si>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</si>
  <si>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</si>
  <si>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</si>
  <si>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</si>
  <si>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</si>
  <si>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</si>
  <si>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</si>
  <si>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</si>
  <si>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</si>
  <si>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</si>
  <si>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</si>
  <si>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</si>
  <si>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</si>
  <si>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</si>
  <si>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</si>
  <si>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</si>
  <si>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</si>
  <si>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</si>
  <si>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</si>
  <si>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</si>
  <si>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</si>
  <si>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</si>
  <si>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</si>
  <si>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</si>
  <si>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</si>
  <si>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</si>
  <si>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</si>
  <si>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</si>
  <si>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</si>
  <si>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</si>
  <si>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</si>
  <si>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</si>
  <si>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</si>
  <si>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</si>
  <si>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</si>
  <si>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</si>
  <si>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</si>
  <si>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</si>
  <si>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</si>
  <si>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</si>
  <si>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</si>
  <si>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</si>
  <si>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</si>
  <si>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</si>
  <si>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</si>
  <si>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</si>
  <si>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</si>
  <si>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</si>
  <si>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</si>
  <si>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</si>
  <si>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</si>
  <si>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</si>
  <si>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</si>
  <si>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</si>
  <si>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</si>
  <si>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</si>
  <si>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</si>
  <si>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</si>
  <si>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</si>
  <si>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</si>
  <si>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</si>
  <si>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</si>
  <si>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</si>
  <si>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</si>
  <si>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</si>
  <si>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</si>
  <si>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</si>
  <si>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</si>
  <si>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</si>
  <si>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</si>
  <si>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</si>
  <si>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</si>
  <si>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</si>
  <si>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</si>
  <si>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</si>
  <si>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</si>
  <si>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</si>
  <si>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</si>
  <si>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</si>
  <si>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</si>
  <si>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</si>
  <si>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</si>
  <si>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</si>
  <si>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</si>
  <si>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</si>
  <si>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</si>
  <si>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</si>
  <si>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</si>
  <si>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</si>
  <si>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</si>
  <si>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</si>
  <si>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</si>
  <si>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</si>
  <si>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</si>
  <si>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</si>
  <si>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</si>
  <si>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</si>
  <si>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</si>
  <si>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</si>
  <si>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</si>
  <si>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</si>
  <si>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</si>
  <si>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</si>
  <si>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</si>
  <si>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</si>
  <si>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静岡県南伊豆町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</si>
  <si>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</si>
  <si>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</si>
  <si>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</si>
  <si>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</si>
  <si>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</si>
  <si>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</si>
  <si>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</si>
  <si>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</si>
  <si>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</si>
  <si>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</si>
  <si>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</si>
  <si>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</si>
  <si>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</si>
  <si>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</si>
  <si>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</si>
  <si>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</si>
  <si>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</si>
  <si>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</si>
  <si>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</si>
  <si>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</si>
  <si>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</si>
  <si>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</si>
  <si>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</si>
  <si>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</si>
  <si>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</si>
  <si>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</si>
  <si>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</si>
  <si>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</si>
  <si>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</si>
  <si>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</si>
  <si>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</si>
  <si>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</si>
  <si>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</si>
  <si>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</si>
  <si>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</si>
  <si>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</si>
  <si>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</si>
  <si>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</si>
  <si>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</si>
  <si>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</si>
  <si>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</si>
  <si>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</si>
  <si>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</si>
  <si>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</si>
  <si>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</si>
  <si>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</si>
  <si>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</si>
  <si>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</si>
  <si>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</si>
  <si>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</si>
  <si>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</si>
  <si>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</si>
  <si>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</si>
  <si>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</si>
  <si>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</si>
  <si>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</si>
  <si>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</si>
  <si>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</si>
  <si>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</si>
  <si>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</si>
  <si>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</si>
  <si>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</si>
  <si>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</si>
  <si>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</si>
  <si>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</si>
  <si>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</si>
  <si>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</si>
  <si>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</si>
  <si>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</si>
  <si>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</si>
  <si>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</si>
  <si>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</si>
  <si>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</si>
  <si>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</si>
  <si>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</si>
  <si>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</si>
  <si>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</si>
  <si>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</si>
  <si>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</si>
  <si>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</si>
  <si>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</si>
  <si>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</si>
  <si>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</si>
  <si>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</si>
  <si>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</si>
  <si>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</si>
  <si>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</si>
  <si>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</si>
  <si>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</si>
  <si>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</si>
  <si>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</si>
  <si>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</si>
  <si>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</si>
  <si>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</si>
  <si>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</si>
  <si>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</si>
  <si>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</si>
  <si>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</si>
  <si>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</si>
  <si>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</si>
  <si>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</si>
  <si>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</si>
  <si>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</si>
  <si>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</si>
  <si>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</si>
  <si>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</si>
  <si>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</si>
  <si>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</si>
  <si>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</si>
  <si>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</si>
  <si>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</si>
  <si>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</si>
  <si>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</si>
  <si>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</si>
  <si>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</si>
  <si>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</si>
  <si>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</si>
  <si>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</si>
  <si>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</si>
  <si>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</si>
  <si>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</si>
  <si>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</si>
  <si>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</si>
  <si>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</si>
  <si>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</si>
  <si>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</si>
  <si>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</si>
  <si>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</si>
  <si>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</si>
  <si>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</si>
  <si>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</si>
  <si>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</si>
  <si>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</si>
  <si>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</si>
  <si>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</si>
  <si>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</si>
  <si>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</si>
  <si>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</si>
  <si>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</si>
  <si>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</si>
  <si>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</si>
  <si>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</si>
  <si>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</si>
  <si>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</si>
  <si>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</si>
  <si>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</si>
  <si>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</si>
  <si>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静岡県南伊豆町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</si>
  <si>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</si>
  <si>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</si>
  <si>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</si>
  <si>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</si>
  <si>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</si>
  <si>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</si>
  <si>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</si>
  <si>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</si>
  <si>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</si>
  <si>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</si>
  <si>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</si>
  <si>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</si>
  <si>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</si>
  <si>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</si>
  <si>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</si>
  <si>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</si>
  <si>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</si>
  <si>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</si>
  <si>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</si>
  <si>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</si>
  <si>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南伊豆町土地取得特別会計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</si>
  <si>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</si>
  <si>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</si>
  <si>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</si>
  <si>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</si>
  <si>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</si>
  <si>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</si>
  <si>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</si>
  <si>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</si>
  <si>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</si>
  <si>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</si>
  <si>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</si>
  <si>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</si>
  <si>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</si>
  <si>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南伊豆町国民健康保険特別会計</t>
    <phoneticPr fontId="5"/>
  </si>
  <si>
    <t>南伊豆町介護保険特別会計</t>
    <phoneticPr fontId="5"/>
  </si>
  <si>
    <t>南伊豆町後期高齢者医療特別会計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</si>
  <si>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</si>
  <si>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</si>
  <si>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</si>
  <si>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</si>
  <si>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</si>
  <si>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</si>
  <si>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</si>
  <si>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</si>
  <si>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</si>
  <si>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</si>
  <si>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</si>
  <si>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</si>
  <si>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</si>
  <si>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</si>
  <si>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</si>
  <si>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</si>
  <si>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</si>
  <si>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</si>
  <si>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</si>
  <si>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</si>
  <si>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</si>
  <si>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</si>
  <si>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</si>
  <si>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</si>
  <si>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</si>
  <si>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</si>
  <si>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</si>
  <si>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</si>
  <si>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</si>
  <si>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</si>
  <si>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</si>
  <si>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</si>
  <si>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</si>
  <si>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</si>
  <si>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</si>
  <si>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</si>
  <si>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</si>
  <si>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</si>
  <si>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</si>
  <si>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</si>
  <si>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</si>
  <si>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</si>
  <si>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</si>
  <si>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</si>
  <si>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</si>
  <si>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</si>
  <si>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</si>
  <si>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</si>
  <si>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</si>
  <si>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</si>
  <si>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</si>
  <si>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</si>
  <si>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</si>
  <si>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</si>
  <si>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</si>
  <si>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</si>
  <si>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</si>
  <si>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</si>
  <si>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</si>
  <si>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</si>
  <si>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</si>
  <si>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</si>
  <si>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</si>
  <si>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</si>
  <si>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</si>
  <si>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</si>
  <si>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</si>
  <si>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</si>
  <si>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</si>
  <si>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</si>
  <si>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</si>
  <si>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</si>
  <si>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</si>
  <si>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</si>
  <si>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</si>
  <si>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</si>
  <si>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</si>
  <si>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</si>
  <si>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</si>
  <si>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</si>
  <si>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</si>
  <si>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</si>
  <si>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</si>
  <si>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</si>
  <si>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</si>
  <si>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</si>
  <si>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</si>
  <si>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</si>
  <si>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</si>
  <si>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</si>
  <si>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</si>
  <si>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</si>
  <si>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</si>
  <si>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</si>
  <si>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</si>
  <si>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</si>
  <si>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</si>
  <si>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</si>
  <si>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</si>
  <si>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</si>
  <si>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</si>
  <si>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</si>
  <si>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</si>
  <si>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</si>
  <si>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</si>
  <si>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</si>
  <si>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</si>
  <si>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</si>
  <si>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</si>
  <si>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</si>
  <si>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</si>
  <si>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</si>
  <si>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</si>
  <si>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</si>
  <si>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</si>
  <si>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</si>
  <si>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</si>
  <si>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</si>
  <si>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</si>
  <si>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</si>
  <si>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</si>
  <si>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</si>
  <si>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</si>
  <si>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</si>
  <si>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</si>
  <si>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</si>
  <si>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</si>
  <si>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</si>
  <si>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</si>
  <si>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</si>
  <si>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</si>
  <si>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</si>
  <si>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</si>
  <si>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</si>
  <si>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</si>
  <si>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</si>
  <si>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</si>
  <si>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</si>
  <si>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</si>
  <si>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</si>
  <si>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</si>
  <si>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</si>
  <si>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</si>
  <si>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</si>
  <si>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</si>
  <si>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</si>
  <si>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3.98</t>
  </si>
  <si>
    <t>▲ 0.40</t>
  </si>
  <si>
    <t>一般会計</t>
  </si>
  <si>
    <t>南伊豆町水道事業会計</t>
  </si>
  <si>
    <t>南伊豆町国民健康保険特別会計</t>
  </si>
  <si>
    <t>南伊豆町後期高齢者医療特別会計</t>
  </si>
  <si>
    <t>南伊豆町介護保険特別会計</t>
  </si>
  <si>
    <t>南伊豆町土地取得特別会計</t>
  </si>
  <si>
    <t>南伊豆町公共下水道事業特別会計</t>
  </si>
  <si>
    <t>南伊豆町子浦漁業集落排水事業特別会計</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</si>
  <si>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</si>
  <si>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</si>
  <si>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2"/>
  </si>
  <si>
    <t>南豆衛生プラント組合</t>
    <rPh sb="0" eb="1">
      <t>ナン</t>
    </rPh>
    <rPh sb="1" eb="2">
      <t>マメ</t>
    </rPh>
    <rPh sb="2" eb="4">
      <t>エイセイ</t>
    </rPh>
    <rPh sb="8" eb="10">
      <t>クミアイ</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</si>
  <si>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</si>
  <si>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</si>
  <si>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</si>
  <si>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</si>
  <si>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静岡地方滞納整理機構</t>
    <rPh sb="0" eb="2">
      <t>シズオカ</t>
    </rPh>
    <rPh sb="2" eb="4">
      <t>チホウ</t>
    </rPh>
    <rPh sb="4" eb="6">
      <t>タイノウ</t>
    </rPh>
    <rPh sb="6" eb="8">
      <t>セイリ</t>
    </rPh>
    <rPh sb="8" eb="10">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</si>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</sst>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59318</c:v>
                </c:pt>
                <c:pt idx="1">
                  <c:v>154758</c:v>
                </c:pt>
                <c:pt idx="2">
                  <c:v>40264</c:v>
                </c:pt>
                <c:pt idx="3">
                  <c:v>89597</c:v>
                </c:pt>
                <c:pt idx="4">
                  <c:v>39935</c:v>
                </c:pt>
              </c:numCache>
            </c:numRef>
          </c:val>
          <c:smooth val="0"/>
        </c:ser>
        <c:dLbls>
          <c:showLegendKey val="0"/>
          <c:showVal val="0"/>
          <c:showCatName val="0"/>
          <c:showSerName val="0"/>
          <c:showPercent val="0"/>
          <c:showBubbleSize val="0"/>
        </c:dLbls>
        <c:marker val="1"/>
        <c:smooth val="0"/>
        <c:axId val="111925504"/>
        <c:axId val="111931776"/>
      </c:lineChart>
      <c:catAx>
        <c:axId val="111925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31776"/>
        <c:crosses val="autoZero"/>
        <c:auto val="1"/>
        <c:lblAlgn val="ctr"/>
        <c:lblOffset val="100"/>
        <c:tickLblSkip val="1"/>
        <c:tickMarkSkip val="1"/>
        <c:noMultiLvlLbl val="0"/>
      </c:catAx>
      <c:valAx>
        <c:axId val="1119317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2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9.81</c:v>
                </c:pt>
                <c:pt idx="1">
                  <c:v>10.76</c:v>
                </c:pt>
                <c:pt idx="2">
                  <c:v>8.9600000000000009</c:v>
                </c:pt>
                <c:pt idx="3">
                  <c:v>8.24</c:v>
                </c:pt>
                <c:pt idx="4">
                  <c:v>7.89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23.98</c:v>
                </c:pt>
                <c:pt idx="1">
                  <c:v>29.24</c:v>
                </c:pt>
                <c:pt idx="2">
                  <c:v>34.03</c:v>
                </c:pt>
                <c:pt idx="3">
                  <c:v>29.98</c:v>
                </c:pt>
                <c:pt idx="4">
                  <c:v>30.58</c:v>
                </c:pt>
              </c:numCache>
            </c:numRef>
          </c:val>
        </c:ser>
        <c:dLbls>
          <c:showLegendKey val="0"/>
          <c:showVal val="0"/>
          <c:showCatName val="0"/>
          <c:showSerName val="0"/>
          <c:showPercent val="0"/>
          <c:showBubbleSize val="0"/>
        </c:dLbls>
        <c:gapWidth val="250"/>
        <c:overlap val="100"/>
        <c:axId val="94994816"/>
        <c:axId val="9499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2.96</c:v>
                </c:pt>
                <c:pt idx="1">
                  <c:v>5.16</c:v>
                </c:pt>
                <c:pt idx="2">
                  <c:v>0.78</c:v>
                </c:pt>
                <c:pt idx="3">
                  <c:v>-3.98</c:v>
                </c:pt>
                <c:pt idx="4">
                  <c:v>-0.4</c:v>
                </c:pt>
              </c:numCache>
            </c:numRef>
          </c:val>
          <c:smooth val="0"/>
        </c:ser>
        <c:dLbls>
          <c:showLegendKey val="0"/>
          <c:showVal val="0"/>
          <c:showCatName val="0"/>
          <c:showSerName val="0"/>
          <c:showPercent val="0"/>
          <c:showBubbleSize val="0"/>
        </c:dLbls>
        <c:marker val="1"/>
        <c:smooth val="0"/>
        <c:axId val="94994816"/>
        <c:axId val="94996352"/>
      </c:lineChart>
      <c:catAx>
        <c:axId val="9499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996352"/>
        <c:crosses val="autoZero"/>
        <c:auto val="1"/>
        <c:lblAlgn val="ctr"/>
        <c:lblOffset val="100"/>
        <c:tickLblSkip val="1"/>
        <c:tickMarkSkip val="1"/>
        <c:noMultiLvlLbl val="0"/>
      </c:catAx>
      <c:valAx>
        <c:axId val="9499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9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南伊豆町土地取得特別会計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南伊豆町介護保険特別会計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0.1</c:v>
                </c:pt>
                <c:pt idx="4">
                  <c:v>#N/A</c:v>
                </c:pt>
                <c:pt idx="5">
                  <c:v>0.45</c:v>
                </c:pt>
                <c:pt idx="6">
                  <c:v>#N/A</c:v>
                </c:pt>
                <c:pt idx="7">
                  <c:v>0.4</c:v>
                </c:pt>
                <c:pt idx="8">
                  <c:v>#N/A</c:v>
                </c:pt>
                <c:pt idx="9">
                  <c:v>0</c:v>
                </c:pt>
              </c:numCache>
            </c:numRef>
          </c:val>
        </c:ser>
        <c:ser>
          <c:idx val="6"/>
          <c:order val="6"/>
          <c:tx>
            <c:strRef>
              <c:f>データシート!$A$33</c:f>
              <c:strCache>
                <c:ptCount val="1"/>
                <c:pt idx="0">
                  <c:v>南伊豆町後期高齢者医療特別会計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0.01</c:v>
                </c:pt>
                <c:pt idx="8">
                  <c:v>#N/A</c:v>
                </c:pt>
                <c:pt idx="9">
                  <c:v>0</c:v>
                </c:pt>
              </c:numCache>
            </c:numRef>
          </c:val>
        </c:ser>
        <c:ser>
          <c:idx val="7"/>
          <c:order val="7"/>
          <c:tx>
            <c:strRef>
              <c:f>データシート!$A$34</c:f>
              <c:strCache>
                <c:ptCount val="1"/>
                <c:pt idx="0">
                  <c:v>南伊豆町国民健康保険特別会計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3.35</c:v>
                </c:pt>
                <c:pt idx="2">
                  <c:v>#N/A</c:v>
                </c:pt>
                <c:pt idx="3">
                  <c:v>2.25</c:v>
                </c:pt>
                <c:pt idx="4">
                  <c:v>#N/A</c:v>
                </c:pt>
                <c:pt idx="5">
                  <c:v>3.11</c:v>
                </c:pt>
                <c:pt idx="6">
                  <c:v>#N/A</c:v>
                </c:pt>
                <c:pt idx="7">
                  <c:v>3.52</c:v>
                </c:pt>
                <c:pt idx="8">
                  <c:v>#N/A</c:v>
                </c:pt>
                <c:pt idx="9">
                  <c:v>4.5599999999999996</c:v>
                </c:pt>
              </c:numCache>
            </c:numRef>
          </c:val>
        </c:ser>
        <c:ser>
          <c:idx val="8"/>
          <c:order val="8"/>
          <c:tx>
            <c:strRef>
              <c:f>データシート!$A$35</c:f>
              <c:strCache>
                <c:ptCount val="1"/>
                <c:pt idx="0">
                  <c:v>南伊豆町水道事業会計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3.08</c:v>
                </c:pt>
                <c:pt idx="2">
                  <c:v>#N/A</c:v>
                </c:pt>
                <c:pt idx="3">
                  <c:v>3.93</c:v>
                </c:pt>
                <c:pt idx="4">
                  <c:v>#N/A</c:v>
                </c:pt>
                <c:pt idx="5">
                  <c:v>4.5999999999999996</c:v>
                </c:pt>
                <c:pt idx="6">
                  <c:v>#N/A</c:v>
                </c:pt>
                <c:pt idx="7">
                  <c:v>5.72</c:v>
                </c:pt>
                <c:pt idx="8">
                  <c:v>#N/A</c:v>
                </c:pt>
                <c:pt idx="9">
                  <c:v>6.25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9.81</c:v>
                </c:pt>
                <c:pt idx="2">
                  <c:v>#N/A</c:v>
                </c:pt>
                <c:pt idx="3">
                  <c:v>10.76</c:v>
                </c:pt>
                <c:pt idx="4">
                  <c:v>#N/A</c:v>
                </c:pt>
                <c:pt idx="5">
                  <c:v>8.9499999999999993</c:v>
                </c:pt>
                <c:pt idx="6">
                  <c:v>#N/A</c:v>
                </c:pt>
                <c:pt idx="7">
                  <c:v>8.23</c:v>
                </c:pt>
                <c:pt idx="8">
                  <c:v>#N/A</c:v>
                </c:pt>
                <c:pt idx="9">
                  <c:v>7.89</c:v>
                </c:pt>
              </c:numCache>
            </c:numRef>
          </c:val>
        </c:ser>
        <c:dLbls>
          <c:showLegendKey val="0"/>
          <c:showVal val="0"/>
          <c:showCatName val="0"/>
          <c:showSerName val="0"/>
          <c:showPercent val="0"/>
          <c:showBubbleSize val="0"/>
        </c:dLbls>
        <c:gapWidth val="150"/>
        <c:overlap val="100"/>
        <c:axId val="122410496"/>
        <c:axId val="122412032"/>
      </c:barChart>
      <c:catAx>
        <c:axId val="12241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12032"/>
        <c:crosses val="autoZero"/>
        <c:auto val="1"/>
        <c:lblAlgn val="ctr"/>
        <c:lblOffset val="100"/>
        <c:tickLblSkip val="1"/>
        <c:tickMarkSkip val="1"/>
        <c:noMultiLvlLbl val="0"/>
      </c:catAx>
      <c:valAx>
        <c:axId val="12241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1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502</c:v>
                </c:pt>
                <c:pt idx="5">
                  <c:v>459</c:v>
                </c:pt>
                <c:pt idx="8">
                  <c:v>467</c:v>
                </c:pt>
                <c:pt idx="11">
                  <c:v>454</c:v>
                </c:pt>
                <c:pt idx="14">
                  <c:v>471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15</c:v>
                </c:pt>
                <c:pt idx="6">
                  <c:v>15</c:v>
                </c:pt>
                <c:pt idx="9">
                  <c:v>6</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47</c:v>
                </c:pt>
                <c:pt idx="3">
                  <c:v>48</c:v>
                </c:pt>
                <c:pt idx="6">
                  <c:v>56</c:v>
                </c:pt>
                <c:pt idx="9">
                  <c:v>89</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202</c:v>
                </c:pt>
                <c:pt idx="3">
                  <c:v>156</c:v>
                </c:pt>
                <c:pt idx="6">
                  <c:v>158</c:v>
                </c:pt>
                <c:pt idx="9">
                  <c:v>158</c:v>
                </c:pt>
                <c:pt idx="12">
                  <c:v>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552</c:v>
                </c:pt>
                <c:pt idx="3">
                  <c:v>530</c:v>
                </c:pt>
                <c:pt idx="6">
                  <c:v>501</c:v>
                </c:pt>
                <c:pt idx="9">
                  <c:v>468</c:v>
                </c:pt>
                <c:pt idx="12">
                  <c:v>462</c:v>
                </c:pt>
              </c:numCache>
            </c:numRef>
          </c:val>
        </c:ser>
        <c:dLbls>
          <c:showLegendKey val="0"/>
          <c:showVal val="0"/>
          <c:showCatName val="0"/>
          <c:showSerName val="0"/>
          <c:showPercent val="0"/>
          <c:showBubbleSize val="0"/>
        </c:dLbls>
        <c:gapWidth val="100"/>
        <c:overlap val="100"/>
        <c:axId val="122640640"/>
        <c:axId val="12265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310</c:v>
                </c:pt>
                <c:pt idx="2">
                  <c:v>#N/A</c:v>
                </c:pt>
                <c:pt idx="3">
                  <c:v>#N/A</c:v>
                </c:pt>
                <c:pt idx="4">
                  <c:v>290</c:v>
                </c:pt>
                <c:pt idx="5">
                  <c:v>#N/A</c:v>
                </c:pt>
                <c:pt idx="6">
                  <c:v>#N/A</c:v>
                </c:pt>
                <c:pt idx="7">
                  <c:v>263</c:v>
                </c:pt>
                <c:pt idx="8">
                  <c:v>#N/A</c:v>
                </c:pt>
                <c:pt idx="9">
                  <c:v>#N/A</c:v>
                </c:pt>
                <c:pt idx="10">
                  <c:v>267</c:v>
                </c:pt>
                <c:pt idx="11">
                  <c:v>#N/A</c:v>
                </c:pt>
                <c:pt idx="12">
                  <c:v>#N/A</c:v>
                </c:pt>
                <c:pt idx="13">
                  <c:v>229</c:v>
                </c:pt>
                <c:pt idx="14">
                  <c:v>#N/A</c:v>
                </c:pt>
              </c:numCache>
            </c:numRef>
          </c:val>
          <c:smooth val="0"/>
        </c:ser>
        <c:dLbls>
          <c:showLegendKey val="0"/>
          <c:showVal val="0"/>
          <c:showCatName val="0"/>
          <c:showSerName val="0"/>
          <c:showPercent val="0"/>
          <c:showBubbleSize val="0"/>
        </c:dLbls>
        <c:marker val="1"/>
        <c:smooth val="0"/>
        <c:axId val="122640640"/>
        <c:axId val="122659200"/>
      </c:lineChart>
      <c:catAx>
        <c:axId val="1226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59200"/>
        <c:crosses val="autoZero"/>
        <c:auto val="1"/>
        <c:lblAlgn val="ctr"/>
        <c:lblOffset val="100"/>
        <c:tickLblSkip val="1"/>
        <c:tickMarkSkip val="1"/>
        <c:noMultiLvlLbl val="0"/>
      </c:catAx>
      <c:valAx>
        <c:axId val="1226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4616</c:v>
                </c:pt>
                <c:pt idx="5">
                  <c:v>4800</c:v>
                </c:pt>
                <c:pt idx="8">
                  <c:v>4595</c:v>
                </c:pt>
                <c:pt idx="11">
                  <c:v>4562</c:v>
                </c:pt>
                <c:pt idx="14">
                  <c:v>4491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c:v>
                </c:pt>
                <c:pt idx="5">
                  <c:v>36</c:v>
                </c:pt>
                <c:pt idx="8">
                  <c:v>33</c:v>
                </c:pt>
                <c:pt idx="11">
                  <c:v>30</c:v>
                </c:pt>
                <c:pt idx="14">
                  <c:v>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1296</c:v>
                </c:pt>
                <c:pt idx="5">
                  <c:v>1310</c:v>
                </c:pt>
                <c:pt idx="8">
                  <c:v>1476</c:v>
                </c:pt>
                <c:pt idx="11">
                  <c:v>1638</c:v>
                </c:pt>
                <c:pt idx="14">
                  <c:v>1653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1279</c:v>
                </c:pt>
                <c:pt idx="3">
                  <c:v>1312</c:v>
                </c:pt>
                <c:pt idx="6">
                  <c:v>1338</c:v>
                </c:pt>
                <c:pt idx="9">
                  <c:v>1409</c:v>
                </c:pt>
                <c:pt idx="12">
                  <c:v>1316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477</c:v>
                </c:pt>
                <c:pt idx="3">
                  <c:v>627</c:v>
                </c:pt>
                <c:pt idx="6">
                  <c:v>549</c:v>
                </c:pt>
                <c:pt idx="9">
                  <c:v>496</c:v>
                </c:pt>
                <c:pt idx="12">
                  <c:v>515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1792</c:v>
                </c:pt>
                <c:pt idx="3">
                  <c:v>1741</c:v>
                </c:pt>
                <c:pt idx="6">
                  <c:v>1742</c:v>
                </c:pt>
                <c:pt idx="9">
                  <c:v>1838</c:v>
                </c:pt>
                <c:pt idx="12">
                  <c:v>1923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c:v>
                </c:pt>
                <c:pt idx="3">
                  <c:v>12</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4445</c:v>
                </c:pt>
                <c:pt idx="3">
                  <c:v>4352</c:v>
                </c:pt>
                <c:pt idx="6">
                  <c:v>4205</c:v>
                </c:pt>
                <c:pt idx="9">
                  <c:v>4173</c:v>
                </c:pt>
                <c:pt idx="12">
                  <c:v>4047</c:v>
                </c:pt>
              </c:numCache>
            </c:numRef>
          </c:val>
        </c:ser>
        <c:dLbls>
          <c:showLegendKey val="0"/>
          <c:showVal val="0"/>
          <c:showCatName val="0"/>
          <c:showSerName val="0"/>
          <c:showPercent val="0"/>
          <c:showBubbleSize val="0"/>
        </c:dLbls>
        <c:gapWidth val="100"/>
        <c:overlap val="100"/>
        <c:axId val="122843904"/>
        <c:axId val="12284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2050</c:v>
                </c:pt>
                <c:pt idx="2">
                  <c:v>#N/A</c:v>
                </c:pt>
                <c:pt idx="3">
                  <c:v>#N/A</c:v>
                </c:pt>
                <c:pt idx="4">
                  <c:v>1899</c:v>
                </c:pt>
                <c:pt idx="5">
                  <c:v>#N/A</c:v>
                </c:pt>
                <c:pt idx="6">
                  <c:v>#N/A</c:v>
                </c:pt>
                <c:pt idx="7">
                  <c:v>1732</c:v>
                </c:pt>
                <c:pt idx="8">
                  <c:v>#N/A</c:v>
                </c:pt>
                <c:pt idx="9">
                  <c:v>#N/A</c:v>
                </c:pt>
                <c:pt idx="10">
                  <c:v>1687</c:v>
                </c:pt>
                <c:pt idx="11">
                  <c:v>#N/A</c:v>
                </c:pt>
                <c:pt idx="12">
                  <c:v>#N/A</c:v>
                </c:pt>
                <c:pt idx="13">
                  <c:v>1629</c:v>
                </c:pt>
                <c:pt idx="14">
                  <c:v>#N/A</c:v>
                </c:pt>
              </c:numCache>
            </c:numRef>
          </c:val>
          <c:smooth val="0"/>
        </c:ser>
        <c:dLbls>
          <c:showLegendKey val="0"/>
          <c:showVal val="0"/>
          <c:showCatName val="0"/>
          <c:showSerName val="0"/>
          <c:showPercent val="0"/>
          <c:showBubbleSize val="0"/>
        </c:dLbls>
        <c:marker val="1"/>
        <c:smooth val="0"/>
        <c:axId val="122843904"/>
        <c:axId val="122845824"/>
      </c:lineChart>
      <c:catAx>
        <c:axId val="1228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45824"/>
        <c:crosses val="autoZero"/>
        <c:auto val="1"/>
        <c:lblAlgn val="ctr"/>
        <c:lblOffset val="100"/>
        <c:tickLblSkip val="1"/>
        <c:tickMarkSkip val="1"/>
        <c:noMultiLvlLbl val="0"/>
      </c:catAx>
      <c:valAx>
        <c:axId val="12284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8,915
8,880
110.49
4,736,527
4,474,005
248,934
3,153,990
4,047,185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労働人口の減少、景気低迷等による町税の減収のため財政力指数は</a:t>
          </a:r>
          <a:endParaRPr kumimoji="1" lang="en-US" altLang="ja-JP" sz="1300">
            <a:latin typeface="ＭＳ Ｐゴシック"/>
          </a:endParaRPr>
        </a:p>
        <a:p>
          <a:r>
            <a:rPr kumimoji="1" lang="en-US" altLang="ja-JP" sz="1300">
              <a:latin typeface="ＭＳ Ｐゴシック"/>
            </a:rPr>
            <a:t>0.33</a:t>
          </a:r>
          <a:r>
            <a:rPr kumimoji="1" lang="ja-JP" altLang="en-US" sz="1300">
              <a:latin typeface="ＭＳ Ｐゴシック"/>
            </a:rPr>
            <a:t>と類似団体に比べ低い数値を維持しているが、徴収強化による徴</a:t>
          </a:r>
          <a:endParaRPr kumimoji="1" lang="en-US" altLang="ja-JP" sz="1300">
            <a:latin typeface="ＭＳ Ｐゴシック"/>
          </a:endParaRPr>
        </a:p>
        <a:p>
          <a:r>
            <a:rPr kumimoji="1" lang="ja-JP" altLang="en-US" sz="1300">
              <a:latin typeface="ＭＳ Ｐゴシック"/>
            </a:rPr>
            <a:t>収率の向上や歳出の削減等により一定の水準をキープしている。</a:t>
          </a:r>
          <a:endParaRPr kumimoji="1" lang="en-US" altLang="ja-JP" sz="1300">
            <a:latin typeface="ＭＳ Ｐゴシック"/>
          </a:endParaRPr>
        </a:p>
        <a:p>
          <a:r>
            <a:rPr kumimoji="1" lang="ja-JP" altLang="en-US" sz="1300">
              <a:latin typeface="ＭＳ Ｐゴシック"/>
            </a:rPr>
            <a:t>今後も財政力向上を図っていきたい。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151554</xdr:rowOff>
    </xdr:from>
    <xdr:to>
      <xdr:col>7</xdr:col>
      <xdr:colOff>152400</xdr:colOff>
      <xdr:row>43</xdr:row>
      <xdr:rowOff>151554</xdr:rowOff>
    </xdr:to>
    <xdr:cxnSp macro="">
      <xdr:nvCxnSpPr>
        <xdr:cNvPr id="66" name="直線コネクタ 65"/>
        <xdr:cNvCxnSpPr/>
      </xdr:nvCxnSpPr>
      <xdr:spPr>
        <a:xfrm>
          <a:off x="4114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151554</xdr:rowOff>
    </xdr:from>
    <xdr:to>
      <xdr:col>6</xdr:col>
      <xdr:colOff>0</xdr:colOff>
      <xdr:row>43</xdr:row>
      <xdr:rowOff>159596</xdr:rowOff>
    </xdr:to>
    <xdr:cxnSp macro="">
      <xdr:nvCxnSpPr>
        <xdr:cNvPr id="69" name="直線コネクタ 68"/>
        <xdr:cNvCxnSpPr/>
      </xdr:nvCxnSpPr>
      <xdr:spPr>
        <a:xfrm flipV="1">
          <a:off x="3225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43</xdr:row>
      <xdr:rowOff>167640</xdr:rowOff>
    </xdr:to>
    <xdr:cxnSp macro="">
      <xdr:nvCxnSpPr>
        <xdr:cNvPr id="72" name="直線コネクタ 71"/>
        <xdr:cNvCxnSpPr/>
      </xdr:nvCxnSpPr>
      <xdr:spPr>
        <a:xfrm flipV="1">
          <a:off x="2336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43</xdr:row>
      <xdr:rowOff>167640</xdr:rowOff>
    </xdr:to>
    <xdr:cxnSp macro="">
      <xdr:nvCxnSpPr>
        <xdr:cNvPr id="75" name="直線コネクタ 74"/>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78" name="フローチャート : 判断 77"/>
        <xdr:cNvSpPr/>
      </xdr:nvSpPr>
      <xdr:spPr>
        <a:xfrm>
          <a:off x="1397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59707</xdr:rowOff>
    </xdr:from>
    <xdr:ext cx="762000" cy="259045"/>
    <xdr:sp macro="" textlink="">
      <xdr:nvSpPr>
        <xdr:cNvPr id="79" name="テキスト ボックス 78"/>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100754</xdr:rowOff>
    </xdr:from>
    <xdr:to>
      <xdr:col>7</xdr:col>
      <xdr:colOff>203200</xdr:colOff>
      <xdr:row>44</xdr:row>
      <xdr:rowOff>30904</xdr:rowOff>
    </xdr:to>
    <xdr:sp macro="" textlink="">
      <xdr:nvSpPr>
        <xdr:cNvPr id="85" name="円/楕円 84"/>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72831</xdr:rowOff>
    </xdr:from>
    <xdr:ext cx="762000" cy="259045"/>
    <xdr:sp macro="" textlink="">
      <xdr:nvSpPr>
        <xdr:cNvPr id="86" name="財政力該当値テキスト"/>
        <xdr:cNvSpPr txBox="1"/>
      </xdr:nvSpPr>
      <xdr:spPr>
        <a:xfrm>
          <a:off x="5041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100754</xdr:rowOff>
    </xdr:from>
    <xdr:to>
      <xdr:col>6</xdr:col>
      <xdr:colOff>50800</xdr:colOff>
      <xdr:row>44</xdr:row>
      <xdr:rowOff>30904</xdr:rowOff>
    </xdr:to>
    <xdr:sp macro="" textlink="">
      <xdr:nvSpPr>
        <xdr:cNvPr id="87" name="円/楕円 86"/>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15681</xdr:rowOff>
    </xdr:from>
    <xdr:ext cx="736600" cy="259045"/>
    <xdr:sp macro="" textlink="">
      <xdr:nvSpPr>
        <xdr:cNvPr id="88" name="テキスト ボックス 87"/>
        <xdr:cNvSpPr txBox="1"/>
      </xdr:nvSpPr>
      <xdr:spPr>
        <a:xfrm>
          <a:off x="3733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108796</xdr:rowOff>
    </xdr:from>
    <xdr:to>
      <xdr:col>4</xdr:col>
      <xdr:colOff>533400</xdr:colOff>
      <xdr:row>44</xdr:row>
      <xdr:rowOff>38946</xdr:rowOff>
    </xdr:to>
    <xdr:sp macro="" textlink="">
      <xdr:nvSpPr>
        <xdr:cNvPr id="89" name="円/楕円 88"/>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23723</xdr:rowOff>
    </xdr:from>
    <xdr:ext cx="762000" cy="259045"/>
    <xdr:sp macro="" textlink="">
      <xdr:nvSpPr>
        <xdr:cNvPr id="90" name="テキスト ボックス 89"/>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3" name="円/楕円 92"/>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4" name="テキスト ボックス 93"/>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行財政改革による経常経費の削減効果により、類似団体に比べ低い比</a:t>
          </a:r>
          <a:endParaRPr kumimoji="1" lang="en-US" altLang="ja-JP" sz="1300">
            <a:latin typeface="ＭＳ Ｐゴシック"/>
          </a:endParaRPr>
        </a:p>
        <a:p>
          <a:r>
            <a:rPr kumimoji="1" lang="ja-JP" altLang="en-US" sz="1300">
              <a:latin typeface="ＭＳ Ｐゴシック"/>
            </a:rPr>
            <a:t>率を保っている。今年度は、主だった普通建設事業が無かったため、昨</a:t>
          </a:r>
          <a:endParaRPr kumimoji="1" lang="en-US" altLang="ja-JP" sz="1300">
            <a:latin typeface="ＭＳ Ｐゴシック"/>
          </a:endParaRPr>
        </a:p>
        <a:p>
          <a:r>
            <a:rPr kumimoji="1" lang="ja-JP" altLang="en-US" sz="1300">
              <a:latin typeface="ＭＳ Ｐゴシック"/>
            </a:rPr>
            <a:t>年度に比べ比率が上昇している。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64</xdr:row>
      <xdr:rowOff>55456</xdr:rowOff>
    </xdr:to>
    <xdr:cxnSp macro="">
      <xdr:nvCxnSpPr>
        <xdr:cNvPr id="129" name="直線コネクタ 128"/>
        <xdr:cNvCxnSpPr/>
      </xdr:nvCxnSpPr>
      <xdr:spPr>
        <a:xfrm>
          <a:off x="4114800" y="10879455"/>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134408</xdr:rowOff>
    </xdr:to>
    <xdr:cxnSp macro="">
      <xdr:nvCxnSpPr>
        <xdr:cNvPr id="132" name="直線コネクタ 131"/>
        <xdr:cNvCxnSpPr/>
      </xdr:nvCxnSpPr>
      <xdr:spPr>
        <a:xfrm flipV="1">
          <a:off x="3225800" y="108794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63</xdr:row>
      <xdr:rowOff>134408</xdr:rowOff>
    </xdr:to>
    <xdr:cxnSp macro="">
      <xdr:nvCxnSpPr>
        <xdr:cNvPr id="135" name="直線コネクタ 134"/>
        <xdr:cNvCxnSpPr/>
      </xdr:nvCxnSpPr>
      <xdr:spPr>
        <a:xfrm>
          <a:off x="2336800" y="1077891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78105</xdr:rowOff>
    </xdr:to>
    <xdr:cxnSp macro="">
      <xdr:nvCxnSpPr>
        <xdr:cNvPr id="138" name="直線コネクタ 137"/>
        <xdr:cNvCxnSpPr/>
      </xdr:nvCxnSpPr>
      <xdr:spPr>
        <a:xfrm flipV="1">
          <a:off x="1447800" y="1077891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1" name="フローチャート : 判断 140"/>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2" name="テキスト ボックス 141"/>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48" name="円/楕円 147"/>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21183</xdr:rowOff>
    </xdr:from>
    <xdr:ext cx="762000" cy="259045"/>
    <xdr:sp macro="" textlink="">
      <xdr:nvSpPr>
        <xdr:cNvPr id="149" name="財政構造の弾力性該当値テキスト"/>
        <xdr:cNvSpPr txBox="1"/>
      </xdr:nvSpPr>
      <xdr:spPr>
        <a:xfrm>
          <a:off x="50419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0" name="円/楕円 149"/>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139082</xdr:rowOff>
    </xdr:from>
    <xdr:ext cx="736600" cy="259045"/>
    <xdr:sp macro="" textlink="">
      <xdr:nvSpPr>
        <xdr:cNvPr id="151" name="テキスト ボックス 150"/>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83608</xdr:rowOff>
    </xdr:from>
    <xdr:to>
      <xdr:col>4</xdr:col>
      <xdr:colOff>533400</xdr:colOff>
      <xdr:row>64</xdr:row>
      <xdr:rowOff>13758</xdr:rowOff>
    </xdr:to>
    <xdr:sp macro="" textlink="">
      <xdr:nvSpPr>
        <xdr:cNvPr id="152" name="円/楕円 151"/>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23935</xdr:rowOff>
    </xdr:from>
    <xdr:ext cx="762000" cy="259045"/>
    <xdr:sp macro="" textlink="">
      <xdr:nvSpPr>
        <xdr:cNvPr id="153" name="テキスト ボックス 152"/>
        <xdr:cNvSpPr txBox="1"/>
      </xdr:nvSpPr>
      <xdr:spPr>
        <a:xfrm>
          <a:off x="2844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4" name="円/楕円 153"/>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5" name="テキスト ボックス 154"/>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56" name="円/楕円 155"/>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139082</xdr:rowOff>
    </xdr:from>
    <xdr:ext cx="762000" cy="259045"/>
    <xdr:sp macro="" textlink="">
      <xdr:nvSpPr>
        <xdr:cNvPr id="157" name="テキスト ボックス 156"/>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定員管理計画に基づき定員管理を行っているため、人経費は一定の水</a:t>
          </a:r>
          <a:endParaRPr kumimoji="1" lang="en-US" altLang="ja-JP" sz="1300">
            <a:latin typeface="ＭＳ Ｐゴシック"/>
          </a:endParaRPr>
        </a:p>
        <a:p>
          <a:r>
            <a:rPr kumimoji="1" lang="ja-JP" altLang="en-US" sz="1300">
              <a:latin typeface="ＭＳ Ｐゴシック"/>
            </a:rPr>
            <a:t>準で推移しており、類似団体に比べ低い数値を保っている。しかしながら、</a:t>
          </a:r>
          <a:endParaRPr kumimoji="1" lang="en-US" altLang="ja-JP" sz="1300">
            <a:latin typeface="ＭＳ Ｐゴシック"/>
          </a:endParaRPr>
        </a:p>
        <a:p>
          <a:r>
            <a:rPr kumimoji="1" lang="ja-JP" altLang="en-US" sz="1300">
              <a:latin typeface="ＭＳ Ｐゴシック"/>
            </a:rPr>
            <a:t>住民の多様なニーズによる事業拡大のため、臨時職員数が増加してい</a:t>
          </a:r>
          <a:endParaRPr kumimoji="1" lang="en-US" altLang="ja-JP" sz="1300">
            <a:latin typeface="ＭＳ Ｐゴシック"/>
          </a:endParaRPr>
        </a:p>
        <a:p>
          <a:r>
            <a:rPr kumimoji="1" lang="ja-JP" altLang="en-US" sz="1300">
              <a:latin typeface="ＭＳ Ｐゴシック"/>
            </a:rPr>
            <a:t>る。また、今年度は新規事業の地熱開発事業により、大幅な物件費の増</a:t>
          </a:r>
          <a:endParaRPr kumimoji="1" lang="en-US" altLang="ja-JP" sz="1300">
            <a:latin typeface="ＭＳ Ｐゴシック"/>
          </a:endParaRPr>
        </a:p>
        <a:p>
          <a:r>
            <a:rPr kumimoji="1" lang="ja-JP" altLang="en-US" sz="1300">
              <a:latin typeface="ＭＳ Ｐゴシック"/>
            </a:rPr>
            <a:t>加があり、類似団体は下回っているが、前年比は大幅増となっている。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143464</xdr:rowOff>
    </xdr:from>
    <xdr:to>
      <xdr:col>7</xdr:col>
      <xdr:colOff>152400</xdr:colOff>
      <xdr:row>82</xdr:row>
      <xdr:rowOff>22301</xdr:rowOff>
    </xdr:to>
    <xdr:cxnSp macro="">
      <xdr:nvCxnSpPr>
        <xdr:cNvPr id="193" name="直線コネクタ 192"/>
        <xdr:cNvCxnSpPr/>
      </xdr:nvCxnSpPr>
      <xdr:spPr>
        <a:xfrm>
          <a:off x="4114800" y="14030914"/>
          <a:ext cx="838200" cy="5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119307</xdr:rowOff>
    </xdr:from>
    <xdr:to>
      <xdr:col>6</xdr:col>
      <xdr:colOff>0</xdr:colOff>
      <xdr:row>81</xdr:row>
      <xdr:rowOff>143464</xdr:rowOff>
    </xdr:to>
    <xdr:cxnSp macro="">
      <xdr:nvCxnSpPr>
        <xdr:cNvPr id="196" name="直線コネクタ 195"/>
        <xdr:cNvCxnSpPr/>
      </xdr:nvCxnSpPr>
      <xdr:spPr>
        <a:xfrm>
          <a:off x="3225800" y="14006757"/>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119307</xdr:rowOff>
    </xdr:from>
    <xdr:to>
      <xdr:col>4</xdr:col>
      <xdr:colOff>482600</xdr:colOff>
      <xdr:row>81</xdr:row>
      <xdr:rowOff>124340</xdr:rowOff>
    </xdr:to>
    <xdr:cxnSp macro="">
      <xdr:nvCxnSpPr>
        <xdr:cNvPr id="199" name="直線コネクタ 198"/>
        <xdr:cNvCxnSpPr/>
      </xdr:nvCxnSpPr>
      <xdr:spPr>
        <a:xfrm flipV="1">
          <a:off x="2336800" y="14006757"/>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111903</xdr:rowOff>
    </xdr:from>
    <xdr:to>
      <xdr:col>3</xdr:col>
      <xdr:colOff>279400</xdr:colOff>
      <xdr:row>81</xdr:row>
      <xdr:rowOff>124340</xdr:rowOff>
    </xdr:to>
    <xdr:cxnSp macro="">
      <xdr:nvCxnSpPr>
        <xdr:cNvPr id="202" name="直線コネクタ 201"/>
        <xdr:cNvCxnSpPr/>
      </xdr:nvCxnSpPr>
      <xdr:spPr>
        <a:xfrm>
          <a:off x="1447800" y="1399935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67295</xdr:rowOff>
    </xdr:from>
    <xdr:to>
      <xdr:col>2</xdr:col>
      <xdr:colOff>127000</xdr:colOff>
      <xdr:row>81</xdr:row>
      <xdr:rowOff>168895</xdr:rowOff>
    </xdr:to>
    <xdr:sp macro="" textlink="">
      <xdr:nvSpPr>
        <xdr:cNvPr id="205" name="フローチャート : 判断 204"/>
        <xdr:cNvSpPr/>
      </xdr:nvSpPr>
      <xdr:spPr>
        <a:xfrm>
          <a:off x="1397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153672</xdr:rowOff>
    </xdr:from>
    <xdr:ext cx="762000" cy="259045"/>
    <xdr:sp macro="" textlink="">
      <xdr:nvSpPr>
        <xdr:cNvPr id="206" name="テキスト ボックス 205"/>
        <xdr:cNvSpPr txBox="1"/>
      </xdr:nvSpPr>
      <xdr:spPr>
        <a:xfrm>
          <a:off x="1066800" y="140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142951</xdr:rowOff>
    </xdr:from>
    <xdr:to>
      <xdr:col>7</xdr:col>
      <xdr:colOff>203200</xdr:colOff>
      <xdr:row>82</xdr:row>
      <xdr:rowOff>73101</xdr:rowOff>
    </xdr:to>
    <xdr:sp macro="" textlink="">
      <xdr:nvSpPr>
        <xdr:cNvPr id="212" name="円/楕円 211"/>
        <xdr:cNvSpPr/>
      </xdr:nvSpPr>
      <xdr:spPr>
        <a:xfrm>
          <a:off x="4902200" y="140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159478</xdr:rowOff>
    </xdr:from>
    <xdr:ext cx="762000" cy="259045"/>
    <xdr:sp macro="" textlink="">
      <xdr:nvSpPr>
        <xdr:cNvPr id="213" name="人件費・物件費等の状況該当値テキスト"/>
        <xdr:cNvSpPr txBox="1"/>
      </xdr:nvSpPr>
      <xdr:spPr>
        <a:xfrm>
          <a:off x="5041900" y="138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196,097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92664</xdr:rowOff>
    </xdr:from>
    <xdr:to>
      <xdr:col>6</xdr:col>
      <xdr:colOff>50800</xdr:colOff>
      <xdr:row>82</xdr:row>
      <xdr:rowOff>22814</xdr:rowOff>
    </xdr:to>
    <xdr:sp macro="" textlink="">
      <xdr:nvSpPr>
        <xdr:cNvPr id="214" name="円/楕円 213"/>
        <xdr:cNvSpPr/>
      </xdr:nvSpPr>
      <xdr:spPr>
        <a:xfrm>
          <a:off x="4064000" y="139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32991</xdr:rowOff>
    </xdr:from>
    <xdr:ext cx="736600" cy="259045"/>
    <xdr:sp macro="" textlink="">
      <xdr:nvSpPr>
        <xdr:cNvPr id="215" name="テキスト ボックス 214"/>
        <xdr:cNvSpPr txBox="1"/>
      </xdr:nvSpPr>
      <xdr:spPr>
        <a:xfrm>
          <a:off x="3733800" y="1374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68507</xdr:rowOff>
    </xdr:from>
    <xdr:to>
      <xdr:col>4</xdr:col>
      <xdr:colOff>533400</xdr:colOff>
      <xdr:row>81</xdr:row>
      <xdr:rowOff>170107</xdr:rowOff>
    </xdr:to>
    <xdr:sp macro="" textlink="">
      <xdr:nvSpPr>
        <xdr:cNvPr id="216" name="円/楕円 215"/>
        <xdr:cNvSpPr/>
      </xdr:nvSpPr>
      <xdr:spPr>
        <a:xfrm>
          <a:off x="3175000" y="139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8834</xdr:rowOff>
    </xdr:from>
    <xdr:ext cx="762000" cy="259045"/>
    <xdr:sp macro="" textlink="">
      <xdr:nvSpPr>
        <xdr:cNvPr id="217" name="テキスト ボックス 216"/>
        <xdr:cNvSpPr txBox="1"/>
      </xdr:nvSpPr>
      <xdr:spPr>
        <a:xfrm>
          <a:off x="2844800" y="137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73540</xdr:rowOff>
    </xdr:from>
    <xdr:to>
      <xdr:col>3</xdr:col>
      <xdr:colOff>330200</xdr:colOff>
      <xdr:row>82</xdr:row>
      <xdr:rowOff>3690</xdr:rowOff>
    </xdr:to>
    <xdr:sp macro="" textlink="">
      <xdr:nvSpPr>
        <xdr:cNvPr id="218" name="円/楕円 217"/>
        <xdr:cNvSpPr/>
      </xdr:nvSpPr>
      <xdr:spPr>
        <a:xfrm>
          <a:off x="2286000" y="139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13867</xdr:rowOff>
    </xdr:from>
    <xdr:ext cx="762000" cy="259045"/>
    <xdr:sp macro="" textlink="">
      <xdr:nvSpPr>
        <xdr:cNvPr id="219" name="テキスト ボックス 218"/>
        <xdr:cNvSpPr txBox="1"/>
      </xdr:nvSpPr>
      <xdr:spPr>
        <a:xfrm>
          <a:off x="1955800" y="1372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61103</xdr:rowOff>
    </xdr:from>
    <xdr:to>
      <xdr:col>2</xdr:col>
      <xdr:colOff>127000</xdr:colOff>
      <xdr:row>81</xdr:row>
      <xdr:rowOff>162703</xdr:rowOff>
    </xdr:to>
    <xdr:sp macro="" textlink="">
      <xdr:nvSpPr>
        <xdr:cNvPr id="220" name="円/楕円 219"/>
        <xdr:cNvSpPr/>
      </xdr:nvSpPr>
      <xdr:spPr>
        <a:xfrm>
          <a:off x="1397000" y="139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1430</xdr:rowOff>
    </xdr:from>
    <xdr:ext cx="762000" cy="259045"/>
    <xdr:sp macro="" textlink="">
      <xdr:nvSpPr>
        <xdr:cNvPr id="221" name="テキスト ボックス 220"/>
        <xdr:cNvSpPr txBox="1"/>
      </xdr:nvSpPr>
      <xdr:spPr>
        <a:xfrm>
          <a:off x="1066800" y="1371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国家公務員の給与削減により一時指数があがったが、類似団体の平均値以下であり、現在も全国平均を大きく下回っている。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84</xdr:row>
      <xdr:rowOff>162984</xdr:rowOff>
    </xdr:to>
    <xdr:cxnSp macro="">
      <xdr:nvCxnSpPr>
        <xdr:cNvPr id="255" name="直線コネクタ 254"/>
        <xdr:cNvCxnSpPr/>
      </xdr:nvCxnSpPr>
      <xdr:spPr>
        <a:xfrm>
          <a:off x="16179800" y="145406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88</xdr:row>
      <xdr:rowOff>32173</xdr:rowOff>
    </xdr:to>
    <xdr:cxnSp macro="">
      <xdr:nvCxnSpPr>
        <xdr:cNvPr id="258" name="直線コネクタ 257"/>
        <xdr:cNvCxnSpPr/>
      </xdr:nvCxnSpPr>
      <xdr:spPr>
        <a:xfrm flipV="1">
          <a:off x="15290800" y="1454065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155363</xdr:rowOff>
    </xdr:from>
    <xdr:to>
      <xdr:col>22</xdr:col>
      <xdr:colOff>203200</xdr:colOff>
      <xdr:row>88</xdr:row>
      <xdr:rowOff>32173</xdr:rowOff>
    </xdr:to>
    <xdr:cxnSp macro="">
      <xdr:nvCxnSpPr>
        <xdr:cNvPr id="261" name="直線コネクタ 260"/>
        <xdr:cNvCxnSpPr/>
      </xdr:nvCxnSpPr>
      <xdr:spPr>
        <a:xfrm>
          <a:off x="14401800" y="1507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155363</xdr:rowOff>
    </xdr:to>
    <xdr:cxnSp macro="">
      <xdr:nvCxnSpPr>
        <xdr:cNvPr id="264" name="直線コネクタ 263"/>
        <xdr:cNvCxnSpPr/>
      </xdr:nvCxnSpPr>
      <xdr:spPr>
        <a:xfrm>
          <a:off x="13512800" y="1446022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7" name="フローチャート : 判断 266"/>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8" name="テキスト ボックス 267"/>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5"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6" name="円/楕円 275"/>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7" name="テキスト ボックス 276"/>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8" name="円/楕円 277"/>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79" name="テキスト ボックス 278"/>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80" name="円/楕円 279"/>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44890</xdr:rowOff>
    </xdr:from>
    <xdr:ext cx="762000" cy="259045"/>
    <xdr:sp macro="" textlink="">
      <xdr:nvSpPr>
        <xdr:cNvPr id="281" name="テキスト ボックス 280"/>
        <xdr:cNvSpPr txBox="1"/>
      </xdr:nvSpPr>
      <xdr:spPr>
        <a:xfrm>
          <a:off x="14020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2" name="円/楕円 281"/>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3" name="テキスト ボックス 28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き、適正な人員管理を行っているため、類似団体を下回っているが、近年は臨時職員の増加による物件費の増加、人口減少による職員対比の増加という課題もあるため、適正な事業を見極めて執行する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164193</xdr:rowOff>
    </xdr:from>
    <xdr:to>
      <xdr:col>24</xdr:col>
      <xdr:colOff>558800</xdr:colOff>
      <xdr:row>62</xdr:row>
      <xdr:rowOff>8830</xdr:rowOff>
    </xdr:to>
    <xdr:cxnSp macro="">
      <xdr:nvCxnSpPr>
        <xdr:cNvPr id="320" name="直線コネクタ 319"/>
        <xdr:cNvCxnSpPr/>
      </xdr:nvCxnSpPr>
      <xdr:spPr>
        <a:xfrm flipV="1">
          <a:off x="16179800" y="1062264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8830</xdr:rowOff>
    </xdr:from>
    <xdr:to>
      <xdr:col>23</xdr:col>
      <xdr:colOff>406400</xdr:colOff>
      <xdr:row>62</xdr:row>
      <xdr:rowOff>22618</xdr:rowOff>
    </xdr:to>
    <xdr:cxnSp macro="">
      <xdr:nvCxnSpPr>
        <xdr:cNvPr id="323" name="直線コネクタ 322"/>
        <xdr:cNvCxnSpPr/>
      </xdr:nvCxnSpPr>
      <xdr:spPr>
        <a:xfrm flipV="1">
          <a:off x="15290800" y="1063873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140063</xdr:rowOff>
    </xdr:from>
    <xdr:to>
      <xdr:col>22</xdr:col>
      <xdr:colOff>203200</xdr:colOff>
      <xdr:row>62</xdr:row>
      <xdr:rowOff>22618</xdr:rowOff>
    </xdr:to>
    <xdr:cxnSp macro="">
      <xdr:nvCxnSpPr>
        <xdr:cNvPr id="326" name="直線コネクタ 325"/>
        <xdr:cNvCxnSpPr/>
      </xdr:nvCxnSpPr>
      <xdr:spPr>
        <a:xfrm>
          <a:off x="14401800" y="10598513"/>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140063</xdr:rowOff>
    </xdr:from>
    <xdr:to>
      <xdr:col>21</xdr:col>
      <xdr:colOff>0</xdr:colOff>
      <xdr:row>61</xdr:row>
      <xdr:rowOff>165342</xdr:rowOff>
    </xdr:to>
    <xdr:cxnSp macro="">
      <xdr:nvCxnSpPr>
        <xdr:cNvPr id="329" name="直線コネクタ 328"/>
        <xdr:cNvCxnSpPr/>
      </xdr:nvCxnSpPr>
      <xdr:spPr>
        <a:xfrm flipV="1">
          <a:off x="13512800" y="105985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32" name="フローチャート : 判断 331"/>
        <xdr:cNvSpPr/>
      </xdr:nvSpPr>
      <xdr:spPr>
        <a:xfrm>
          <a:off x="13462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20639</xdr:rowOff>
    </xdr:from>
    <xdr:ext cx="762000" cy="259045"/>
    <xdr:sp macro="" textlink="">
      <xdr:nvSpPr>
        <xdr:cNvPr id="333" name="テキスト ボックス 332"/>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113393</xdr:rowOff>
    </xdr:from>
    <xdr:to>
      <xdr:col>24</xdr:col>
      <xdr:colOff>609600</xdr:colOff>
      <xdr:row>62</xdr:row>
      <xdr:rowOff>43543</xdr:rowOff>
    </xdr:to>
    <xdr:sp macro="" textlink="">
      <xdr:nvSpPr>
        <xdr:cNvPr id="339" name="円/楕円 338"/>
        <xdr:cNvSpPr/>
      </xdr:nvSpPr>
      <xdr:spPr>
        <a:xfrm>
          <a:off x="16967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129920</xdr:rowOff>
    </xdr:from>
    <xdr:ext cx="762000" cy="259045"/>
    <xdr:sp macro="" textlink="">
      <xdr:nvSpPr>
        <xdr:cNvPr id="340" name="定員管理の状況該当値テキスト"/>
        <xdr:cNvSpPr txBox="1"/>
      </xdr:nvSpPr>
      <xdr:spPr>
        <a:xfrm>
          <a:off x="17106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129480</xdr:rowOff>
    </xdr:from>
    <xdr:to>
      <xdr:col>23</xdr:col>
      <xdr:colOff>457200</xdr:colOff>
      <xdr:row>62</xdr:row>
      <xdr:rowOff>59630</xdr:rowOff>
    </xdr:to>
    <xdr:sp macro="" textlink="">
      <xdr:nvSpPr>
        <xdr:cNvPr id="341" name="円/楕円 340"/>
        <xdr:cNvSpPr/>
      </xdr:nvSpPr>
      <xdr:spPr>
        <a:xfrm>
          <a:off x="161290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69807</xdr:rowOff>
    </xdr:from>
    <xdr:ext cx="736600" cy="259045"/>
    <xdr:sp macro="" textlink="">
      <xdr:nvSpPr>
        <xdr:cNvPr id="342" name="テキスト ボックス 341"/>
        <xdr:cNvSpPr txBox="1"/>
      </xdr:nvSpPr>
      <xdr:spPr>
        <a:xfrm>
          <a:off x="15798800" y="103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143268</xdr:rowOff>
    </xdr:from>
    <xdr:to>
      <xdr:col>22</xdr:col>
      <xdr:colOff>254000</xdr:colOff>
      <xdr:row>62</xdr:row>
      <xdr:rowOff>73418</xdr:rowOff>
    </xdr:to>
    <xdr:sp macro="" textlink="">
      <xdr:nvSpPr>
        <xdr:cNvPr id="343" name="円/楕円 342"/>
        <xdr:cNvSpPr/>
      </xdr:nvSpPr>
      <xdr:spPr>
        <a:xfrm>
          <a:off x="15240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58195</xdr:rowOff>
    </xdr:from>
    <xdr:ext cx="762000" cy="259045"/>
    <xdr:sp macro="" textlink="">
      <xdr:nvSpPr>
        <xdr:cNvPr id="344" name="テキスト ボックス 343"/>
        <xdr:cNvSpPr txBox="1"/>
      </xdr:nvSpPr>
      <xdr:spPr>
        <a:xfrm>
          <a:off x="14909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89263</xdr:rowOff>
    </xdr:from>
    <xdr:to>
      <xdr:col>21</xdr:col>
      <xdr:colOff>50800</xdr:colOff>
      <xdr:row>62</xdr:row>
      <xdr:rowOff>19413</xdr:rowOff>
    </xdr:to>
    <xdr:sp macro="" textlink="">
      <xdr:nvSpPr>
        <xdr:cNvPr id="345" name="円/楕円 344"/>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29590</xdr:rowOff>
    </xdr:from>
    <xdr:ext cx="762000" cy="259045"/>
    <xdr:sp macro="" textlink="">
      <xdr:nvSpPr>
        <xdr:cNvPr id="346" name="テキスト ボックス 345"/>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114542</xdr:rowOff>
    </xdr:from>
    <xdr:to>
      <xdr:col>19</xdr:col>
      <xdr:colOff>533400</xdr:colOff>
      <xdr:row>62</xdr:row>
      <xdr:rowOff>44692</xdr:rowOff>
    </xdr:to>
    <xdr:sp macro="" textlink="">
      <xdr:nvSpPr>
        <xdr:cNvPr id="347" name="円/楕円 346"/>
        <xdr:cNvSpPr/>
      </xdr:nvSpPr>
      <xdr:spPr>
        <a:xfrm>
          <a:off x="13462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29469</xdr:rowOff>
    </xdr:from>
    <xdr:ext cx="762000" cy="259045"/>
    <xdr:sp macro="" textlink="">
      <xdr:nvSpPr>
        <xdr:cNvPr id="348" name="テキスト ボックス 347"/>
        <xdr:cNvSpPr txBox="1"/>
      </xdr:nvSpPr>
      <xdr:spPr>
        <a:xfrm>
          <a:off x="13131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金償還額以上に借入を行わないという新規起債発行抑制政策により、年々減少傾向にある。類似団体の平均も下回っているが、今後大きな事業の予定もあるため、起債発行額に注意しながら、適正な事業計画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110913</xdr:rowOff>
    </xdr:to>
    <xdr:cxnSp macro="">
      <xdr:nvCxnSpPr>
        <xdr:cNvPr id="382" name="直線コネクタ 381"/>
        <xdr:cNvCxnSpPr/>
      </xdr:nvCxnSpPr>
      <xdr:spPr>
        <a:xfrm flipV="1">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40</xdr:row>
      <xdr:rowOff>135044</xdr:rowOff>
    </xdr:to>
    <xdr:cxnSp macro="">
      <xdr:nvCxnSpPr>
        <xdr:cNvPr id="385" name="直線コネクタ 384"/>
        <xdr:cNvCxnSpPr/>
      </xdr:nvCxnSpPr>
      <xdr:spPr>
        <a:xfrm flipV="1">
          <a:off x="15290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40</xdr:row>
      <xdr:rowOff>167217</xdr:rowOff>
    </xdr:to>
    <xdr:cxnSp macro="">
      <xdr:nvCxnSpPr>
        <xdr:cNvPr id="388" name="直線コネクタ 387"/>
        <xdr:cNvCxnSpPr/>
      </xdr:nvCxnSpPr>
      <xdr:spPr>
        <a:xfrm flipV="1">
          <a:off x="14401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35983</xdr:rowOff>
    </xdr:to>
    <xdr:cxnSp macro="">
      <xdr:nvCxnSpPr>
        <xdr:cNvPr id="391" name="直線コネクタ 390"/>
        <xdr:cNvCxnSpPr/>
      </xdr:nvCxnSpPr>
      <xdr:spPr>
        <a:xfrm flipV="1">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94" name="フローチャート :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1" name="円/楕円 400"/>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2"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3" name="円/楕円 402"/>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440</xdr:rowOff>
    </xdr:from>
    <xdr:ext cx="736600" cy="259045"/>
    <xdr:sp macro="" textlink="">
      <xdr:nvSpPr>
        <xdr:cNvPr id="404" name="テキスト ボックス 403"/>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5" name="円/楕円 404"/>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406" name="テキスト ボックス 405"/>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7" name="円/楕円 406"/>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8" name="テキスト ボックス 407"/>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9" name="円/楕円 408"/>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0" name="テキスト ボックス 409"/>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類似団体を大幅に上回っているが、事業の適正化を図り、新規地方債発行を抑制していることや、公共施設整備基金の積立等の充当可能財源の増加に努めているため、年々減少傾向を保っている。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114893</xdr:rowOff>
    </xdr:from>
    <xdr:to>
      <xdr:col>24</xdr:col>
      <xdr:colOff>558800</xdr:colOff>
      <xdr:row>16</xdr:row>
      <xdr:rowOff>118914</xdr:rowOff>
    </xdr:to>
    <xdr:cxnSp macro="">
      <xdr:nvCxnSpPr>
        <xdr:cNvPr id="444" name="直線コネクタ 443"/>
        <xdr:cNvCxnSpPr/>
      </xdr:nvCxnSpPr>
      <xdr:spPr>
        <a:xfrm flipV="1">
          <a:off x="16179800" y="285809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118914</xdr:rowOff>
    </xdr:from>
    <xdr:to>
      <xdr:col>23</xdr:col>
      <xdr:colOff>406400</xdr:colOff>
      <xdr:row>16</xdr:row>
      <xdr:rowOff>145457</xdr:rowOff>
    </xdr:to>
    <xdr:cxnSp macro="">
      <xdr:nvCxnSpPr>
        <xdr:cNvPr id="447" name="直線コネクタ 446"/>
        <xdr:cNvCxnSpPr/>
      </xdr:nvCxnSpPr>
      <xdr:spPr>
        <a:xfrm flipV="1">
          <a:off x="15290800" y="286211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145457</xdr:rowOff>
    </xdr:from>
    <xdr:to>
      <xdr:col>22</xdr:col>
      <xdr:colOff>203200</xdr:colOff>
      <xdr:row>16</xdr:row>
      <xdr:rowOff>159935</xdr:rowOff>
    </xdr:to>
    <xdr:cxnSp macro="">
      <xdr:nvCxnSpPr>
        <xdr:cNvPr id="450" name="直線コネクタ 449"/>
        <xdr:cNvCxnSpPr/>
      </xdr:nvCxnSpPr>
      <xdr:spPr>
        <a:xfrm flipV="1">
          <a:off x="14401800" y="288865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159935</xdr:rowOff>
    </xdr:from>
    <xdr:to>
      <xdr:col>21</xdr:col>
      <xdr:colOff>0</xdr:colOff>
      <xdr:row>17</xdr:row>
      <xdr:rowOff>18246</xdr:rowOff>
    </xdr:to>
    <xdr:cxnSp macro="">
      <xdr:nvCxnSpPr>
        <xdr:cNvPr id="453" name="直線コネクタ 452"/>
        <xdr:cNvCxnSpPr/>
      </xdr:nvCxnSpPr>
      <xdr:spPr>
        <a:xfrm flipV="1">
          <a:off x="13512800" y="290313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56" name="フローチャート : 判断 455"/>
        <xdr:cNvSpPr/>
      </xdr:nvSpPr>
      <xdr:spPr>
        <a:xfrm>
          <a:off x="13462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114063</xdr:rowOff>
    </xdr:from>
    <xdr:ext cx="762000" cy="259045"/>
    <xdr:sp macro="" textlink="">
      <xdr:nvSpPr>
        <xdr:cNvPr id="457" name="テキスト ボックス 456"/>
        <xdr:cNvSpPr txBox="1"/>
      </xdr:nvSpPr>
      <xdr:spPr>
        <a:xfrm>
          <a:off x="13131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64093</xdr:rowOff>
    </xdr:from>
    <xdr:to>
      <xdr:col>24</xdr:col>
      <xdr:colOff>609600</xdr:colOff>
      <xdr:row>16</xdr:row>
      <xdr:rowOff>165693</xdr:rowOff>
    </xdr:to>
    <xdr:sp macro="" textlink="">
      <xdr:nvSpPr>
        <xdr:cNvPr id="463" name="円/楕円 462"/>
        <xdr:cNvSpPr/>
      </xdr:nvSpPr>
      <xdr:spPr>
        <a:xfrm>
          <a:off x="169672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36170</xdr:rowOff>
    </xdr:from>
    <xdr:ext cx="762000" cy="259045"/>
    <xdr:sp macro="" textlink="">
      <xdr:nvSpPr>
        <xdr:cNvPr id="464" name="将来負担の状況該当値テキスト"/>
        <xdr:cNvSpPr txBox="1"/>
      </xdr:nvSpPr>
      <xdr:spPr>
        <a:xfrm>
          <a:off x="17106900" y="277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68114</xdr:rowOff>
    </xdr:from>
    <xdr:to>
      <xdr:col>23</xdr:col>
      <xdr:colOff>457200</xdr:colOff>
      <xdr:row>16</xdr:row>
      <xdr:rowOff>169714</xdr:rowOff>
    </xdr:to>
    <xdr:sp macro="" textlink="">
      <xdr:nvSpPr>
        <xdr:cNvPr id="465" name="円/楕円 464"/>
        <xdr:cNvSpPr/>
      </xdr:nvSpPr>
      <xdr:spPr>
        <a:xfrm>
          <a:off x="16129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154491</xdr:rowOff>
    </xdr:from>
    <xdr:ext cx="736600" cy="259045"/>
    <xdr:sp macro="" textlink="">
      <xdr:nvSpPr>
        <xdr:cNvPr id="466" name="テキスト ボックス 465"/>
        <xdr:cNvSpPr txBox="1"/>
      </xdr:nvSpPr>
      <xdr:spPr>
        <a:xfrm>
          <a:off x="15798800" y="289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94657</xdr:rowOff>
    </xdr:from>
    <xdr:to>
      <xdr:col>22</xdr:col>
      <xdr:colOff>254000</xdr:colOff>
      <xdr:row>17</xdr:row>
      <xdr:rowOff>24807</xdr:rowOff>
    </xdr:to>
    <xdr:sp macro="" textlink="">
      <xdr:nvSpPr>
        <xdr:cNvPr id="467" name="円/楕円 466"/>
        <xdr:cNvSpPr/>
      </xdr:nvSpPr>
      <xdr:spPr>
        <a:xfrm>
          <a:off x="15240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9584</xdr:rowOff>
    </xdr:from>
    <xdr:ext cx="762000" cy="259045"/>
    <xdr:sp macro="" textlink="">
      <xdr:nvSpPr>
        <xdr:cNvPr id="468" name="テキスト ボックス 467"/>
        <xdr:cNvSpPr txBox="1"/>
      </xdr:nvSpPr>
      <xdr:spPr>
        <a:xfrm>
          <a:off x="14909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109135</xdr:rowOff>
    </xdr:from>
    <xdr:to>
      <xdr:col>21</xdr:col>
      <xdr:colOff>50800</xdr:colOff>
      <xdr:row>17</xdr:row>
      <xdr:rowOff>39285</xdr:rowOff>
    </xdr:to>
    <xdr:sp macro="" textlink="">
      <xdr:nvSpPr>
        <xdr:cNvPr id="469" name="円/楕円 468"/>
        <xdr:cNvSpPr/>
      </xdr:nvSpPr>
      <xdr:spPr>
        <a:xfrm>
          <a:off x="14351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24062</xdr:rowOff>
    </xdr:from>
    <xdr:ext cx="762000" cy="259045"/>
    <xdr:sp macro="" textlink="">
      <xdr:nvSpPr>
        <xdr:cNvPr id="470" name="テキスト ボックス 469"/>
        <xdr:cNvSpPr txBox="1"/>
      </xdr:nvSpPr>
      <xdr:spPr>
        <a:xfrm>
          <a:off x="14020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138896</xdr:rowOff>
    </xdr:from>
    <xdr:to>
      <xdr:col>19</xdr:col>
      <xdr:colOff>533400</xdr:colOff>
      <xdr:row>17</xdr:row>
      <xdr:rowOff>69046</xdr:rowOff>
    </xdr:to>
    <xdr:sp macro="" textlink="">
      <xdr:nvSpPr>
        <xdr:cNvPr id="471" name="円/楕円 470"/>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53823</xdr:rowOff>
    </xdr:from>
    <xdr:ext cx="762000" cy="259045"/>
    <xdr:sp macro="" textlink="">
      <xdr:nvSpPr>
        <xdr:cNvPr id="472" name="テキスト ボックス 471"/>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8,915
8,880
110.49
4,736,527
4,474,005
248,934
3,153,990
4,047,185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a:t>
          </a:r>
          <a:endParaRPr kumimoji="1" lang="en-US" altLang="ja-JP" sz="1300">
            <a:latin typeface="ＭＳ Ｐゴシック"/>
          </a:endParaRPr>
        </a:p>
        <a:p>
          <a:r>
            <a:rPr kumimoji="1" lang="ja-JP" altLang="en-US" sz="1300">
              <a:latin typeface="ＭＳ Ｐゴシック"/>
            </a:rPr>
            <a:t>今後も適正な人員管理に努める。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54610</xdr:rowOff>
    </xdr:to>
    <xdr:cxnSp macro="">
      <xdr:nvCxnSpPr>
        <xdr:cNvPr id="63" name="直線コネクタ 62"/>
        <xdr:cNvCxnSpPr/>
      </xdr:nvCxnSpPr>
      <xdr:spPr>
        <a:xfrm>
          <a:off x="3987800" y="6535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xdr:rowOff>
    </xdr:from>
    <xdr:to>
      <xdr:col>5</xdr:col>
      <xdr:colOff>549275</xdr:colOff>
      <xdr:row>38</xdr:row>
      <xdr:rowOff>20320</xdr:rowOff>
    </xdr:to>
    <xdr:cxnSp macro="">
      <xdr:nvCxnSpPr>
        <xdr:cNvPr id="66" name="直線コネクタ 65"/>
        <xdr:cNvCxnSpPr/>
      </xdr:nvCxnSpPr>
      <xdr:spPr>
        <a:xfrm>
          <a:off x="3098800" y="6531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16510</xdr:rowOff>
    </xdr:to>
    <xdr:cxnSp macro="">
      <xdr:nvCxnSpPr>
        <xdr:cNvPr id="69" name="直線コネクタ 68"/>
        <xdr:cNvCxnSpPr/>
      </xdr:nvCxnSpPr>
      <xdr:spPr>
        <a:xfrm>
          <a:off x="2209800" y="6489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46990</xdr:rowOff>
    </xdr:to>
    <xdr:cxnSp macro="">
      <xdr:nvCxnSpPr>
        <xdr:cNvPr id="72" name="直線コネクタ 71"/>
        <xdr:cNvCxnSpPr/>
      </xdr:nvCxnSpPr>
      <xdr:spPr>
        <a:xfrm flipV="1">
          <a:off x="1320800" y="6489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5" name="フローチャート : 判断 74"/>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6" name="テキスト ボックス 75"/>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3810</xdr:rowOff>
    </xdr:from>
    <xdr:to>
      <xdr:col>7</xdr:col>
      <xdr:colOff>66675</xdr:colOff>
      <xdr:row>38</xdr:row>
      <xdr:rowOff>105410</xdr:rowOff>
    </xdr:to>
    <xdr:sp macro="" textlink="">
      <xdr:nvSpPr>
        <xdr:cNvPr id="82" name="円/楕円 81"/>
        <xdr:cNvSpPr/>
      </xdr:nvSpPr>
      <xdr:spPr>
        <a:xfrm>
          <a:off x="47752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20337</xdr:rowOff>
    </xdr:from>
    <xdr:ext cx="762000" cy="259045"/>
    <xdr:sp macro="" textlink="">
      <xdr:nvSpPr>
        <xdr:cNvPr id="83" name="人件費該当値テキスト"/>
        <xdr:cNvSpPr txBox="1"/>
      </xdr:nvSpPr>
      <xdr:spPr>
        <a:xfrm>
          <a:off x="4914900" y="63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4" name="円/楕円 83"/>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81297</xdr:rowOff>
    </xdr:from>
    <xdr:ext cx="736600" cy="259045"/>
    <xdr:sp macro="" textlink="">
      <xdr:nvSpPr>
        <xdr:cNvPr id="85" name="テキスト ボックス 84"/>
        <xdr:cNvSpPr txBox="1"/>
      </xdr:nvSpPr>
      <xdr:spPr>
        <a:xfrm>
          <a:off x="3606800" y="625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137160</xdr:rowOff>
    </xdr:from>
    <xdr:to>
      <xdr:col>4</xdr:col>
      <xdr:colOff>396875</xdr:colOff>
      <xdr:row>38</xdr:row>
      <xdr:rowOff>67310</xdr:rowOff>
    </xdr:to>
    <xdr:sp macro="" textlink="">
      <xdr:nvSpPr>
        <xdr:cNvPr id="86" name="円/楕円 85"/>
        <xdr:cNvSpPr/>
      </xdr:nvSpPr>
      <xdr:spPr>
        <a:xfrm>
          <a:off x="3048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77487</xdr:rowOff>
    </xdr:from>
    <xdr:ext cx="762000" cy="259045"/>
    <xdr:sp macro="" textlink="">
      <xdr:nvSpPr>
        <xdr:cNvPr id="87" name="テキスト ボックス 86"/>
        <xdr:cNvSpPr txBox="1"/>
      </xdr:nvSpPr>
      <xdr:spPr>
        <a:xfrm>
          <a:off x="2717800" y="62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88" name="円/楕円 87"/>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89" name="テキスト ボックス 88"/>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167640</xdr:rowOff>
    </xdr:from>
    <xdr:to>
      <xdr:col>1</xdr:col>
      <xdr:colOff>676275</xdr:colOff>
      <xdr:row>38</xdr:row>
      <xdr:rowOff>97790</xdr:rowOff>
    </xdr:to>
    <xdr:sp macro="" textlink="">
      <xdr:nvSpPr>
        <xdr:cNvPr id="90" name="円/楕円 89"/>
        <xdr:cNvSpPr/>
      </xdr:nvSpPr>
      <xdr:spPr>
        <a:xfrm>
          <a:off x="1270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107967</xdr:rowOff>
    </xdr:from>
    <xdr:ext cx="762000" cy="259045"/>
    <xdr:sp macro="" textlink="">
      <xdr:nvSpPr>
        <xdr:cNvPr id="91" name="テキスト ボックス 90"/>
        <xdr:cNvSpPr txBox="1"/>
      </xdr:nvSpPr>
      <xdr:spPr>
        <a:xfrm>
          <a:off x="939800" y="62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類似団体に比べ低い数値となっているが、臨時職員の増加、委託料の増加と年々増加傾向となっている。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12700</xdr:rowOff>
    </xdr:to>
    <xdr:cxnSp macro="">
      <xdr:nvCxnSpPr>
        <xdr:cNvPr id="120" name="直線コネクタ 119"/>
        <xdr:cNvCxnSpPr/>
      </xdr:nvCxnSpPr>
      <xdr:spPr>
        <a:xfrm>
          <a:off x="15671800" y="2573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1270</xdr:rowOff>
    </xdr:to>
    <xdr:cxnSp macro="">
      <xdr:nvCxnSpPr>
        <xdr:cNvPr id="123" name="直線コネクタ 122"/>
        <xdr:cNvCxnSpPr/>
      </xdr:nvCxnSpPr>
      <xdr:spPr>
        <a:xfrm>
          <a:off x="14782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98425</xdr:rowOff>
    </xdr:from>
    <xdr:to>
      <xdr:col>21</xdr:col>
      <xdr:colOff>361950</xdr:colOff>
      <xdr:row>14</xdr:row>
      <xdr:rowOff>127000</xdr:rowOff>
    </xdr:to>
    <xdr:cxnSp macro="">
      <xdr:nvCxnSpPr>
        <xdr:cNvPr id="126" name="直線コネクタ 125"/>
        <xdr:cNvCxnSpPr/>
      </xdr:nvCxnSpPr>
      <xdr:spPr>
        <a:xfrm>
          <a:off x="13893800" y="2498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64135</xdr:rowOff>
    </xdr:from>
    <xdr:to>
      <xdr:col>20</xdr:col>
      <xdr:colOff>158750</xdr:colOff>
      <xdr:row>14</xdr:row>
      <xdr:rowOff>98425</xdr:rowOff>
    </xdr:to>
    <xdr:cxnSp macro="">
      <xdr:nvCxnSpPr>
        <xdr:cNvPr id="129" name="直線コネクタ 128"/>
        <xdr:cNvCxnSpPr/>
      </xdr:nvCxnSpPr>
      <xdr:spPr>
        <a:xfrm>
          <a:off x="13004800" y="2464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32" name="フローチャート : 判断 131"/>
        <xdr:cNvSpPr/>
      </xdr:nvSpPr>
      <xdr:spPr>
        <a:xfrm>
          <a:off x="12954000" y="248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2557</xdr:rowOff>
    </xdr:from>
    <xdr:ext cx="762000" cy="259045"/>
    <xdr:sp macro="" textlink="">
      <xdr:nvSpPr>
        <xdr:cNvPr id="133" name="テキスト ボックス 132"/>
        <xdr:cNvSpPr txBox="1"/>
      </xdr:nvSpPr>
      <xdr:spPr>
        <a:xfrm>
          <a:off x="126238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133350</xdr:rowOff>
    </xdr:from>
    <xdr:to>
      <xdr:col>24</xdr:col>
      <xdr:colOff>82550</xdr:colOff>
      <xdr:row>15</xdr:row>
      <xdr:rowOff>63500</xdr:rowOff>
    </xdr:to>
    <xdr:sp macro="" textlink="">
      <xdr:nvSpPr>
        <xdr:cNvPr id="139" name="円/楕円 138"/>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149877</xdr:rowOff>
    </xdr:from>
    <xdr:ext cx="762000" cy="259045"/>
    <xdr:sp macro="" textlink="">
      <xdr:nvSpPr>
        <xdr:cNvPr id="140"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1" name="円/楕円 140"/>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42" name="テキスト ボックス 141"/>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3" name="円/楕円 142"/>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4" name="テキスト ボックス 143"/>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47625</xdr:rowOff>
    </xdr:from>
    <xdr:to>
      <xdr:col>20</xdr:col>
      <xdr:colOff>209550</xdr:colOff>
      <xdr:row>14</xdr:row>
      <xdr:rowOff>149225</xdr:rowOff>
    </xdr:to>
    <xdr:sp macro="" textlink="">
      <xdr:nvSpPr>
        <xdr:cNvPr id="145" name="円/楕円 144"/>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46" name="テキスト ボックス 145"/>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13335</xdr:rowOff>
    </xdr:from>
    <xdr:to>
      <xdr:col>19</xdr:col>
      <xdr:colOff>6350</xdr:colOff>
      <xdr:row>14</xdr:row>
      <xdr:rowOff>114935</xdr:rowOff>
    </xdr:to>
    <xdr:sp macro="" textlink="">
      <xdr:nvSpPr>
        <xdr:cNvPr id="147" name="円/楕円 146"/>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125112</xdr:rowOff>
    </xdr:from>
    <xdr:ext cx="762000" cy="259045"/>
    <xdr:sp macro="" textlink="">
      <xdr:nvSpPr>
        <xdr:cNvPr id="148" name="テキスト ボックス 147"/>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昨年度より数値は上昇しているが、類似団体の平均を下回っている。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1" name="直線コネクタ 180"/>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88900</xdr:rowOff>
    </xdr:to>
    <xdr:cxnSp macro="">
      <xdr:nvCxnSpPr>
        <xdr:cNvPr id="184" name="直線コネクタ 183"/>
        <xdr:cNvCxnSpPr/>
      </xdr:nvCxnSpPr>
      <xdr:spPr>
        <a:xfrm flipV="1">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88900</xdr:rowOff>
    </xdr:to>
    <xdr:cxnSp macro="">
      <xdr:nvCxnSpPr>
        <xdr:cNvPr id="187" name="直線コネクタ 186"/>
        <xdr:cNvCxnSpPr/>
      </xdr:nvCxnSpPr>
      <xdr:spPr>
        <a:xfrm>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12700</xdr:rowOff>
    </xdr:to>
    <xdr:cxnSp macro="">
      <xdr:nvCxnSpPr>
        <xdr:cNvPr id="190" name="直線コネクタ 189"/>
        <xdr:cNvCxnSpPr/>
      </xdr:nvCxnSpPr>
      <xdr:spPr>
        <a:xfrm>
          <a:off x="1320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3" name="フローチャート : 判断 192"/>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4" name="テキスト ボックス 193"/>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0" name="円/楕円 199"/>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1"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4" name="円/楕円 203"/>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05" name="テキスト ボックス 204"/>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6" name="円/楕円 205"/>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7" name="テキスト ボックス 206"/>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08" name="円/楕円 20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09" name="テキスト ボックス 208"/>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等の増額がその要因となっている。学校関係の老朽化が進み、今後も維持補修に多額の費用が必要となっていくと予想されるため、策定中の総合管理計画に則り計画的に公共施設の老朽化に対応し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57</xdr:row>
      <xdr:rowOff>28702</xdr:rowOff>
    </xdr:to>
    <xdr:cxnSp macro="">
      <xdr:nvCxnSpPr>
        <xdr:cNvPr id="239" name="直線コネクタ 238"/>
        <xdr:cNvCxnSpPr/>
      </xdr:nvCxnSpPr>
      <xdr:spPr>
        <a:xfrm>
          <a:off x="15671800" y="9700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145288</xdr:rowOff>
    </xdr:to>
    <xdr:cxnSp macro="">
      <xdr:nvCxnSpPr>
        <xdr:cNvPr id="242" name="直線コネクタ 241"/>
        <xdr:cNvCxnSpPr/>
      </xdr:nvCxnSpPr>
      <xdr:spPr>
        <a:xfrm flipV="1">
          <a:off x="14782800" y="9700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145288</xdr:rowOff>
    </xdr:to>
    <xdr:cxnSp macro="">
      <xdr:nvCxnSpPr>
        <xdr:cNvPr id="245" name="直線コネクタ 244"/>
        <xdr:cNvCxnSpPr/>
      </xdr:nvCxnSpPr>
      <xdr:spPr>
        <a:xfrm>
          <a:off x="13893800" y="96733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56</xdr:row>
      <xdr:rowOff>113284</xdr:rowOff>
    </xdr:to>
    <xdr:cxnSp macro="">
      <xdr:nvCxnSpPr>
        <xdr:cNvPr id="248" name="直線コネクタ 247"/>
        <xdr:cNvCxnSpPr/>
      </xdr:nvCxnSpPr>
      <xdr:spPr>
        <a:xfrm flipV="1">
          <a:off x="13004800" y="9673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2" name="テキスト ボックス 25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58" name="円/楕円 257"/>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121429</xdr:rowOff>
    </xdr:from>
    <xdr:ext cx="762000" cy="259045"/>
    <xdr:sp macro="" textlink="">
      <xdr:nvSpPr>
        <xdr:cNvPr id="259" name="その他該当値テキスト"/>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0" name="円/楕円 259"/>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1" name="テキスト ボックス 260"/>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62" name="円/楕円 261"/>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9415</xdr:rowOff>
    </xdr:from>
    <xdr:ext cx="762000" cy="259045"/>
    <xdr:sp macro="" textlink="">
      <xdr:nvSpPr>
        <xdr:cNvPr id="263" name="テキスト ボックス 262"/>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21336</xdr:rowOff>
    </xdr:from>
    <xdr:to>
      <xdr:col>20</xdr:col>
      <xdr:colOff>209550</xdr:colOff>
      <xdr:row>56</xdr:row>
      <xdr:rowOff>122936</xdr:rowOff>
    </xdr:to>
    <xdr:sp macro="" textlink="">
      <xdr:nvSpPr>
        <xdr:cNvPr id="264" name="円/楕円 263"/>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133113</xdr:rowOff>
    </xdr:from>
    <xdr:ext cx="762000" cy="259045"/>
    <xdr:sp macro="" textlink="">
      <xdr:nvSpPr>
        <xdr:cNvPr id="265" name="テキスト ボックス 264"/>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66" name="円/楕円 265"/>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67" name="テキスト ボックス 266"/>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類似団体及び全国平均を大きく上回っている。一部事務組合への負担がその要因となっている。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115570</xdr:rowOff>
    </xdr:to>
    <xdr:cxnSp macro="">
      <xdr:nvCxnSpPr>
        <xdr:cNvPr id="297" name="直線コネクタ 296"/>
        <xdr:cNvCxnSpPr/>
      </xdr:nvCxnSpPr>
      <xdr:spPr>
        <a:xfrm>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106426</xdr:rowOff>
    </xdr:to>
    <xdr:cxnSp macro="">
      <xdr:nvCxnSpPr>
        <xdr:cNvPr id="300" name="直線コネクタ 299"/>
        <xdr:cNvCxnSpPr/>
      </xdr:nvCxnSpPr>
      <xdr:spPr>
        <a:xfrm>
          <a:off x="14782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92710</xdr:rowOff>
    </xdr:to>
    <xdr:cxnSp macro="">
      <xdr:nvCxnSpPr>
        <xdr:cNvPr id="303" name="直線コネクタ 302"/>
        <xdr:cNvCxnSpPr/>
      </xdr:nvCxnSpPr>
      <xdr:spPr>
        <a:xfrm>
          <a:off x="13893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78994</xdr:rowOff>
    </xdr:to>
    <xdr:cxnSp macro="">
      <xdr:nvCxnSpPr>
        <xdr:cNvPr id="306" name="直線コネクタ 305"/>
        <xdr:cNvCxnSpPr/>
      </xdr:nvCxnSpPr>
      <xdr:spPr>
        <a:xfrm flipV="1">
          <a:off x="13004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16" name="円/楕円 31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1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18" name="円/楕円 31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19" name="テキスト ボックス 31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0" name="円/楕円 31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1" name="テキスト ボックス 32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2" name="円/楕円 321"/>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3" name="テキスト ボックス 322"/>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4" name="円/楕円 32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25" name="テキスト ボックス 32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過去の借入に係る償還額のピークが過ぎたことにより、減少傾向にあり類似団体平均も下回っている。今後も新規地方債の発行には細心の注意を払い、負担軽減に努める。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31750</xdr:rowOff>
    </xdr:to>
    <xdr:cxnSp macro="">
      <xdr:nvCxnSpPr>
        <xdr:cNvPr id="357" name="直線コネクタ 356"/>
        <xdr:cNvCxnSpPr/>
      </xdr:nvCxnSpPr>
      <xdr:spPr>
        <a:xfrm>
          <a:off x="3987800" y="13058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77470</xdr:rowOff>
    </xdr:to>
    <xdr:cxnSp macro="">
      <xdr:nvCxnSpPr>
        <xdr:cNvPr id="360" name="直線コネクタ 359"/>
        <xdr:cNvCxnSpPr/>
      </xdr:nvCxnSpPr>
      <xdr:spPr>
        <a:xfrm flipV="1">
          <a:off x="3098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77470</xdr:rowOff>
    </xdr:from>
    <xdr:to>
      <xdr:col>4</xdr:col>
      <xdr:colOff>346075</xdr:colOff>
      <xdr:row>76</xdr:row>
      <xdr:rowOff>88900</xdr:rowOff>
    </xdr:to>
    <xdr:cxnSp macro="">
      <xdr:nvCxnSpPr>
        <xdr:cNvPr id="363" name="直線コネクタ 362"/>
        <xdr:cNvCxnSpPr/>
      </xdr:nvCxnSpPr>
      <xdr:spPr>
        <a:xfrm flipV="1">
          <a:off x="2209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107950</xdr:rowOff>
    </xdr:to>
    <xdr:cxnSp macro="">
      <xdr:nvCxnSpPr>
        <xdr:cNvPr id="366" name="直線コネクタ 365"/>
        <xdr:cNvCxnSpPr/>
      </xdr:nvCxnSpPr>
      <xdr:spPr>
        <a:xfrm flipV="1">
          <a:off x="1320800" y="1311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69" name="フローチャート : 判断 368"/>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70" name="テキスト ボックス 369"/>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76" name="円/楕円 375"/>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77"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78" name="円/楕円 377"/>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79" name="テキスト ボックス 378"/>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26670</xdr:rowOff>
    </xdr:from>
    <xdr:to>
      <xdr:col>4</xdr:col>
      <xdr:colOff>396875</xdr:colOff>
      <xdr:row>76</xdr:row>
      <xdr:rowOff>128270</xdr:rowOff>
    </xdr:to>
    <xdr:sp macro="" textlink="">
      <xdr:nvSpPr>
        <xdr:cNvPr id="380" name="円/楕円 379"/>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138447</xdr:rowOff>
    </xdr:from>
    <xdr:ext cx="762000" cy="259045"/>
    <xdr:sp macro="" textlink="">
      <xdr:nvSpPr>
        <xdr:cNvPr id="381" name="テキスト ボックス 380"/>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2" name="円/楕円 381"/>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3" name="テキスト ボックス 382"/>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57150</xdr:rowOff>
    </xdr:from>
    <xdr:to>
      <xdr:col>1</xdr:col>
      <xdr:colOff>676275</xdr:colOff>
      <xdr:row>76</xdr:row>
      <xdr:rowOff>158750</xdr:rowOff>
    </xdr:to>
    <xdr:sp macro="" textlink="">
      <xdr:nvSpPr>
        <xdr:cNvPr id="384" name="円/楕円 383"/>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143527</xdr:rowOff>
    </xdr:from>
    <xdr:ext cx="762000" cy="259045"/>
    <xdr:sp macro="" textlink="">
      <xdr:nvSpPr>
        <xdr:cNvPr id="385" name="テキスト ボックス 384"/>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公債費は年々減少傾向となっているが、昨年度に比べ投資的経費が大幅に減少したことにより経常比率が上昇したことが要因となっている。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119380</xdr:rowOff>
    </xdr:to>
    <xdr:cxnSp macro="">
      <xdr:nvCxnSpPr>
        <xdr:cNvPr id="418" name="直線コネクタ 417"/>
        <xdr:cNvCxnSpPr/>
      </xdr:nvCxnSpPr>
      <xdr:spPr>
        <a:xfrm>
          <a:off x="15671800" y="131838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76</xdr:row>
      <xdr:rowOff>157480</xdr:rowOff>
    </xdr:to>
    <xdr:cxnSp macro="">
      <xdr:nvCxnSpPr>
        <xdr:cNvPr id="421" name="直線コネクタ 420"/>
        <xdr:cNvCxnSpPr/>
      </xdr:nvCxnSpPr>
      <xdr:spPr>
        <a:xfrm flipV="1">
          <a:off x="14782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157480</xdr:rowOff>
    </xdr:to>
    <xdr:cxnSp macro="">
      <xdr:nvCxnSpPr>
        <xdr:cNvPr id="424" name="直線コネクタ 423"/>
        <xdr:cNvCxnSpPr/>
      </xdr:nvCxnSpPr>
      <xdr:spPr>
        <a:xfrm>
          <a:off x="13893800" y="130276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73661</xdr:rowOff>
    </xdr:to>
    <xdr:cxnSp macro="">
      <xdr:nvCxnSpPr>
        <xdr:cNvPr id="427" name="直線コネクタ 426"/>
        <xdr:cNvCxnSpPr/>
      </xdr:nvCxnSpPr>
      <xdr:spPr>
        <a:xfrm flipV="1">
          <a:off x="13004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0" name="フローチャート : 判断 42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1" name="テキスト ボックス 43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37" name="円/楕円 436"/>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38"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39" name="円/楕円 438"/>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43197</xdr:rowOff>
    </xdr:from>
    <xdr:ext cx="736600" cy="259045"/>
    <xdr:sp macro="" textlink="">
      <xdr:nvSpPr>
        <xdr:cNvPr id="440" name="テキスト ボックス 439"/>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41" name="円/楕円 440"/>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42" name="テキスト ボックス 441"/>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43" name="円/楕円 442"/>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44" name="テキスト ボックス 443"/>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45" name="円/楕円 444"/>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46" name="テキスト ボックス 445"/>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静岡県南伊豆町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133753</xdr:rowOff>
    </xdr:from>
    <xdr:to>
      <xdr:col>4</xdr:col>
      <xdr:colOff>1117600</xdr:colOff>
      <xdr:row>18</xdr:row>
      <xdr:rowOff>518</xdr:rowOff>
    </xdr:to>
    <xdr:cxnSp macro="">
      <xdr:nvCxnSpPr>
        <xdr:cNvPr id="54" name="直線コネクタ 53"/>
        <xdr:cNvCxnSpPr/>
      </xdr:nvCxnSpPr>
      <xdr:spPr bwMode="auto">
        <a:xfrm flipV="1">
          <a:off x="5003800" y="3096028"/>
          <a:ext cx="647700" cy="3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518</xdr:rowOff>
    </xdr:from>
    <xdr:to>
      <xdr:col>4</xdr:col>
      <xdr:colOff>469900</xdr:colOff>
      <xdr:row>18</xdr:row>
      <xdr:rowOff>36941</xdr:rowOff>
    </xdr:to>
    <xdr:cxnSp macro="">
      <xdr:nvCxnSpPr>
        <xdr:cNvPr id="57" name="直線コネクタ 56"/>
        <xdr:cNvCxnSpPr/>
      </xdr:nvCxnSpPr>
      <xdr:spPr bwMode="auto">
        <a:xfrm flipV="1">
          <a:off x="4305300" y="3134243"/>
          <a:ext cx="698500" cy="3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35855</xdr:rowOff>
    </xdr:from>
    <xdr:to>
      <xdr:col>3</xdr:col>
      <xdr:colOff>904875</xdr:colOff>
      <xdr:row>18</xdr:row>
      <xdr:rowOff>36941</xdr:rowOff>
    </xdr:to>
    <xdr:cxnSp macro="">
      <xdr:nvCxnSpPr>
        <xdr:cNvPr id="60" name="直線コネクタ 59"/>
        <xdr:cNvCxnSpPr/>
      </xdr:nvCxnSpPr>
      <xdr:spPr bwMode="auto">
        <a:xfrm>
          <a:off x="3606800" y="3169580"/>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35855</xdr:rowOff>
    </xdr:from>
    <xdr:to>
      <xdr:col>3</xdr:col>
      <xdr:colOff>206375</xdr:colOff>
      <xdr:row>18</xdr:row>
      <xdr:rowOff>79880</xdr:rowOff>
    </xdr:to>
    <xdr:cxnSp macro="">
      <xdr:nvCxnSpPr>
        <xdr:cNvPr id="63" name="直線コネクタ 62"/>
        <xdr:cNvCxnSpPr/>
      </xdr:nvCxnSpPr>
      <xdr:spPr bwMode="auto">
        <a:xfrm flipV="1">
          <a:off x="2908300" y="3169580"/>
          <a:ext cx="698500" cy="44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23708</xdr:rowOff>
    </xdr:from>
    <xdr:to>
      <xdr:col>2</xdr:col>
      <xdr:colOff>692150</xdr:colOff>
      <xdr:row>18</xdr:row>
      <xdr:rowOff>125308</xdr:rowOff>
    </xdr:to>
    <xdr:sp macro="" textlink="">
      <xdr:nvSpPr>
        <xdr:cNvPr id="66" name="フローチャート : 判断 65"/>
        <xdr:cNvSpPr/>
      </xdr:nvSpPr>
      <xdr:spPr bwMode="auto">
        <a:xfrm>
          <a:off x="2857500" y="3157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135485</xdr:rowOff>
    </xdr:from>
    <xdr:ext cx="762000" cy="259045"/>
    <xdr:sp macro="" textlink="">
      <xdr:nvSpPr>
        <xdr:cNvPr id="67" name="テキスト ボックス 66"/>
        <xdr:cNvSpPr txBox="1"/>
      </xdr:nvSpPr>
      <xdr:spPr>
        <a:xfrm>
          <a:off x="2527300" y="29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82953</xdr:rowOff>
    </xdr:from>
    <xdr:to>
      <xdr:col>5</xdr:col>
      <xdr:colOff>34925</xdr:colOff>
      <xdr:row>18</xdr:row>
      <xdr:rowOff>13103</xdr:rowOff>
    </xdr:to>
    <xdr:sp macro="" textlink="">
      <xdr:nvSpPr>
        <xdr:cNvPr id="73" name="円/楕円 72"/>
        <xdr:cNvSpPr/>
      </xdr:nvSpPr>
      <xdr:spPr bwMode="auto">
        <a:xfrm>
          <a:off x="5600700" y="304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55030</xdr:rowOff>
    </xdr:from>
    <xdr:ext cx="762000" cy="259045"/>
    <xdr:sp macro="" textlink="">
      <xdr:nvSpPr>
        <xdr:cNvPr id="74" name="人口1人当たり決算額の推移該当値テキスト130"/>
        <xdr:cNvSpPr txBox="1"/>
      </xdr:nvSpPr>
      <xdr:spPr>
        <a:xfrm>
          <a:off x="5740400" y="301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121168</xdr:rowOff>
    </xdr:from>
    <xdr:to>
      <xdr:col>4</xdr:col>
      <xdr:colOff>520700</xdr:colOff>
      <xdr:row>18</xdr:row>
      <xdr:rowOff>51318</xdr:rowOff>
    </xdr:to>
    <xdr:sp macro="" textlink="">
      <xdr:nvSpPr>
        <xdr:cNvPr id="75" name="円/楕円 74"/>
        <xdr:cNvSpPr/>
      </xdr:nvSpPr>
      <xdr:spPr bwMode="auto">
        <a:xfrm>
          <a:off x="4953000" y="308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36095</xdr:rowOff>
    </xdr:from>
    <xdr:ext cx="736600" cy="259045"/>
    <xdr:sp macro="" textlink="">
      <xdr:nvSpPr>
        <xdr:cNvPr id="76" name="テキスト ボックス 75"/>
        <xdr:cNvSpPr txBox="1"/>
      </xdr:nvSpPr>
      <xdr:spPr>
        <a:xfrm>
          <a:off x="4622800" y="316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157591</xdr:rowOff>
    </xdr:from>
    <xdr:to>
      <xdr:col>3</xdr:col>
      <xdr:colOff>955675</xdr:colOff>
      <xdr:row>18</xdr:row>
      <xdr:rowOff>87741</xdr:rowOff>
    </xdr:to>
    <xdr:sp macro="" textlink="">
      <xdr:nvSpPr>
        <xdr:cNvPr id="77" name="円/楕円 76"/>
        <xdr:cNvSpPr/>
      </xdr:nvSpPr>
      <xdr:spPr bwMode="auto">
        <a:xfrm>
          <a:off x="4254500" y="31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72518</xdr:rowOff>
    </xdr:from>
    <xdr:ext cx="762000" cy="259045"/>
    <xdr:sp macro="" textlink="">
      <xdr:nvSpPr>
        <xdr:cNvPr id="78" name="テキスト ボックス 77"/>
        <xdr:cNvSpPr txBox="1"/>
      </xdr:nvSpPr>
      <xdr:spPr>
        <a:xfrm>
          <a:off x="3924300" y="32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156505</xdr:rowOff>
    </xdr:from>
    <xdr:to>
      <xdr:col>3</xdr:col>
      <xdr:colOff>257175</xdr:colOff>
      <xdr:row>18</xdr:row>
      <xdr:rowOff>86655</xdr:rowOff>
    </xdr:to>
    <xdr:sp macro="" textlink="">
      <xdr:nvSpPr>
        <xdr:cNvPr id="79" name="円/楕円 78"/>
        <xdr:cNvSpPr/>
      </xdr:nvSpPr>
      <xdr:spPr bwMode="auto">
        <a:xfrm>
          <a:off x="3556000" y="311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71432</xdr:rowOff>
    </xdr:from>
    <xdr:ext cx="762000" cy="259045"/>
    <xdr:sp macro="" textlink="">
      <xdr:nvSpPr>
        <xdr:cNvPr id="80" name="テキスト ボックス 79"/>
        <xdr:cNvSpPr txBox="1"/>
      </xdr:nvSpPr>
      <xdr:spPr>
        <a:xfrm>
          <a:off x="3225800" y="320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29080</xdr:rowOff>
    </xdr:from>
    <xdr:to>
      <xdr:col>2</xdr:col>
      <xdr:colOff>692150</xdr:colOff>
      <xdr:row>18</xdr:row>
      <xdr:rowOff>130680</xdr:rowOff>
    </xdr:to>
    <xdr:sp macro="" textlink="">
      <xdr:nvSpPr>
        <xdr:cNvPr id="81" name="円/楕円 80"/>
        <xdr:cNvSpPr/>
      </xdr:nvSpPr>
      <xdr:spPr bwMode="auto">
        <a:xfrm>
          <a:off x="2857500" y="316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115457</xdr:rowOff>
    </xdr:from>
    <xdr:ext cx="762000" cy="259045"/>
    <xdr:sp macro="" textlink="">
      <xdr:nvSpPr>
        <xdr:cNvPr id="82" name="テキスト ボックス 81"/>
        <xdr:cNvSpPr txBox="1"/>
      </xdr:nvSpPr>
      <xdr:spPr>
        <a:xfrm>
          <a:off x="2527300" y="32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41942</xdr:rowOff>
    </xdr:from>
    <xdr:to>
      <xdr:col>4</xdr:col>
      <xdr:colOff>1117600</xdr:colOff>
      <xdr:row>36</xdr:row>
      <xdr:rowOff>114694</xdr:rowOff>
    </xdr:to>
    <xdr:cxnSp macro="">
      <xdr:nvCxnSpPr>
        <xdr:cNvPr id="116" name="直線コネクタ 115"/>
        <xdr:cNvCxnSpPr/>
      </xdr:nvCxnSpPr>
      <xdr:spPr bwMode="auto">
        <a:xfrm>
          <a:off x="5003800" y="6995192"/>
          <a:ext cx="647700" cy="7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41942</xdr:rowOff>
    </xdr:from>
    <xdr:to>
      <xdr:col>4</xdr:col>
      <xdr:colOff>469900</xdr:colOff>
      <xdr:row>36</xdr:row>
      <xdr:rowOff>51791</xdr:rowOff>
    </xdr:to>
    <xdr:cxnSp macro="">
      <xdr:nvCxnSpPr>
        <xdr:cNvPr id="119" name="直線コネクタ 118"/>
        <xdr:cNvCxnSpPr/>
      </xdr:nvCxnSpPr>
      <xdr:spPr bwMode="auto">
        <a:xfrm flipV="1">
          <a:off x="4305300" y="6995192"/>
          <a:ext cx="6985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8280</xdr:rowOff>
    </xdr:from>
    <xdr:to>
      <xdr:col>3</xdr:col>
      <xdr:colOff>904875</xdr:colOff>
      <xdr:row>36</xdr:row>
      <xdr:rowOff>51791</xdr:rowOff>
    </xdr:to>
    <xdr:cxnSp macro="">
      <xdr:nvCxnSpPr>
        <xdr:cNvPr id="122" name="直線コネクタ 121"/>
        <xdr:cNvCxnSpPr/>
      </xdr:nvCxnSpPr>
      <xdr:spPr bwMode="auto">
        <a:xfrm>
          <a:off x="3606800" y="6961530"/>
          <a:ext cx="698500" cy="43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324434</xdr:rowOff>
    </xdr:from>
    <xdr:to>
      <xdr:col>3</xdr:col>
      <xdr:colOff>206375</xdr:colOff>
      <xdr:row>36</xdr:row>
      <xdr:rowOff>8280</xdr:rowOff>
    </xdr:to>
    <xdr:cxnSp macro="">
      <xdr:nvCxnSpPr>
        <xdr:cNvPr id="125" name="直線コネクタ 124"/>
        <xdr:cNvCxnSpPr/>
      </xdr:nvCxnSpPr>
      <xdr:spPr bwMode="auto">
        <a:xfrm>
          <a:off x="2908300" y="6934784"/>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329165</xdr:rowOff>
    </xdr:from>
    <xdr:to>
      <xdr:col>2</xdr:col>
      <xdr:colOff>692150</xdr:colOff>
      <xdr:row>36</xdr:row>
      <xdr:rowOff>87865</xdr:rowOff>
    </xdr:to>
    <xdr:sp macro="" textlink="">
      <xdr:nvSpPr>
        <xdr:cNvPr id="128" name="フローチャート : 判断 127"/>
        <xdr:cNvSpPr/>
      </xdr:nvSpPr>
      <xdr:spPr bwMode="auto">
        <a:xfrm>
          <a:off x="28575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72642</xdr:rowOff>
    </xdr:from>
    <xdr:ext cx="762000" cy="259045"/>
    <xdr:sp macro="" textlink="">
      <xdr:nvSpPr>
        <xdr:cNvPr id="129" name="テキスト ボックス 128"/>
        <xdr:cNvSpPr txBox="1"/>
      </xdr:nvSpPr>
      <xdr:spPr>
        <a:xfrm>
          <a:off x="2527300" y="7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63894</xdr:rowOff>
    </xdr:from>
    <xdr:to>
      <xdr:col>5</xdr:col>
      <xdr:colOff>34925</xdr:colOff>
      <xdr:row>36</xdr:row>
      <xdr:rowOff>165494</xdr:rowOff>
    </xdr:to>
    <xdr:sp macro="" textlink="">
      <xdr:nvSpPr>
        <xdr:cNvPr id="135" name="円/楕円 134"/>
        <xdr:cNvSpPr/>
      </xdr:nvSpPr>
      <xdr:spPr bwMode="auto">
        <a:xfrm>
          <a:off x="56007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35971</xdr:rowOff>
    </xdr:from>
    <xdr:ext cx="762000" cy="259045"/>
    <xdr:sp macro="" textlink="">
      <xdr:nvSpPr>
        <xdr:cNvPr id="136" name="人口1人当たり決算額の推移該当値テキスト445"/>
        <xdr:cNvSpPr txBox="1"/>
      </xdr:nvSpPr>
      <xdr:spPr>
        <a:xfrm>
          <a:off x="5740400" y="69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334042</xdr:rowOff>
    </xdr:from>
    <xdr:to>
      <xdr:col>4</xdr:col>
      <xdr:colOff>520700</xdr:colOff>
      <xdr:row>36</xdr:row>
      <xdr:rowOff>92742</xdr:rowOff>
    </xdr:to>
    <xdr:sp macro="" textlink="">
      <xdr:nvSpPr>
        <xdr:cNvPr id="137" name="円/楕円 136"/>
        <xdr:cNvSpPr/>
      </xdr:nvSpPr>
      <xdr:spPr bwMode="auto">
        <a:xfrm>
          <a:off x="4953000" y="69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77519</xdr:rowOff>
    </xdr:from>
    <xdr:ext cx="736600" cy="259045"/>
    <xdr:sp macro="" textlink="">
      <xdr:nvSpPr>
        <xdr:cNvPr id="138" name="テキスト ボックス 137"/>
        <xdr:cNvSpPr txBox="1"/>
      </xdr:nvSpPr>
      <xdr:spPr>
        <a:xfrm>
          <a:off x="4622800" y="703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991</xdr:rowOff>
    </xdr:from>
    <xdr:to>
      <xdr:col>3</xdr:col>
      <xdr:colOff>955675</xdr:colOff>
      <xdr:row>36</xdr:row>
      <xdr:rowOff>102591</xdr:rowOff>
    </xdr:to>
    <xdr:sp macro="" textlink="">
      <xdr:nvSpPr>
        <xdr:cNvPr id="139" name="円/楕円 138"/>
        <xdr:cNvSpPr/>
      </xdr:nvSpPr>
      <xdr:spPr bwMode="auto">
        <a:xfrm>
          <a:off x="4254500" y="695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87368</xdr:rowOff>
    </xdr:from>
    <xdr:ext cx="762000" cy="259045"/>
    <xdr:sp macro="" textlink="">
      <xdr:nvSpPr>
        <xdr:cNvPr id="140" name="テキスト ボックス 139"/>
        <xdr:cNvSpPr txBox="1"/>
      </xdr:nvSpPr>
      <xdr:spPr>
        <a:xfrm>
          <a:off x="3924300" y="704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300380</xdr:rowOff>
    </xdr:from>
    <xdr:to>
      <xdr:col>3</xdr:col>
      <xdr:colOff>257175</xdr:colOff>
      <xdr:row>36</xdr:row>
      <xdr:rowOff>59080</xdr:rowOff>
    </xdr:to>
    <xdr:sp macro="" textlink="">
      <xdr:nvSpPr>
        <xdr:cNvPr id="141" name="円/楕円 140"/>
        <xdr:cNvSpPr/>
      </xdr:nvSpPr>
      <xdr:spPr bwMode="auto">
        <a:xfrm>
          <a:off x="3556000" y="691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43857</xdr:rowOff>
    </xdr:from>
    <xdr:ext cx="762000" cy="259045"/>
    <xdr:sp macro="" textlink="">
      <xdr:nvSpPr>
        <xdr:cNvPr id="142" name="テキスト ボックス 141"/>
        <xdr:cNvSpPr txBox="1"/>
      </xdr:nvSpPr>
      <xdr:spPr>
        <a:xfrm>
          <a:off x="3225800" y="699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273634</xdr:rowOff>
    </xdr:from>
    <xdr:to>
      <xdr:col>2</xdr:col>
      <xdr:colOff>692150</xdr:colOff>
      <xdr:row>36</xdr:row>
      <xdr:rowOff>32334</xdr:rowOff>
    </xdr:to>
    <xdr:sp macro="" textlink="">
      <xdr:nvSpPr>
        <xdr:cNvPr id="143" name="円/楕円 142"/>
        <xdr:cNvSpPr/>
      </xdr:nvSpPr>
      <xdr:spPr bwMode="auto">
        <a:xfrm>
          <a:off x="2857500" y="688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42511</xdr:rowOff>
    </xdr:from>
    <xdr:ext cx="762000" cy="259045"/>
    <xdr:sp macro="" textlink="">
      <xdr:nvSpPr>
        <xdr:cNvPr id="144" name="テキスト ボックス 143"/>
        <xdr:cNvSpPr txBox="1"/>
      </xdr:nvSpPr>
      <xdr:spPr>
        <a:xfrm>
          <a:off x="2527300" y="665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赤字となってしまったが、昨年度に比べると財政調整基金を積み立てることができ、実質単年度収支が大幅に改善されている。今後大きな事業が複数予定されているため、事業の平準化を意識しながら財政運営を行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当町はいずれの会計も黒字で推移している。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今後も赤字額が生じないよう健全な財政運営に努める。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新規地方債の発行を抑制することで、現在元利償還金額は年々減少傾向にある。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また、算入公債費率の高い過疎対策事業債を活用をしており、分子の数値を低く保っている。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公営企業債・一部事務組合の公債費についても、借入のピークが過ぎたことにより、近年は一定の数値で推移している。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一般会計の地方債は年々減少している。また、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充当可能財源は増加傾向にあり、分子の減少の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要因となっている。しかしながら、大規模事業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の予定が複数あり、公共施設の老朽化も問題と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なっているため、公共施設整備基金の拡充、地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方債管理を着実に行い、将来負担の軽減、平準</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4736527</v>
      </c>
      <c r="BO4" s="349"/>
      <c r="BP4" s="349"/>
      <c r="BQ4" s="349"/>
      <c r="BR4" s="349"/>
      <c r="BS4" s="349"/>
      <c r="BT4" s="349"/>
      <c r="BU4" s="350"/>
      <c r="BV4" s="348">
        <v>5414859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4474005</v>
      </c>
      <c r="BO5" s="386"/>
      <c r="BP5" s="386"/>
      <c r="BQ5" s="386"/>
      <c r="BR5" s="386"/>
      <c r="BS5" s="386"/>
      <c r="BT5" s="386"/>
      <c r="BU5" s="387"/>
      <c r="BV5" s="385">
        <v>5127023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262522</v>
      </c>
      <c r="BO6" s="386"/>
      <c r="BP6" s="386"/>
      <c r="BQ6" s="386"/>
      <c r="BR6" s="386"/>
      <c r="BS6" s="386"/>
      <c r="BT6" s="386"/>
      <c r="BU6" s="387"/>
      <c r="BV6" s="385">
        <v>287836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87.1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13588</v>
      </c>
      <c r="BO7" s="386"/>
      <c r="BP7" s="386"/>
      <c r="BQ7" s="386"/>
      <c r="BR7" s="386"/>
      <c r="BS7" s="386"/>
      <c r="BT7" s="386"/>
      <c r="BU7" s="387"/>
      <c r="BV7" s="385">
        <v>23570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3153990</v>
      </c>
      <c r="CU7" s="386"/>
      <c r="CV7" s="386"/>
      <c r="CW7" s="386"/>
      <c r="CX7" s="386"/>
      <c r="CY7" s="386"/>
      <c r="CZ7" s="386"/>
      <c r="DA7" s="387"/>
      <c r="DB7" s="385">
        <v>3207830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248934</v>
      </c>
      <c r="BO8" s="386"/>
      <c r="BP8" s="386"/>
      <c r="BQ8" s="386"/>
      <c r="BR8" s="386"/>
      <c r="BS8" s="386"/>
      <c r="BT8" s="386"/>
      <c r="BU8" s="387"/>
      <c r="BV8" s="385">
        <v>264266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9516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-15332</v>
      </c>
      <c r="BO9" s="386"/>
      <c r="BP9" s="386"/>
      <c r="BQ9" s="386"/>
      <c r="BR9" s="386"/>
      <c r="BS9" s="386"/>
      <c r="BT9" s="386"/>
      <c r="BU9" s="387"/>
      <c r="BV9" s="385">
        <v>-17823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10003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2845</v>
      </c>
      <c r="BO10" s="386"/>
      <c r="BP10" s="386"/>
      <c r="BQ10" s="386"/>
      <c r="BR10" s="386"/>
      <c r="BS10" s="386"/>
      <c r="BT10" s="386"/>
      <c r="BU10" s="387"/>
      <c r="BV10" s="385">
        <v>40000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8915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150000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8880</v>
      </c>
      <c r="S13" s="467"/>
      <c r="T13" s="467"/>
      <c r="U13" s="467"/>
      <c r="V13" s="468"/>
      <c r="W13" s="401" t="s">
        <v>124</v>
      </c>
      <c r="X13" s="402"/>
      <c r="Y13" s="402"/>
      <c r="Z13" s="402"/>
      <c r="AA13" s="402"/>
      <c r="AB13" s="392"/>
      <c r="AC13" s="436">
        <v>499</v>
      </c>
      <c r="AD13" s="437"/>
      <c r="AE13" s="437"/>
      <c r="AF13" s="437"/>
      <c r="AG13" s="476"/>
      <c r="AH13" s="436">
        <v>729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-12487</v>
      </c>
      <c r="BO13" s="386"/>
      <c r="BP13" s="386"/>
      <c r="BQ13" s="386"/>
      <c r="BR13" s="386"/>
      <c r="BS13" s="386"/>
      <c r="BT13" s="386"/>
      <c r="BU13" s="387"/>
      <c r="BV13" s="385">
        <v>-127823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9058</v>
      </c>
      <c r="S14" s="467"/>
      <c r="T14" s="467"/>
      <c r="U14" s="467"/>
      <c r="V14" s="468"/>
      <c r="W14" s="375"/>
      <c r="X14" s="376"/>
      <c r="Y14" s="376"/>
      <c r="Z14" s="376"/>
      <c r="AA14" s="376"/>
      <c r="AB14" s="365"/>
      <c r="AC14" s="469">
        <v>11.7</v>
      </c>
      <c r="AD14" s="470"/>
      <c r="AE14" s="470"/>
      <c r="AF14" s="470"/>
      <c r="AG14" s="471"/>
      <c r="AH14" s="469">
        <v>15.1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60.6</v>
      </c>
      <c r="CU14" s="481"/>
      <c r="CV14" s="481"/>
      <c r="CW14" s="481"/>
      <c r="CX14" s="481"/>
      <c r="CY14" s="481"/>
      <c r="CZ14" s="481"/>
      <c r="DA14" s="482"/>
      <c r="DB14" s="480">
        <v>61.1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9020</v>
      </c>
      <c r="S15" s="467"/>
      <c r="T15" s="467"/>
      <c r="U15" s="467"/>
      <c r="V15" s="468"/>
      <c r="W15" s="401" t="s">
        <v>131</v>
      </c>
      <c r="X15" s="402"/>
      <c r="Y15" s="402"/>
      <c r="Z15" s="402"/>
      <c r="AA15" s="402"/>
      <c r="AB15" s="392"/>
      <c r="AC15" s="436">
        <v>560</v>
      </c>
      <c r="AD15" s="437"/>
      <c r="AE15" s="437"/>
      <c r="AF15" s="437"/>
      <c r="AG15" s="476"/>
      <c r="AH15" s="436">
        <v>681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876346</v>
      </c>
      <c r="BO15" s="349"/>
      <c r="BP15" s="349"/>
      <c r="BQ15" s="349"/>
      <c r="BR15" s="349"/>
      <c r="BS15" s="349"/>
      <c r="BT15" s="349"/>
      <c r="BU15" s="350"/>
      <c r="BV15" s="348">
        <v>903593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13.1</v>
      </c>
      <c r="AD16" s="470"/>
      <c r="AE16" s="470"/>
      <c r="AF16" s="470"/>
      <c r="AG16" s="471"/>
      <c r="AH16" s="469">
        <v>14.1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2730711</v>
      </c>
      <c r="BO16" s="386"/>
      <c r="BP16" s="386"/>
      <c r="BQ16" s="386"/>
      <c r="BR16" s="386"/>
      <c r="BS16" s="386"/>
      <c r="BT16" s="386"/>
      <c r="BU16" s="387"/>
      <c r="BV16" s="385">
        <v>2768421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3204</v>
      </c>
      <c r="AD17" s="437"/>
      <c r="AE17" s="437"/>
      <c r="AF17" s="437"/>
      <c r="AG17" s="476"/>
      <c r="AH17" s="436">
        <v>3418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1116080</v>
      </c>
      <c r="BO17" s="386"/>
      <c r="BP17" s="386"/>
      <c r="BQ17" s="386"/>
      <c r="BR17" s="386"/>
      <c r="BS17" s="386"/>
      <c r="BT17" s="386"/>
      <c r="BU17" s="387"/>
      <c r="BV17" s="385">
        <v>1156657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110.49</v>
      </c>
      <c r="M18" s="498"/>
      <c r="N18" s="498"/>
      <c r="O18" s="498"/>
      <c r="P18" s="498"/>
      <c r="Q18" s="498"/>
      <c r="R18" s="499"/>
      <c r="S18" s="499"/>
      <c r="T18" s="499"/>
      <c r="U18" s="499"/>
      <c r="V18" s="500"/>
      <c r="W18" s="403"/>
      <c r="X18" s="404"/>
      <c r="Y18" s="404"/>
      <c r="Z18" s="404"/>
      <c r="AA18" s="404"/>
      <c r="AB18" s="395"/>
      <c r="AC18" s="501">
        <v>75.2</v>
      </c>
      <c r="AD18" s="502"/>
      <c r="AE18" s="502"/>
      <c r="AF18" s="502"/>
      <c r="AG18" s="503"/>
      <c r="AH18" s="501">
        <v>70.8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2717485</v>
      </c>
      <c r="BO18" s="386"/>
      <c r="BP18" s="386"/>
      <c r="BQ18" s="386"/>
      <c r="BR18" s="386"/>
      <c r="BS18" s="386"/>
      <c r="BT18" s="386"/>
      <c r="BU18" s="387"/>
      <c r="BV18" s="385">
        <v>2653870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3753604</v>
      </c>
      <c r="BO19" s="386"/>
      <c r="BP19" s="386"/>
      <c r="BQ19" s="386"/>
      <c r="BR19" s="386"/>
      <c r="BS19" s="386"/>
      <c r="BT19" s="386"/>
      <c r="BU19" s="387"/>
      <c r="BV19" s="385">
        <v>4242348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3710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4047185</v>
      </c>
      <c r="BO23" s="386"/>
      <c r="BP23" s="386"/>
      <c r="BQ23" s="386"/>
      <c r="BR23" s="386"/>
      <c r="BS23" s="386"/>
      <c r="BT23" s="386"/>
      <c r="BU23" s="387"/>
      <c r="BV23" s="385">
        <v>4173225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6020</v>
      </c>
      <c r="R24" s="437"/>
      <c r="S24" s="437"/>
      <c r="T24" s="437"/>
      <c r="U24" s="437"/>
      <c r="V24" s="476"/>
      <c r="W24" s="531"/>
      <c r="X24" s="519"/>
      <c r="Y24" s="520"/>
      <c r="Z24" s="435" t="s">
        <v>154</v>
      </c>
      <c r="AA24" s="415"/>
      <c r="AB24" s="415"/>
      <c r="AC24" s="415"/>
      <c r="AD24" s="415"/>
      <c r="AE24" s="415"/>
      <c r="AF24" s="415"/>
      <c r="AG24" s="416"/>
      <c r="AH24" s="436">
        <v>106</v>
      </c>
      <c r="AI24" s="437"/>
      <c r="AJ24" s="437"/>
      <c r="AK24" s="437"/>
      <c r="AL24" s="476"/>
      <c r="AM24" s="436">
        <v>302312</v>
      </c>
      <c r="AN24" s="437"/>
      <c r="AO24" s="437"/>
      <c r="AP24" s="437"/>
      <c r="AQ24" s="437"/>
      <c r="AR24" s="476"/>
      <c r="AS24" s="436">
        <v>2852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3936316</v>
      </c>
      <c r="BO24" s="386"/>
      <c r="BP24" s="386"/>
      <c r="BQ24" s="386"/>
      <c r="BR24" s="386"/>
      <c r="BS24" s="386"/>
      <c r="BT24" s="386"/>
      <c r="BU24" s="387"/>
      <c r="BV24" s="385">
        <v>4073006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5140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51751</v>
      </c>
      <c r="BO25" s="349"/>
      <c r="BP25" s="349"/>
      <c r="BQ25" s="349"/>
      <c r="BR25" s="349"/>
      <c r="BS25" s="349"/>
      <c r="BT25" s="349"/>
      <c r="BU25" s="350"/>
      <c r="BV25" s="348">
        <v>45013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4670</v>
      </c>
      <c r="R26" s="437"/>
      <c r="S26" s="437"/>
      <c r="T26" s="437"/>
      <c r="U26" s="437"/>
      <c r="V26" s="476"/>
      <c r="W26" s="531"/>
      <c r="X26" s="519"/>
      <c r="Y26" s="520"/>
      <c r="Z26" s="435" t="s">
        <v>160</v>
      </c>
      <c r="AA26" s="541"/>
      <c r="AB26" s="541"/>
      <c r="AC26" s="541"/>
      <c r="AD26" s="541"/>
      <c r="AE26" s="541"/>
      <c r="AF26" s="541"/>
      <c r="AG26" s="542"/>
      <c r="AH26" s="436">
        <v>12</v>
      </c>
      <c r="AI26" s="437"/>
      <c r="AJ26" s="437"/>
      <c r="AK26" s="437"/>
      <c r="AL26" s="476"/>
      <c r="AM26" s="436">
        <v>31308</v>
      </c>
      <c r="AN26" s="437"/>
      <c r="AO26" s="437"/>
      <c r="AP26" s="437"/>
      <c r="AQ26" s="437"/>
      <c r="AR26" s="476"/>
      <c r="AS26" s="436">
        <v>2609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244040</v>
      </c>
      <c r="BO27" s="555"/>
      <c r="BP27" s="555"/>
      <c r="BQ27" s="555"/>
      <c r="BR27" s="555"/>
      <c r="BS27" s="555"/>
      <c r="BT27" s="555"/>
      <c r="BU27" s="556"/>
      <c r="BV27" s="554">
        <v>227302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1870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964564</v>
      </c>
      <c r="BO28" s="349"/>
      <c r="BP28" s="349"/>
      <c r="BQ28" s="349"/>
      <c r="BR28" s="349"/>
      <c r="BS28" s="349"/>
      <c r="BT28" s="349"/>
      <c r="BU28" s="350"/>
      <c r="BV28" s="348">
        <v>961719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9</v>
      </c>
      <c r="M29" s="437"/>
      <c r="N29" s="437"/>
      <c r="O29" s="437"/>
      <c r="P29" s="476"/>
      <c r="Q29" s="436">
        <v>1680</v>
      </c>
      <c r="R29" s="437"/>
      <c r="S29" s="437"/>
      <c r="T29" s="437"/>
      <c r="U29" s="437"/>
      <c r="V29" s="476"/>
      <c r="W29" s="532"/>
      <c r="X29" s="533"/>
      <c r="Y29" s="534"/>
      <c r="Z29" s="435" t="s">
        <v>171</v>
      </c>
      <c r="AA29" s="415"/>
      <c r="AB29" s="415"/>
      <c r="AC29" s="415"/>
      <c r="AD29" s="415"/>
      <c r="AE29" s="415"/>
      <c r="AF29" s="415"/>
      <c r="AG29" s="416"/>
      <c r="AH29" s="436">
        <v>107</v>
      </c>
      <c r="AI29" s="437"/>
      <c r="AJ29" s="437"/>
      <c r="AK29" s="437"/>
      <c r="AL29" s="476"/>
      <c r="AM29" s="436">
        <v>306351</v>
      </c>
      <c r="AN29" s="437"/>
      <c r="AO29" s="437"/>
      <c r="AP29" s="437"/>
      <c r="AQ29" s="437"/>
      <c r="AR29" s="476"/>
      <c r="AS29" s="436">
        <v>2863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v>
      </c>
      <c r="BO29" s="386"/>
      <c r="BP29" s="386"/>
      <c r="BQ29" s="386"/>
      <c r="BR29" s="386"/>
      <c r="BS29" s="386"/>
      <c r="BT29" s="386"/>
      <c r="BU29" s="387"/>
      <c r="BV29" s="385">
        <v>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94.5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600904</v>
      </c>
      <c r="BO30" s="555"/>
      <c r="BP30" s="555"/>
      <c r="BQ30" s="555"/>
      <c r="BR30" s="555"/>
      <c r="BS30" s="555"/>
      <c r="BT30" s="555"/>
      <c r="BU30" s="556"/>
      <c r="BV30" s="554">
        <v>587425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南伊豆町国民健康保険特別会計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南伊豆町水道事業会計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南伊豆町公共下水道事業特別会計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静岡県市町総合事務組合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南伊豆町土地取得特別会計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南伊豆町介護保険特別会計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南伊豆町子浦漁業集落排水事業特別会計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南豆衛生プラント組合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南伊豆町後期高齢者医療特別会計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南伊豆町中木漁業集落排水事業特別会計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伊豆斎場組合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南伊豆町妻良漁業集落排水事業特別会計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下田地区消防組合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一部事務組合下田メディカルセンター（普通会計分）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静岡県後期高齢者医療広域連合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静岡地方滞納整理機構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静岡県後期高齢者医療広域連合（事業会計分）</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一部事務組合下田メディカルセンター（事業会計分）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2" t="s">
        <v>24</v>
      </c>
      <c r="C41" s="1173"/>
      <c r="D41" s="81"/>
      <c r="E41" s="1178" t="s">
        <v>25</v>
      </c>
      <c r="F41" s="1178"/>
      <c r="G41" s="1178"/>
      <c r="H41" s="1179"/>
      <c r="I41" s="82">
        <v>4445</v>
      </c>
      <c r="J41" s="83">
        <v>4352</v>
      </c>
      <c r="K41" s="83">
        <v>4205</v>
      </c>
      <c r="L41" s="83">
        <v>4173</v>
      </c>
      <c r="M41" s="84">
        <v>4047</v>
      </c>
    </row>
    <row r="42" spans="2:13" ht="27.75" customHeight="1">
      <c r="B42" s="1174"/>
      <c r="C42" s="1175"/>
      <c r="D42" s="85"/>
      <c r="E42" s="1180" t="s">
        <v>26</v>
      </c>
      <c r="F42" s="1180"/>
      <c r="G42" s="1180"/>
      <c r="H42" s="1181"/>
      <c r="I42" s="86">
        <v>10</v>
      </c>
      <c r="J42" s="87">
        <v>12</v>
      </c>
      <c r="K42" s="87">
        <v>3</v>
      </c>
      <c r="L42" s="87" t="s">
        <v>485</v>
      </c>
      <c r="M42" s="88" t="s">
        <v>485</v>
      </c>
    </row>
    <row r="43" spans="2:13" ht="27.75" customHeight="1">
      <c r="B43" s="1174"/>
      <c r="C43" s="1175"/>
      <c r="D43" s="85"/>
      <c r="E43" s="1180" t="s">
        <v>27</v>
      </c>
      <c r="F43" s="1180"/>
      <c r="G43" s="1180"/>
      <c r="H43" s="1181"/>
      <c r="I43" s="86">
        <v>1792</v>
      </c>
      <c r="J43" s="87">
        <v>1741</v>
      </c>
      <c r="K43" s="87">
        <v>1742</v>
      </c>
      <c r="L43" s="87">
        <v>1838</v>
      </c>
      <c r="M43" s="88">
        <v>1923</v>
      </c>
    </row>
    <row r="44" spans="2:13" ht="27.75" customHeight="1">
      <c r="B44" s="1174"/>
      <c r="C44" s="1175"/>
      <c r="D44" s="85"/>
      <c r="E44" s="1180" t="s">
        <v>28</v>
      </c>
      <c r="F44" s="1180"/>
      <c r="G44" s="1180"/>
      <c r="H44" s="1181"/>
      <c r="I44" s="86">
        <v>477</v>
      </c>
      <c r="J44" s="87">
        <v>627</v>
      </c>
      <c r="K44" s="87">
        <v>549</v>
      </c>
      <c r="L44" s="87">
        <v>496</v>
      </c>
      <c r="M44" s="88">
        <v>515</v>
      </c>
    </row>
    <row r="45" spans="2:13" ht="27.75" customHeight="1">
      <c r="B45" s="1174"/>
      <c r="C45" s="1175"/>
      <c r="D45" s="85"/>
      <c r="E45" s="1180" t="s">
        <v>29</v>
      </c>
      <c r="F45" s="1180"/>
      <c r="G45" s="1180"/>
      <c r="H45" s="1181"/>
      <c r="I45" s="86">
        <v>1279</v>
      </c>
      <c r="J45" s="87">
        <v>1312</v>
      </c>
      <c r="K45" s="87">
        <v>1338</v>
      </c>
      <c r="L45" s="87">
        <v>1409</v>
      </c>
      <c r="M45" s="88">
        <v>1316</v>
      </c>
    </row>
    <row r="46" spans="2:13" ht="27.75" customHeight="1">
      <c r="B46" s="1174"/>
      <c r="C46" s="1175"/>
      <c r="D46" s="85"/>
      <c r="E46" s="1180" t="s">
        <v>30</v>
      </c>
      <c r="F46" s="1180"/>
      <c r="G46" s="1180"/>
      <c r="H46" s="1181"/>
      <c r="I46" s="86" t="s">
        <v>485</v>
      </c>
      <c r="J46" s="87" t="s">
        <v>485</v>
      </c>
      <c r="K46" s="87" t="s">
        <v>485</v>
      </c>
      <c r="L46" s="87" t="s">
        <v>485</v>
      </c>
      <c r="M46" s="88" t="s">
        <v>485</v>
      </c>
    </row>
    <row r="47" spans="2:13" ht="27.75" customHeight="1">
      <c r="B47" s="1174"/>
      <c r="C47" s="1175"/>
      <c r="D47" s="85"/>
      <c r="E47" s="1180" t="s">
        <v>31</v>
      </c>
      <c r="F47" s="1180"/>
      <c r="G47" s="1180"/>
      <c r="H47" s="1181"/>
      <c r="I47" s="86" t="s">
        <v>485</v>
      </c>
      <c r="J47" s="87" t="s">
        <v>485</v>
      </c>
      <c r="K47" s="87" t="s">
        <v>485</v>
      </c>
      <c r="L47" s="87" t="s">
        <v>485</v>
      </c>
      <c r="M47" s="88" t="s">
        <v>485</v>
      </c>
    </row>
    <row r="48" spans="2:13" ht="27.75" customHeight="1">
      <c r="B48" s="1176"/>
      <c r="C48" s="1177"/>
      <c r="D48" s="85"/>
      <c r="E48" s="1180" t="s">
        <v>32</v>
      </c>
      <c r="F48" s="1180"/>
      <c r="G48" s="1180"/>
      <c r="H48" s="1181"/>
      <c r="I48" s="86" t="s">
        <v>485</v>
      </c>
      <c r="J48" s="87" t="s">
        <v>485</v>
      </c>
      <c r="K48" s="87" t="s">
        <v>485</v>
      </c>
      <c r="L48" s="87" t="s">
        <v>485</v>
      </c>
      <c r="M48" s="88" t="s">
        <v>485</v>
      </c>
    </row>
    <row r="49" spans="2:13" ht="27.75" customHeight="1">
      <c r="B49" s="1182" t="s">
        <v>33</v>
      </c>
      <c r="C49" s="1183"/>
      <c r="D49" s="89"/>
      <c r="E49" s="1180" t="s">
        <v>34</v>
      </c>
      <c r="F49" s="1180"/>
      <c r="G49" s="1180"/>
      <c r="H49" s="1181"/>
      <c r="I49" s="86">
        <v>1296</v>
      </c>
      <c r="J49" s="87">
        <v>1310</v>
      </c>
      <c r="K49" s="87">
        <v>1476</v>
      </c>
      <c r="L49" s="87">
        <v>1638</v>
      </c>
      <c r="M49" s="88">
        <v>1653</v>
      </c>
    </row>
    <row r="50" spans="2:13" ht="27.75" customHeight="1">
      <c r="B50" s="1174"/>
      <c r="C50" s="1175"/>
      <c r="D50" s="85"/>
      <c r="E50" s="1180" t="s">
        <v>35</v>
      </c>
      <c r="F50" s="1180"/>
      <c r="G50" s="1180"/>
      <c r="H50" s="1181"/>
      <c r="I50" s="86">
        <v>40</v>
      </c>
      <c r="J50" s="87">
        <v>36</v>
      </c>
      <c r="K50" s="87">
        <v>33</v>
      </c>
      <c r="L50" s="87">
        <v>30</v>
      </c>
      <c r="M50" s="88">
        <v>27</v>
      </c>
    </row>
    <row r="51" spans="2:13" ht="27.75" customHeight="1">
      <c r="B51" s="1176"/>
      <c r="C51" s="1177"/>
      <c r="D51" s="85"/>
      <c r="E51" s="1180" t="s">
        <v>36</v>
      </c>
      <c r="F51" s="1180"/>
      <c r="G51" s="1180"/>
      <c r="H51" s="1181"/>
      <c r="I51" s="86">
        <v>4616</v>
      </c>
      <c r="J51" s="87">
        <v>4800</v>
      </c>
      <c r="K51" s="87">
        <v>4595</v>
      </c>
      <c r="L51" s="87">
        <v>4562</v>
      </c>
      <c r="M51" s="88">
        <v>4491</v>
      </c>
    </row>
    <row r="52" spans="2:13" ht="27.75" customHeight="1" thickBot="1">
      <c r="B52" s="1184" t="s">
        <v>37</v>
      </c>
      <c r="C52" s="1185"/>
      <c r="D52" s="90"/>
      <c r="E52" s="1186" t="s">
        <v>38</v>
      </c>
      <c r="F52" s="1186"/>
      <c r="G52" s="1186"/>
      <c r="H52" s="1187"/>
      <c r="I52" s="91">
        <v>2050</v>
      </c>
      <c r="J52" s="92">
        <v>1899</v>
      </c>
      <c r="K52" s="92">
        <v>1732</v>
      </c>
      <c r="L52" s="92">
        <v>1687</v>
      </c>
      <c r="M52" s="93">
        <v>1629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59318</v>
      </c>
      <c r="E3" s="116"/>
      <c r="F3" s="117">
        <v>89245</v>
      </c>
      <c r="G3" s="118"/>
      <c r="H3" s="119"/>
    </row>
    <row r="4" spans="1:8">
      <c r="A4" s="120"/>
      <c r="B4" s="121"/>
      <c r="C4" s="122"/>
      <c r="D4" s="123">
        <v>55045</v>
      </c>
      <c r="E4" s="124"/>
      <c r="F4" s="125">
        <v>42966</v>
      </c>
      <c r="G4" s="126"/>
      <c r="H4" s="127"/>
    </row>
    <row r="5" spans="1:8">
      <c r="A5" s="108" t="s">
        <v>517</v>
      </c>
      <c r="B5" s="113"/>
      <c r="C5" s="114"/>
      <c r="D5" s="115">
        <v>154758</v>
      </c>
      <c r="E5" s="116"/>
      <c r="F5" s="117">
        <v>92021</v>
      </c>
      <c r="G5" s="118"/>
      <c r="H5" s="119"/>
    </row>
    <row r="6" spans="1:8">
      <c r="A6" s="120"/>
      <c r="B6" s="121"/>
      <c r="C6" s="122"/>
      <c r="D6" s="123">
        <v>136451</v>
      </c>
      <c r="E6" s="124"/>
      <c r="F6" s="125">
        <v>52579</v>
      </c>
      <c r="G6" s="126"/>
      <c r="H6" s="127"/>
    </row>
    <row r="7" spans="1:8">
      <c r="A7" s="108" t="s">
        <v>518</v>
      </c>
      <c r="B7" s="113"/>
      <c r="C7" s="114"/>
      <c r="D7" s="115">
        <v>40264</v>
      </c>
      <c r="E7" s="116"/>
      <c r="F7" s="117">
        <v>94828</v>
      </c>
      <c r="G7" s="118"/>
      <c r="H7" s="119"/>
    </row>
    <row r="8" spans="1:8">
      <c r="A8" s="120"/>
      <c r="B8" s="121"/>
      <c r="C8" s="122"/>
      <c r="D8" s="123">
        <v>32966</v>
      </c>
      <c r="E8" s="124"/>
      <c r="F8" s="125">
        <v>55133</v>
      </c>
      <c r="G8" s="126"/>
      <c r="H8" s="127"/>
    </row>
    <row r="9" spans="1:8">
      <c r="A9" s="108" t="s">
        <v>519</v>
      </c>
      <c r="B9" s="113"/>
      <c r="C9" s="114"/>
      <c r="D9" s="115">
        <v>89597</v>
      </c>
      <c r="E9" s="116"/>
      <c r="F9" s="117">
        <v>119674</v>
      </c>
      <c r="G9" s="118"/>
      <c r="H9" s="119"/>
    </row>
    <row r="10" spans="1:8">
      <c r="A10" s="120"/>
      <c r="B10" s="121"/>
      <c r="C10" s="122"/>
      <c r="D10" s="123">
        <v>76419</v>
      </c>
      <c r="E10" s="124"/>
      <c r="F10" s="125">
        <v>57803</v>
      </c>
      <c r="G10" s="126"/>
      <c r="H10" s="127"/>
    </row>
    <row r="11" spans="1:8">
      <c r="A11" s="108" t="s">
        <v>520</v>
      </c>
      <c r="B11" s="113"/>
      <c r="C11" s="114"/>
      <c r="D11" s="115">
        <v>39935</v>
      </c>
      <c r="E11" s="116"/>
      <c r="F11" s="117">
        <v>119685</v>
      </c>
      <c r="G11" s="118"/>
      <c r="H11" s="119"/>
    </row>
    <row r="12" spans="1:8">
      <c r="A12" s="120"/>
      <c r="B12" s="121"/>
      <c r="C12" s="128"/>
      <c r="D12" s="123">
        <v>32305</v>
      </c>
      <c r="E12" s="124"/>
      <c r="F12" s="125">
        <v>68464</v>
      </c>
      <c r="G12" s="126"/>
      <c r="H12" s="127"/>
    </row>
    <row r="13" spans="1:8">
      <c r="A13" s="108"/>
      <c r="B13" s="113"/>
      <c r="C13" s="129"/>
      <c r="D13" s="130">
        <v>76774</v>
      </c>
      <c r="E13" s="131"/>
      <c r="F13" s="132">
        <v>103091</v>
      </c>
      <c r="G13" s="133"/>
      <c r="H13" s="119"/>
    </row>
    <row r="14" spans="1:8">
      <c r="A14" s="120"/>
      <c r="B14" s="121"/>
      <c r="C14" s="122"/>
      <c r="D14" s="123">
        <v>66637</v>
      </c>
      <c r="E14" s="124"/>
      <c r="F14" s="125">
        <v>55389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9.81</v>
      </c>
      <c r="C19" s="134">
        <f>ROUND(VALUE(SUBSTITUTE(実質収支比率等に係る経年分析!G$48,"▲","-")),2)</f>
        <v>10.76</v>
      </c>
      <c r="D19" s="134">
        <f>ROUND(VALUE(SUBSTITUTE(実質収支比率等に係る経年分析!H$48,"▲","-")),2)</f>
        <v>8.9600000000000009</v>
      </c>
      <c r="E19" s="134">
        <f>ROUND(VALUE(SUBSTITUTE(実質収支比率等に係る経年分析!I$48,"▲","-")),2)</f>
        <v>8.24</v>
      </c>
      <c r="F19" s="134">
        <f>ROUND(VALUE(SUBSTITUTE(実質収支比率等に係る経年分析!J$48,"▲","-")),2)</f>
        <v>7.89</v>
      </c>
    </row>
    <row r="20" spans="1:11">
      <c r="A20" s="134" t="s">
        <v>43</v>
      </c>
      <c r="B20" s="134">
        <f>ROUND(VALUE(SUBSTITUTE(実質収支比率等に係る経年分析!F$47,"▲","-")),2)</f>
        <v>23.98</v>
      </c>
      <c r="C20" s="134">
        <f>ROUND(VALUE(SUBSTITUTE(実質収支比率等に係る経年分析!G$47,"▲","-")),2)</f>
        <v>29.24</v>
      </c>
      <c r="D20" s="134">
        <f>ROUND(VALUE(SUBSTITUTE(実質収支比率等に係る経年分析!H$47,"▲","-")),2)</f>
        <v>34.03</v>
      </c>
      <c r="E20" s="134">
        <f>ROUND(VALUE(SUBSTITUTE(実質収支比率等に係る経年分析!I$47,"▲","-")),2)</f>
        <v>29.98</v>
      </c>
      <c r="F20" s="134">
        <f>ROUND(VALUE(SUBSTITUTE(実質収支比率等に係る経年分析!J$47,"▲","-")),2)</f>
        <v>30.58</v>
      </c>
    </row>
    <row r="21" spans="1:11">
      <c r="A21" s="134" t="s">
        <v>44</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5.16</v>
      </c>
      <c r="D21" s="134">
        <f>IF(ISNUMBER(VALUE(SUBSTITUTE(実質収支比率等に係る経年分析!H$49,"▲","-"))),ROUND(VALUE(SUBSTITUTE(実質収支比率等に係る経年分析!H$49,"▲","-")),2),NA())</f>
        <v>0.78</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南伊豆町子浦漁業集落排水事業特別会計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南伊豆町公共下水道事業特別会計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南伊豆町土地取得特別会計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南伊豆町介護保険特別会計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南伊豆町後期高齢者医療特別会計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南伊豆町国民健康保険特別会計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4.5599999999999996</v>
      </c>
    </row>
    <row r="35" spans="1:16">
      <c r="A35" s="135" t="str">
        <f>IF(連結実質赤字比率に係る赤字・黒字の構成分析!C$35="",NA(),連結実質赤字比率に係る赤字・黒字の構成分析!C$35)</f>
        <v>南伊豆町水道事業会計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502</v>
      </c>
      <c r="E42" s="136"/>
      <c r="F42" s="136"/>
      <c r="G42" s="136">
        <f>'実質公債費比率（分子）の構造'!L$52</f>
        <v>459</v>
      </c>
      <c r="H42" s="136"/>
      <c r="I42" s="136"/>
      <c r="J42" s="136">
        <f>'実質公債費比率（分子）の構造'!M$52</f>
        <v>467</v>
      </c>
      <c r="K42" s="136"/>
      <c r="L42" s="136"/>
      <c r="M42" s="136">
        <f>'実質公債費比率（分子）の構造'!N$52</f>
        <v>454</v>
      </c>
      <c r="N42" s="136"/>
      <c r="O42" s="136"/>
      <c r="P42" s="136">
        <f>'実質公債費比率（分子）の構造'!O$52</f>
        <v>471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15</v>
      </c>
      <c r="F44" s="136"/>
      <c r="G44" s="136"/>
      <c r="H44" s="136">
        <f>'実質公債費比率（分子）の構造'!M$50</f>
        <v>15</v>
      </c>
      <c r="I44" s="136"/>
      <c r="J44" s="136"/>
      <c r="K44" s="136">
        <f>'実質公債費比率（分子）の構造'!N$50</f>
        <v>6</v>
      </c>
      <c r="L44" s="136"/>
      <c r="M44" s="136"/>
      <c r="N44" s="136">
        <f>'実質公債費比率（分子）の構造'!O$50</f>
        <v>2</v>
      </c>
      <c r="O44" s="136"/>
      <c r="P44" s="136"/>
    </row>
    <row r="45" spans="1:16">
      <c r="A45" s="136" t="s">
        <v>54</v>
      </c>
      <c r="B45" s="136">
        <f>'実質公債費比率（分子）の構造'!K$49</f>
        <v>47</v>
      </c>
      <c r="C45" s="136"/>
      <c r="D45" s="136"/>
      <c r="E45" s="136">
        <f>'実質公債費比率（分子）の構造'!L$49</f>
        <v>48</v>
      </c>
      <c r="F45" s="136"/>
      <c r="G45" s="136"/>
      <c r="H45" s="136">
        <f>'実質公債費比率（分子）の構造'!M$49</f>
        <v>56</v>
      </c>
      <c r="I45" s="136"/>
      <c r="J45" s="136"/>
      <c r="K45" s="136">
        <f>'実質公債費比率（分子）の構造'!N$49</f>
        <v>89</v>
      </c>
      <c r="L45" s="136"/>
      <c r="M45" s="136"/>
      <c r="N45" s="136">
        <f>'実質公債費比率（分子）の構造'!O$49</f>
        <v>77</v>
      </c>
      <c r="O45" s="136"/>
      <c r="P45" s="136"/>
    </row>
    <row r="46" spans="1:16">
      <c r="A46" s="136" t="s">
        <v>55</v>
      </c>
      <c r="B46" s="136">
        <f>'実質公債費比率（分子）の構造'!K$48</f>
        <v>202</v>
      </c>
      <c r="C46" s="136"/>
      <c r="D46" s="136"/>
      <c r="E46" s="136">
        <f>'実質公債費比率（分子）の構造'!L$48</f>
        <v>156</v>
      </c>
      <c r="F46" s="136"/>
      <c r="G46" s="136"/>
      <c r="H46" s="136">
        <f>'実質公債費比率（分子）の構造'!M$48</f>
        <v>158</v>
      </c>
      <c r="I46" s="136"/>
      <c r="J46" s="136"/>
      <c r="K46" s="136">
        <f>'実質公債費比率（分子）の構造'!N$48</f>
        <v>158</v>
      </c>
      <c r="L46" s="136"/>
      <c r="M46" s="136"/>
      <c r="N46" s="136">
        <f>'実質公債費比率（分子）の構造'!O$48</f>
        <v>159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552</v>
      </c>
      <c r="C49" s="136"/>
      <c r="D49" s="136"/>
      <c r="E49" s="136">
        <f>'実質公債費比率（分子）の構造'!L$45</f>
        <v>530</v>
      </c>
      <c r="F49" s="136"/>
      <c r="G49" s="136"/>
      <c r="H49" s="136">
        <f>'実質公債費比率（分子）の構造'!M$45</f>
        <v>501</v>
      </c>
      <c r="I49" s="136"/>
      <c r="J49" s="136"/>
      <c r="K49" s="136">
        <f>'実質公債費比率（分子）の構造'!N$45</f>
        <v>468</v>
      </c>
      <c r="L49" s="136"/>
      <c r="M49" s="136"/>
      <c r="N49" s="136">
        <f>'実質公債費比率（分子）の構造'!O$45</f>
        <v>462</v>
      </c>
      <c r="O49" s="136"/>
      <c r="P49" s="136"/>
    </row>
    <row r="50" spans="1:16">
      <c r="A50" s="136" t="s">
        <v>59</v>
      </c>
      <c r="B50" s="136" t="e">
        <f>NA()</f>
        <v>#N/A</v>
      </c>
      <c r="C50" s="136">
        <f>IF(ISNUMBER('実質公債費比率（分子）の構造'!K$53),'実質公債費比率（分子）の構造'!K$53,NA())</f>
        <v>310</v>
      </c>
      <c r="D50" s="136" t="e">
        <f>NA()</f>
        <v>#N/A</v>
      </c>
      <c r="E50" s="136" t="e">
        <f>NA()</f>
        <v>#N/A</v>
      </c>
      <c r="F50" s="136">
        <f>IF(ISNUMBER('実質公債費比率（分子）の構造'!L$53),'実質公債費比率（分子）の構造'!L$53,NA())</f>
        <v>290</v>
      </c>
      <c r="G50" s="136" t="e">
        <f>NA()</f>
        <v>#N/A</v>
      </c>
      <c r="H50" s="136" t="e">
        <f>NA()</f>
        <v>#N/A</v>
      </c>
      <c r="I50" s="136">
        <f>IF(ISNUMBER('実質公債費比率（分子）の構造'!M$53),'実質公債費比率（分子）の構造'!M$53,NA())</f>
        <v>263</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229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4616</v>
      </c>
      <c r="E56" s="135"/>
      <c r="F56" s="135"/>
      <c r="G56" s="135">
        <f>'将来負担比率（分子）の構造'!J$51</f>
        <v>4800</v>
      </c>
      <c r="H56" s="135"/>
      <c r="I56" s="135"/>
      <c r="J56" s="135">
        <f>'将来負担比率（分子）の構造'!K$51</f>
        <v>4595</v>
      </c>
      <c r="K56" s="135"/>
      <c r="L56" s="135"/>
      <c r="M56" s="135">
        <f>'将来負担比率（分子）の構造'!L$51</f>
        <v>4562</v>
      </c>
      <c r="N56" s="135"/>
      <c r="O56" s="135"/>
      <c r="P56" s="135">
        <f>'将来負担比率（分子）の構造'!M$51</f>
        <v>4491</v>
      </c>
    </row>
    <row r="57" spans="1:16">
      <c r="A57" s="135" t="s">
        <v>35</v>
      </c>
      <c r="B57" s="135"/>
      <c r="C57" s="135"/>
      <c r="D57" s="135">
        <f>'将来負担比率（分子）の構造'!I$50</f>
        <v>40</v>
      </c>
      <c r="E57" s="135"/>
      <c r="F57" s="135"/>
      <c r="G57" s="135">
        <f>'将来負担比率（分子）の構造'!J$50</f>
        <v>36</v>
      </c>
      <c r="H57" s="135"/>
      <c r="I57" s="135"/>
      <c r="J57" s="135">
        <f>'将来負担比率（分子）の構造'!K$50</f>
        <v>33</v>
      </c>
      <c r="K57" s="135"/>
      <c r="L57" s="135"/>
      <c r="M57" s="135">
        <f>'将来負担比率（分子）の構造'!L$50</f>
        <v>30</v>
      </c>
      <c r="N57" s="135"/>
      <c r="O57" s="135"/>
      <c r="P57" s="135">
        <f>'将来負担比率（分子）の構造'!M$50</f>
        <v>27</v>
      </c>
    </row>
    <row r="58" spans="1:16">
      <c r="A58" s="135" t="s">
        <v>34</v>
      </c>
      <c r="B58" s="135"/>
      <c r="C58" s="135"/>
      <c r="D58" s="135">
        <f>'将来負担比率（分子）の構造'!I$49</f>
        <v>1296</v>
      </c>
      <c r="E58" s="135"/>
      <c r="F58" s="135"/>
      <c r="G58" s="135">
        <f>'将来負担比率（分子）の構造'!J$49</f>
        <v>1310</v>
      </c>
      <c r="H58" s="135"/>
      <c r="I58" s="135"/>
      <c r="J58" s="135">
        <f>'将来負担比率（分子）の構造'!K$49</f>
        <v>1476</v>
      </c>
      <c r="K58" s="135"/>
      <c r="L58" s="135"/>
      <c r="M58" s="135">
        <f>'将来負担比率（分子）の構造'!L$49</f>
        <v>1638</v>
      </c>
      <c r="N58" s="135"/>
      <c r="O58" s="135"/>
      <c r="P58" s="135">
        <f>'将来負担比率（分子）の構造'!M$49</f>
        <v>1653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1279</v>
      </c>
      <c r="C62" s="135"/>
      <c r="D62" s="135"/>
      <c r="E62" s="135">
        <f>'将来負担比率（分子）の構造'!J$45</f>
        <v>1312</v>
      </c>
      <c r="F62" s="135"/>
      <c r="G62" s="135"/>
      <c r="H62" s="135">
        <f>'将来負担比率（分子）の構造'!K$45</f>
        <v>1338</v>
      </c>
      <c r="I62" s="135"/>
      <c r="J62" s="135"/>
      <c r="K62" s="135">
        <f>'将来負担比率（分子）の構造'!L$45</f>
        <v>1409</v>
      </c>
      <c r="L62" s="135"/>
      <c r="M62" s="135"/>
      <c r="N62" s="135">
        <f>'将来負担比率（分子）の構造'!M$45</f>
        <v>1316</v>
      </c>
      <c r="O62" s="135"/>
      <c r="P62" s="135"/>
    </row>
    <row r="63" spans="1:16">
      <c r="A63" s="135" t="s">
        <v>28</v>
      </c>
      <c r="B63" s="135">
        <f>'将来負担比率（分子）の構造'!I$44</f>
        <v>477</v>
      </c>
      <c r="C63" s="135"/>
      <c r="D63" s="135"/>
      <c r="E63" s="135">
        <f>'将来負担比率（分子）の構造'!J$44</f>
        <v>627</v>
      </c>
      <c r="F63" s="135"/>
      <c r="G63" s="135"/>
      <c r="H63" s="135">
        <f>'将来負担比率（分子）の構造'!K$44</f>
        <v>549</v>
      </c>
      <c r="I63" s="135"/>
      <c r="J63" s="135"/>
      <c r="K63" s="135">
        <f>'将来負担比率（分子）の構造'!L$44</f>
        <v>496</v>
      </c>
      <c r="L63" s="135"/>
      <c r="M63" s="135"/>
      <c r="N63" s="135">
        <f>'将来負担比率（分子）の構造'!M$44</f>
        <v>515</v>
      </c>
      <c r="O63" s="135"/>
      <c r="P63" s="135"/>
    </row>
    <row r="64" spans="1:16">
      <c r="A64" s="135" t="s">
        <v>27</v>
      </c>
      <c r="B64" s="135">
        <f>'将来負担比率（分子）の構造'!I$43</f>
        <v>1792</v>
      </c>
      <c r="C64" s="135"/>
      <c r="D64" s="135"/>
      <c r="E64" s="135">
        <f>'将来負担比率（分子）の構造'!J$43</f>
        <v>1741</v>
      </c>
      <c r="F64" s="135"/>
      <c r="G64" s="135"/>
      <c r="H64" s="135">
        <f>'将来負担比率（分子）の構造'!K$43</f>
        <v>1742</v>
      </c>
      <c r="I64" s="135"/>
      <c r="J64" s="135"/>
      <c r="K64" s="135">
        <f>'将来負担比率（分子）の構造'!L$43</f>
        <v>1838</v>
      </c>
      <c r="L64" s="135"/>
      <c r="M64" s="135"/>
      <c r="N64" s="135">
        <f>'将来負担比率（分子）の構造'!M$43</f>
        <v>1923</v>
      </c>
      <c r="O64" s="135"/>
      <c r="P64" s="135"/>
    </row>
    <row r="65" spans="1:16">
      <c r="A65" s="135" t="s">
        <v>26</v>
      </c>
      <c r="B65" s="135">
        <f>'将来負担比率（分子）の構造'!I$42</f>
        <v>10</v>
      </c>
      <c r="C65" s="135"/>
      <c r="D65" s="135"/>
      <c r="E65" s="135">
        <f>'将来負担比率（分子）の構造'!J$42</f>
        <v>12</v>
      </c>
      <c r="F65" s="135"/>
      <c r="G65" s="135"/>
      <c r="H65" s="135">
        <f>'将来負担比率（分子）の構造'!K$42</f>
        <v>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4445</v>
      </c>
      <c r="C66" s="135"/>
      <c r="D66" s="135"/>
      <c r="E66" s="135">
        <f>'将来負担比率（分子）の構造'!J$41</f>
        <v>4352</v>
      </c>
      <c r="F66" s="135"/>
      <c r="G66" s="135"/>
      <c r="H66" s="135">
        <f>'将来負担比率（分子）の構造'!K$41</f>
        <v>4205</v>
      </c>
      <c r="I66" s="135"/>
      <c r="J66" s="135"/>
      <c r="K66" s="135">
        <f>'将来負担比率（分子）の構造'!L$41</f>
        <v>4173</v>
      </c>
      <c r="L66" s="135"/>
      <c r="M66" s="135"/>
      <c r="N66" s="135">
        <f>'将来負担比率（分子）の構造'!M$41</f>
        <v>4047</v>
      </c>
      <c r="O66" s="135"/>
      <c r="P66" s="135"/>
    </row>
    <row r="67" spans="1:16">
      <c r="A67" s="135" t="s">
        <v>63</v>
      </c>
      <c r="B67" s="135" t="e">
        <f>NA()</f>
        <v>#N/A</v>
      </c>
      <c r="C67" s="135">
        <f>IF(ISNUMBER('将来負担比率（分子）の構造'!I$52), IF('将来負担比率（分子）の構造'!I$52 &lt; 0, 0, '将来負担比率（分子）の構造'!I$52), NA())</f>
        <v>2050</v>
      </c>
      <c r="D67" s="135" t="e">
        <f>NA()</f>
        <v>#N/A</v>
      </c>
      <c r="E67" s="135" t="e">
        <f>NA()</f>
        <v>#N/A</v>
      </c>
      <c r="F67" s="135">
        <f>IF(ISNUMBER('将来負担比率（分子）の構造'!J$52), IF('将来負担比率（分子）の構造'!J$52 &lt; 0, 0, '将来負担比率（分子）の構造'!J$52), NA())</f>
        <v>1899</v>
      </c>
      <c r="G67" s="135" t="e">
        <f>NA()</f>
        <v>#N/A</v>
      </c>
      <c r="H67" s="135" t="e">
        <f>NA()</f>
        <v>#N/A</v>
      </c>
      <c r="I67" s="135">
        <f>IF(ISNUMBER('将来負担比率（分子）の構造'!K$52), IF('将来負担比率（分子）の構造'!K$52 &lt; 0, 0, '将来負担比率（分子）の構造'!K$52), NA())</f>
        <v>1732</v>
      </c>
      <c r="J67" s="135" t="e">
        <f>NA()</f>
        <v>#N/A</v>
      </c>
      <c r="K67" s="135" t="e">
        <f>NA()</f>
        <v>#N/A</v>
      </c>
      <c r="L67" s="135">
        <f>IF(ISNUMBER('将来負担比率（分子）の構造'!L$52), IF('将来負担比率（分子）の構造'!L$52 &lt; 0, 0, '将来負担比率（分子）の構造'!L$52), NA())</f>
        <v>1687</v>
      </c>
      <c r="M67" s="135" t="e">
        <f>NA()</f>
        <v>#N/A</v>
      </c>
      <c r="N67" s="135" t="e">
        <f>NA()</f>
        <v>#N/A</v>
      </c>
      <c r="O67" s="135">
        <f>IF(ISNUMBER('将来負担比率（分子）の構造'!M$52), IF('将来負担比率（分子）の構造'!M$52 &lt; 0, 0, '将来負担比率（分子）の構造'!M$52), NA())</f>
        <v>1629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942104</v>
      </c>
      <c r="S5" s="583"/>
      <c r="T5" s="583"/>
      <c r="U5" s="583"/>
      <c r="V5" s="583"/>
      <c r="W5" s="583"/>
      <c r="X5" s="583"/>
      <c r="Y5" s="584"/>
      <c r="Z5" s="585">
        <v>19.899999999999999</v>
      </c>
      <c r="AA5" s="585"/>
      <c r="AB5" s="585"/>
      <c r="AC5" s="585"/>
      <c r="AD5" s="586">
        <v>942104</v>
      </c>
      <c r="AE5" s="586"/>
      <c r="AF5" s="586"/>
      <c r="AG5" s="586"/>
      <c r="AH5" s="586"/>
      <c r="AI5" s="586"/>
      <c r="AJ5" s="586"/>
      <c r="AK5" s="586"/>
      <c r="AL5" s="587">
        <v>31.4</v>
      </c>
      <c r="AM5" s="588"/>
      <c r="AN5" s="588"/>
      <c r="AO5" s="589"/>
      <c r="AP5" s="579" t="s">
        <v>209</v>
      </c>
      <c r="AQ5" s="580"/>
      <c r="AR5" s="580"/>
      <c r="AS5" s="580"/>
      <c r="AT5" s="580"/>
      <c r="AU5" s="580"/>
      <c r="AV5" s="580"/>
      <c r="AW5" s="580"/>
      <c r="AX5" s="580"/>
      <c r="AY5" s="580"/>
      <c r="AZ5" s="580"/>
      <c r="BA5" s="580"/>
      <c r="BB5" s="580"/>
      <c r="BC5" s="580"/>
      <c r="BD5" s="580"/>
      <c r="BE5" s="580"/>
      <c r="BF5" s="581"/>
      <c r="BG5" s="593">
        <v>918479</v>
      </c>
      <c r="BH5" s="594"/>
      <c r="BI5" s="594"/>
      <c r="BJ5" s="594"/>
      <c r="BK5" s="594"/>
      <c r="BL5" s="594"/>
      <c r="BM5" s="594"/>
      <c r="BN5" s="595"/>
      <c r="BO5" s="596">
        <v>97.5</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55686</v>
      </c>
      <c r="S6" s="594"/>
      <c r="T6" s="594"/>
      <c r="U6" s="594"/>
      <c r="V6" s="594"/>
      <c r="W6" s="594"/>
      <c r="X6" s="594"/>
      <c r="Y6" s="595"/>
      <c r="Z6" s="596">
        <v>1.2</v>
      </c>
      <c r="AA6" s="596"/>
      <c r="AB6" s="596"/>
      <c r="AC6" s="596"/>
      <c r="AD6" s="597">
        <v>55686</v>
      </c>
      <c r="AE6" s="597"/>
      <c r="AF6" s="597"/>
      <c r="AG6" s="597"/>
      <c r="AH6" s="597"/>
      <c r="AI6" s="597"/>
      <c r="AJ6" s="597"/>
      <c r="AK6" s="597"/>
      <c r="AL6" s="598">
        <v>1.9</v>
      </c>
      <c r="AM6" s="599"/>
      <c r="AN6" s="599"/>
      <c r="AO6" s="600"/>
      <c r="AP6" s="590" t="s">
        <v>215</v>
      </c>
      <c r="AQ6" s="591"/>
      <c r="AR6" s="591"/>
      <c r="AS6" s="591"/>
      <c r="AT6" s="591"/>
      <c r="AU6" s="591"/>
      <c r="AV6" s="591"/>
      <c r="AW6" s="591"/>
      <c r="AX6" s="591"/>
      <c r="AY6" s="591"/>
      <c r="AZ6" s="591"/>
      <c r="BA6" s="591"/>
      <c r="BB6" s="591"/>
      <c r="BC6" s="591"/>
      <c r="BD6" s="591"/>
      <c r="BE6" s="591"/>
      <c r="BF6" s="592"/>
      <c r="BG6" s="593">
        <v>918479</v>
      </c>
      <c r="BH6" s="594"/>
      <c r="BI6" s="594"/>
      <c r="BJ6" s="594"/>
      <c r="BK6" s="594"/>
      <c r="BL6" s="594"/>
      <c r="BM6" s="594"/>
      <c r="BN6" s="595"/>
      <c r="BO6" s="596">
        <v>97.5</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60329</v>
      </c>
      <c r="CS6" s="594"/>
      <c r="CT6" s="594"/>
      <c r="CU6" s="594"/>
      <c r="CV6" s="594"/>
      <c r="CW6" s="594"/>
      <c r="CX6" s="594"/>
      <c r="CY6" s="595"/>
      <c r="CZ6" s="596">
        <v>1.3</v>
      </c>
      <c r="DA6" s="596"/>
      <c r="DB6" s="596"/>
      <c r="DC6" s="596"/>
      <c r="DD6" s="602" t="s">
        <v>210</v>
      </c>
      <c r="DE6" s="594"/>
      <c r="DF6" s="594"/>
      <c r="DG6" s="594"/>
      <c r="DH6" s="594"/>
      <c r="DI6" s="594"/>
      <c r="DJ6" s="594"/>
      <c r="DK6" s="594"/>
      <c r="DL6" s="594"/>
      <c r="DM6" s="594"/>
      <c r="DN6" s="594"/>
      <c r="DO6" s="594"/>
      <c r="DP6" s="595"/>
      <c r="DQ6" s="602">
        <v>60329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1590</v>
      </c>
      <c r="S7" s="594"/>
      <c r="T7" s="594"/>
      <c r="U7" s="594"/>
      <c r="V7" s="594"/>
      <c r="W7" s="594"/>
      <c r="X7" s="594"/>
      <c r="Y7" s="595"/>
      <c r="Z7" s="596">
        <v>0</v>
      </c>
      <c r="AA7" s="596"/>
      <c r="AB7" s="596"/>
      <c r="AC7" s="596"/>
      <c r="AD7" s="597">
        <v>1590</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286215</v>
      </c>
      <c r="BH7" s="594"/>
      <c r="BI7" s="594"/>
      <c r="BJ7" s="594"/>
      <c r="BK7" s="594"/>
      <c r="BL7" s="594"/>
      <c r="BM7" s="594"/>
      <c r="BN7" s="595"/>
      <c r="BO7" s="596">
        <v>30.4</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859643</v>
      </c>
      <c r="CS7" s="594"/>
      <c r="CT7" s="594"/>
      <c r="CU7" s="594"/>
      <c r="CV7" s="594"/>
      <c r="CW7" s="594"/>
      <c r="CX7" s="594"/>
      <c r="CY7" s="595"/>
      <c r="CZ7" s="596">
        <v>19.2</v>
      </c>
      <c r="DA7" s="596"/>
      <c r="DB7" s="596"/>
      <c r="DC7" s="596"/>
      <c r="DD7" s="602">
        <v>14694</v>
      </c>
      <c r="DE7" s="594"/>
      <c r="DF7" s="594"/>
      <c r="DG7" s="594"/>
      <c r="DH7" s="594"/>
      <c r="DI7" s="594"/>
      <c r="DJ7" s="594"/>
      <c r="DK7" s="594"/>
      <c r="DL7" s="594"/>
      <c r="DM7" s="594"/>
      <c r="DN7" s="594"/>
      <c r="DO7" s="594"/>
      <c r="DP7" s="595"/>
      <c r="DQ7" s="602">
        <v>585893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5350</v>
      </c>
      <c r="S8" s="594"/>
      <c r="T8" s="594"/>
      <c r="U8" s="594"/>
      <c r="V8" s="594"/>
      <c r="W8" s="594"/>
      <c r="X8" s="594"/>
      <c r="Y8" s="595"/>
      <c r="Z8" s="596">
        <v>0.1</v>
      </c>
      <c r="AA8" s="596"/>
      <c r="AB8" s="596"/>
      <c r="AC8" s="596"/>
      <c r="AD8" s="597">
        <v>5350</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15182</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1115748</v>
      </c>
      <c r="CS8" s="594"/>
      <c r="CT8" s="594"/>
      <c r="CU8" s="594"/>
      <c r="CV8" s="594"/>
      <c r="CW8" s="594"/>
      <c r="CX8" s="594"/>
      <c r="CY8" s="595"/>
      <c r="CZ8" s="596">
        <v>24.9</v>
      </c>
      <c r="DA8" s="596"/>
      <c r="DB8" s="596"/>
      <c r="DC8" s="596"/>
      <c r="DD8" s="602">
        <v>947</v>
      </c>
      <c r="DE8" s="594"/>
      <c r="DF8" s="594"/>
      <c r="DG8" s="594"/>
      <c r="DH8" s="594"/>
      <c r="DI8" s="594"/>
      <c r="DJ8" s="594"/>
      <c r="DK8" s="594"/>
      <c r="DL8" s="594"/>
      <c r="DM8" s="594"/>
      <c r="DN8" s="594"/>
      <c r="DO8" s="594"/>
      <c r="DP8" s="595"/>
      <c r="DQ8" s="602">
        <v>693154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3293</v>
      </c>
      <c r="S9" s="594"/>
      <c r="T9" s="594"/>
      <c r="U9" s="594"/>
      <c r="V9" s="594"/>
      <c r="W9" s="594"/>
      <c r="X9" s="594"/>
      <c r="Y9" s="595"/>
      <c r="Z9" s="596">
        <v>0.1</v>
      </c>
      <c r="AA9" s="596"/>
      <c r="AB9" s="596"/>
      <c r="AC9" s="596"/>
      <c r="AD9" s="597">
        <v>3293</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242836</v>
      </c>
      <c r="BH9" s="594"/>
      <c r="BI9" s="594"/>
      <c r="BJ9" s="594"/>
      <c r="BK9" s="594"/>
      <c r="BL9" s="594"/>
      <c r="BM9" s="594"/>
      <c r="BN9" s="595"/>
      <c r="BO9" s="596">
        <v>25.8</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522913</v>
      </c>
      <c r="CS9" s="594"/>
      <c r="CT9" s="594"/>
      <c r="CU9" s="594"/>
      <c r="CV9" s="594"/>
      <c r="CW9" s="594"/>
      <c r="CX9" s="594"/>
      <c r="CY9" s="595"/>
      <c r="CZ9" s="596">
        <v>11.7</v>
      </c>
      <c r="DA9" s="596"/>
      <c r="DB9" s="596"/>
      <c r="DC9" s="596"/>
      <c r="DD9" s="602">
        <v>50609</v>
      </c>
      <c r="DE9" s="594"/>
      <c r="DF9" s="594"/>
      <c r="DG9" s="594"/>
      <c r="DH9" s="594"/>
      <c r="DI9" s="594"/>
      <c r="DJ9" s="594"/>
      <c r="DK9" s="594"/>
      <c r="DL9" s="594"/>
      <c r="DM9" s="594"/>
      <c r="DN9" s="594"/>
      <c r="DO9" s="594"/>
      <c r="DP9" s="595"/>
      <c r="DQ9" s="602">
        <v>482275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108125</v>
      </c>
      <c r="S10" s="594"/>
      <c r="T10" s="594"/>
      <c r="U10" s="594"/>
      <c r="V10" s="594"/>
      <c r="W10" s="594"/>
      <c r="X10" s="594"/>
      <c r="Y10" s="595"/>
      <c r="Z10" s="596">
        <v>2.2999999999999998</v>
      </c>
      <c r="AA10" s="596"/>
      <c r="AB10" s="596"/>
      <c r="AC10" s="596"/>
      <c r="AD10" s="597">
        <v>108125</v>
      </c>
      <c r="AE10" s="597"/>
      <c r="AF10" s="597"/>
      <c r="AG10" s="597"/>
      <c r="AH10" s="597"/>
      <c r="AI10" s="597"/>
      <c r="AJ10" s="597"/>
      <c r="AK10" s="597"/>
      <c r="AL10" s="598">
        <v>3.6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19896</v>
      </c>
      <c r="BH10" s="594"/>
      <c r="BI10" s="594"/>
      <c r="BJ10" s="594"/>
      <c r="BK10" s="594"/>
      <c r="BL10" s="594"/>
      <c r="BM10" s="594"/>
      <c r="BN10" s="595"/>
      <c r="BO10" s="596">
        <v>2.1</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10319</v>
      </c>
      <c r="S11" s="594"/>
      <c r="T11" s="594"/>
      <c r="U11" s="594"/>
      <c r="V11" s="594"/>
      <c r="W11" s="594"/>
      <c r="X11" s="594"/>
      <c r="Y11" s="595"/>
      <c r="Z11" s="596">
        <v>0.2</v>
      </c>
      <c r="AA11" s="596"/>
      <c r="AB11" s="596"/>
      <c r="AC11" s="596"/>
      <c r="AD11" s="597">
        <v>10319</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8301</v>
      </c>
      <c r="BH11" s="594"/>
      <c r="BI11" s="594"/>
      <c r="BJ11" s="594"/>
      <c r="BK11" s="594"/>
      <c r="BL11" s="594"/>
      <c r="BM11" s="594"/>
      <c r="BN11" s="595"/>
      <c r="BO11" s="596">
        <v>0.9</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134155</v>
      </c>
      <c r="CS11" s="594"/>
      <c r="CT11" s="594"/>
      <c r="CU11" s="594"/>
      <c r="CV11" s="594"/>
      <c r="CW11" s="594"/>
      <c r="CX11" s="594"/>
      <c r="CY11" s="595"/>
      <c r="CZ11" s="596">
        <v>3</v>
      </c>
      <c r="DA11" s="596"/>
      <c r="DB11" s="596"/>
      <c r="DC11" s="596"/>
      <c r="DD11" s="602">
        <v>9126</v>
      </c>
      <c r="DE11" s="594"/>
      <c r="DF11" s="594"/>
      <c r="DG11" s="594"/>
      <c r="DH11" s="594"/>
      <c r="DI11" s="594"/>
      <c r="DJ11" s="594"/>
      <c r="DK11" s="594"/>
      <c r="DL11" s="594"/>
      <c r="DM11" s="594"/>
      <c r="DN11" s="594"/>
      <c r="DO11" s="594"/>
      <c r="DP11" s="595"/>
      <c r="DQ11" s="602">
        <v>103569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550367</v>
      </c>
      <c r="BH12" s="594"/>
      <c r="BI12" s="594"/>
      <c r="BJ12" s="594"/>
      <c r="BK12" s="594"/>
      <c r="BL12" s="594"/>
      <c r="BM12" s="594"/>
      <c r="BN12" s="595"/>
      <c r="BO12" s="596">
        <v>58.4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175307</v>
      </c>
      <c r="CS12" s="594"/>
      <c r="CT12" s="594"/>
      <c r="CU12" s="594"/>
      <c r="CV12" s="594"/>
      <c r="CW12" s="594"/>
      <c r="CX12" s="594"/>
      <c r="CY12" s="595"/>
      <c r="CZ12" s="596">
        <v>3.9</v>
      </c>
      <c r="DA12" s="596"/>
      <c r="DB12" s="596"/>
      <c r="DC12" s="596"/>
      <c r="DD12" s="602">
        <v>26113</v>
      </c>
      <c r="DE12" s="594"/>
      <c r="DF12" s="594"/>
      <c r="DG12" s="594"/>
      <c r="DH12" s="594"/>
      <c r="DI12" s="594"/>
      <c r="DJ12" s="594"/>
      <c r="DK12" s="594"/>
      <c r="DL12" s="594"/>
      <c r="DM12" s="594"/>
      <c r="DN12" s="594"/>
      <c r="DO12" s="594"/>
      <c r="DP12" s="595"/>
      <c r="DQ12" s="602">
        <v>162087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8765</v>
      </c>
      <c r="S13" s="594"/>
      <c r="T13" s="594"/>
      <c r="U13" s="594"/>
      <c r="V13" s="594"/>
      <c r="W13" s="594"/>
      <c r="X13" s="594"/>
      <c r="Y13" s="595"/>
      <c r="Z13" s="596">
        <v>0.2</v>
      </c>
      <c r="AA13" s="596"/>
      <c r="AB13" s="596"/>
      <c r="AC13" s="596"/>
      <c r="AD13" s="597">
        <v>8765</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549258</v>
      </c>
      <c r="BH13" s="594"/>
      <c r="BI13" s="594"/>
      <c r="BJ13" s="594"/>
      <c r="BK13" s="594"/>
      <c r="BL13" s="594"/>
      <c r="BM13" s="594"/>
      <c r="BN13" s="595"/>
      <c r="BO13" s="596">
        <v>58.3</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451331</v>
      </c>
      <c r="CS13" s="594"/>
      <c r="CT13" s="594"/>
      <c r="CU13" s="594"/>
      <c r="CV13" s="594"/>
      <c r="CW13" s="594"/>
      <c r="CX13" s="594"/>
      <c r="CY13" s="595"/>
      <c r="CZ13" s="596">
        <v>10.1</v>
      </c>
      <c r="DA13" s="596"/>
      <c r="DB13" s="596"/>
      <c r="DC13" s="596"/>
      <c r="DD13" s="602">
        <v>147881</v>
      </c>
      <c r="DE13" s="594"/>
      <c r="DF13" s="594"/>
      <c r="DG13" s="594"/>
      <c r="DH13" s="594"/>
      <c r="DI13" s="594"/>
      <c r="DJ13" s="594"/>
      <c r="DK13" s="594"/>
      <c r="DL13" s="594"/>
      <c r="DM13" s="594"/>
      <c r="DN13" s="594"/>
      <c r="DO13" s="594"/>
      <c r="DP13" s="595"/>
      <c r="DQ13" s="602">
        <v>348294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23786</v>
      </c>
      <c r="BH14" s="594"/>
      <c r="BI14" s="594"/>
      <c r="BJ14" s="594"/>
      <c r="BK14" s="594"/>
      <c r="BL14" s="594"/>
      <c r="BM14" s="594"/>
      <c r="BN14" s="595"/>
      <c r="BO14" s="596">
        <v>2.5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337839</v>
      </c>
      <c r="CS14" s="594"/>
      <c r="CT14" s="594"/>
      <c r="CU14" s="594"/>
      <c r="CV14" s="594"/>
      <c r="CW14" s="594"/>
      <c r="CX14" s="594"/>
      <c r="CY14" s="595"/>
      <c r="CZ14" s="596">
        <v>7.6</v>
      </c>
      <c r="DA14" s="596"/>
      <c r="DB14" s="596"/>
      <c r="DC14" s="596"/>
      <c r="DD14" s="602">
        <v>76564</v>
      </c>
      <c r="DE14" s="594"/>
      <c r="DF14" s="594"/>
      <c r="DG14" s="594"/>
      <c r="DH14" s="594"/>
      <c r="DI14" s="594"/>
      <c r="DJ14" s="594"/>
      <c r="DK14" s="594"/>
      <c r="DL14" s="594"/>
      <c r="DM14" s="594"/>
      <c r="DN14" s="594"/>
      <c r="DO14" s="594"/>
      <c r="DP14" s="595"/>
      <c r="DQ14" s="602">
        <v>255178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1434</v>
      </c>
      <c r="S15" s="594"/>
      <c r="T15" s="594"/>
      <c r="U15" s="594"/>
      <c r="V15" s="594"/>
      <c r="W15" s="594"/>
      <c r="X15" s="594"/>
      <c r="Y15" s="595"/>
      <c r="Z15" s="596">
        <v>0</v>
      </c>
      <c r="AA15" s="596"/>
      <c r="AB15" s="596"/>
      <c r="AC15" s="596"/>
      <c r="AD15" s="597">
        <v>1434</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58111</v>
      </c>
      <c r="BH15" s="594"/>
      <c r="BI15" s="594"/>
      <c r="BJ15" s="594"/>
      <c r="BK15" s="594"/>
      <c r="BL15" s="594"/>
      <c r="BM15" s="594"/>
      <c r="BN15" s="595"/>
      <c r="BO15" s="596">
        <v>6.2</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328783</v>
      </c>
      <c r="CS15" s="594"/>
      <c r="CT15" s="594"/>
      <c r="CU15" s="594"/>
      <c r="CV15" s="594"/>
      <c r="CW15" s="594"/>
      <c r="CX15" s="594"/>
      <c r="CY15" s="595"/>
      <c r="CZ15" s="596">
        <v>7.3</v>
      </c>
      <c r="DA15" s="596"/>
      <c r="DB15" s="596"/>
      <c r="DC15" s="596"/>
      <c r="DD15" s="602">
        <v>14002</v>
      </c>
      <c r="DE15" s="594"/>
      <c r="DF15" s="594"/>
      <c r="DG15" s="594"/>
      <c r="DH15" s="594"/>
      <c r="DI15" s="594"/>
      <c r="DJ15" s="594"/>
      <c r="DK15" s="594"/>
      <c r="DL15" s="594"/>
      <c r="DM15" s="594"/>
      <c r="DN15" s="594"/>
      <c r="DO15" s="594"/>
      <c r="DP15" s="595"/>
      <c r="DQ15" s="602">
        <v>316140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2094245</v>
      </c>
      <c r="S16" s="594"/>
      <c r="T16" s="594"/>
      <c r="U16" s="594"/>
      <c r="V16" s="594"/>
      <c r="W16" s="594"/>
      <c r="X16" s="594"/>
      <c r="Y16" s="595"/>
      <c r="Z16" s="596">
        <v>44.2</v>
      </c>
      <c r="AA16" s="596"/>
      <c r="AB16" s="596"/>
      <c r="AC16" s="596"/>
      <c r="AD16" s="597">
        <v>1854365</v>
      </c>
      <c r="AE16" s="597"/>
      <c r="AF16" s="597"/>
      <c r="AG16" s="597"/>
      <c r="AH16" s="597"/>
      <c r="AI16" s="597"/>
      <c r="AJ16" s="597"/>
      <c r="AK16" s="597"/>
      <c r="AL16" s="598">
        <v>61.9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9478</v>
      </c>
      <c r="CS16" s="594"/>
      <c r="CT16" s="594"/>
      <c r="CU16" s="594"/>
      <c r="CV16" s="594"/>
      <c r="CW16" s="594"/>
      <c r="CX16" s="594"/>
      <c r="CY16" s="595"/>
      <c r="CZ16" s="596">
        <v>0.2</v>
      </c>
      <c r="DA16" s="596"/>
      <c r="DB16" s="596"/>
      <c r="DC16" s="596"/>
      <c r="DD16" s="602" t="s">
        <v>112</v>
      </c>
      <c r="DE16" s="594"/>
      <c r="DF16" s="594"/>
      <c r="DG16" s="594"/>
      <c r="DH16" s="594"/>
      <c r="DI16" s="594"/>
      <c r="DJ16" s="594"/>
      <c r="DK16" s="594"/>
      <c r="DL16" s="594"/>
      <c r="DM16" s="594"/>
      <c r="DN16" s="594"/>
      <c r="DO16" s="594"/>
      <c r="DP16" s="595"/>
      <c r="DQ16" s="602">
        <v>9478</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1854365</v>
      </c>
      <c r="S17" s="594"/>
      <c r="T17" s="594"/>
      <c r="U17" s="594"/>
      <c r="V17" s="594"/>
      <c r="W17" s="594"/>
      <c r="X17" s="594"/>
      <c r="Y17" s="595"/>
      <c r="Z17" s="596">
        <v>39.200000000000003</v>
      </c>
      <c r="AA17" s="596"/>
      <c r="AB17" s="596"/>
      <c r="AC17" s="596"/>
      <c r="AD17" s="597">
        <v>1854365</v>
      </c>
      <c r="AE17" s="597"/>
      <c r="AF17" s="597"/>
      <c r="AG17" s="597"/>
      <c r="AH17" s="597"/>
      <c r="AI17" s="597"/>
      <c r="AJ17" s="597"/>
      <c r="AK17" s="597"/>
      <c r="AL17" s="598">
        <v>61.9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462391</v>
      </c>
      <c r="CS17" s="594"/>
      <c r="CT17" s="594"/>
      <c r="CU17" s="594"/>
      <c r="CV17" s="594"/>
      <c r="CW17" s="594"/>
      <c r="CX17" s="594"/>
      <c r="CY17" s="595"/>
      <c r="CZ17" s="596">
        <v>10.3</v>
      </c>
      <c r="DA17" s="596"/>
      <c r="DB17" s="596"/>
      <c r="DC17" s="596"/>
      <c r="DD17" s="602" t="s">
        <v>112</v>
      </c>
      <c r="DE17" s="594"/>
      <c r="DF17" s="594"/>
      <c r="DG17" s="594"/>
      <c r="DH17" s="594"/>
      <c r="DI17" s="594"/>
      <c r="DJ17" s="594"/>
      <c r="DK17" s="594"/>
      <c r="DL17" s="594"/>
      <c r="DM17" s="594"/>
      <c r="DN17" s="594"/>
      <c r="DO17" s="594"/>
      <c r="DP17" s="595"/>
      <c r="DQ17" s="602">
        <v>458597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239880</v>
      </c>
      <c r="S18" s="594"/>
      <c r="T18" s="594"/>
      <c r="U18" s="594"/>
      <c r="V18" s="594"/>
      <c r="W18" s="594"/>
      <c r="X18" s="594"/>
      <c r="Y18" s="595"/>
      <c r="Z18" s="596">
        <v>5.0999999999999996</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16088</v>
      </c>
      <c r="CS18" s="594"/>
      <c r="CT18" s="594"/>
      <c r="CU18" s="594"/>
      <c r="CV18" s="594"/>
      <c r="CW18" s="594"/>
      <c r="CX18" s="594"/>
      <c r="CY18" s="595"/>
      <c r="CZ18" s="596">
        <v>0.4</v>
      </c>
      <c r="DA18" s="596"/>
      <c r="DB18" s="596"/>
      <c r="DC18" s="596"/>
      <c r="DD18" s="602">
        <v>16088</v>
      </c>
      <c r="DE18" s="594"/>
      <c r="DF18" s="594"/>
      <c r="DG18" s="594"/>
      <c r="DH18" s="594"/>
      <c r="DI18" s="594"/>
      <c r="DJ18" s="594"/>
      <c r="DK18" s="594"/>
      <c r="DL18" s="594"/>
      <c r="DM18" s="594"/>
      <c r="DN18" s="594"/>
      <c r="DO18" s="594"/>
      <c r="DP18" s="595"/>
      <c r="DQ18" s="602">
        <v>16088</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23625</v>
      </c>
      <c r="BH19" s="594"/>
      <c r="BI19" s="594"/>
      <c r="BJ19" s="594"/>
      <c r="BK19" s="594"/>
      <c r="BL19" s="594"/>
      <c r="BM19" s="594"/>
      <c r="BN19" s="595"/>
      <c r="BO19" s="596">
        <v>2.5</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3230911</v>
      </c>
      <c r="S20" s="594"/>
      <c r="T20" s="594"/>
      <c r="U20" s="594"/>
      <c r="V20" s="594"/>
      <c r="W20" s="594"/>
      <c r="X20" s="594"/>
      <c r="Y20" s="595"/>
      <c r="Z20" s="596">
        <v>68.2</v>
      </c>
      <c r="AA20" s="596"/>
      <c r="AB20" s="596"/>
      <c r="AC20" s="596"/>
      <c r="AD20" s="597">
        <v>2991031</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23625</v>
      </c>
      <c r="BH20" s="594"/>
      <c r="BI20" s="594"/>
      <c r="BJ20" s="594"/>
      <c r="BK20" s="594"/>
      <c r="BL20" s="594"/>
      <c r="BM20" s="594"/>
      <c r="BN20" s="595"/>
      <c r="BO20" s="596">
        <v>2.5</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4474005</v>
      </c>
      <c r="CS20" s="594"/>
      <c r="CT20" s="594"/>
      <c r="CU20" s="594"/>
      <c r="CV20" s="594"/>
      <c r="CW20" s="594"/>
      <c r="CX20" s="594"/>
      <c r="CY20" s="595"/>
      <c r="CZ20" s="596">
        <v>100</v>
      </c>
      <c r="DA20" s="596"/>
      <c r="DB20" s="596"/>
      <c r="DC20" s="596"/>
      <c r="DD20" s="602">
        <v>356024</v>
      </c>
      <c r="DE20" s="594"/>
      <c r="DF20" s="594"/>
      <c r="DG20" s="594"/>
      <c r="DH20" s="594"/>
      <c r="DI20" s="594"/>
      <c r="DJ20" s="594"/>
      <c r="DK20" s="594"/>
      <c r="DL20" s="594"/>
      <c r="DM20" s="594"/>
      <c r="DN20" s="594"/>
      <c r="DO20" s="594"/>
      <c r="DP20" s="595"/>
      <c r="DQ20" s="602">
        <v>3491082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801</v>
      </c>
      <c r="S21" s="594"/>
      <c r="T21" s="594"/>
      <c r="U21" s="594"/>
      <c r="V21" s="594"/>
      <c r="W21" s="594"/>
      <c r="X21" s="594"/>
      <c r="Y21" s="595"/>
      <c r="Z21" s="596">
        <v>0</v>
      </c>
      <c r="AA21" s="596"/>
      <c r="AB21" s="596"/>
      <c r="AC21" s="596"/>
      <c r="AD21" s="597">
        <v>801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23625</v>
      </c>
      <c r="BH21" s="594"/>
      <c r="BI21" s="594"/>
      <c r="BJ21" s="594"/>
      <c r="BK21" s="594"/>
      <c r="BL21" s="594"/>
      <c r="BM21" s="594"/>
      <c r="BN21" s="595"/>
      <c r="BO21" s="596">
        <v>2.5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22758</v>
      </c>
      <c r="S22" s="594"/>
      <c r="T22" s="594"/>
      <c r="U22" s="594"/>
      <c r="V22" s="594"/>
      <c r="W22" s="594"/>
      <c r="X22" s="594"/>
      <c r="Y22" s="595"/>
      <c r="Z22" s="596">
        <v>0.5</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43671</v>
      </c>
      <c r="S23" s="594"/>
      <c r="T23" s="594"/>
      <c r="U23" s="594"/>
      <c r="V23" s="594"/>
      <c r="W23" s="594"/>
      <c r="X23" s="594"/>
      <c r="Y23" s="595"/>
      <c r="Z23" s="596">
        <v>0.9</v>
      </c>
      <c r="AA23" s="596"/>
      <c r="AB23" s="596"/>
      <c r="AC23" s="596"/>
      <c r="AD23" s="597">
        <v>3961</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20911</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1702578</v>
      </c>
      <c r="CS24" s="583"/>
      <c r="CT24" s="583"/>
      <c r="CU24" s="583"/>
      <c r="CV24" s="583"/>
      <c r="CW24" s="583"/>
      <c r="CX24" s="583"/>
      <c r="CY24" s="584"/>
      <c r="CZ24" s="622">
        <v>38.1</v>
      </c>
      <c r="DA24" s="623"/>
      <c r="DB24" s="623"/>
      <c r="DC24" s="624"/>
      <c r="DD24" s="621">
        <v>1393305</v>
      </c>
      <c r="DE24" s="583"/>
      <c r="DF24" s="583"/>
      <c r="DG24" s="583"/>
      <c r="DH24" s="583"/>
      <c r="DI24" s="583"/>
      <c r="DJ24" s="583"/>
      <c r="DK24" s="584"/>
      <c r="DL24" s="621">
        <v>1351274</v>
      </c>
      <c r="DM24" s="583"/>
      <c r="DN24" s="583"/>
      <c r="DO24" s="583"/>
      <c r="DP24" s="583"/>
      <c r="DQ24" s="583"/>
      <c r="DR24" s="583"/>
      <c r="DS24" s="583"/>
      <c r="DT24" s="583"/>
      <c r="DU24" s="583"/>
      <c r="DV24" s="584"/>
      <c r="DW24" s="587">
        <v>42.7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472585</v>
      </c>
      <c r="S25" s="594"/>
      <c r="T25" s="594"/>
      <c r="U25" s="594"/>
      <c r="V25" s="594"/>
      <c r="W25" s="594"/>
      <c r="X25" s="594"/>
      <c r="Y25" s="595"/>
      <c r="Z25" s="596">
        <v>10</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831421</v>
      </c>
      <c r="CS25" s="625"/>
      <c r="CT25" s="625"/>
      <c r="CU25" s="625"/>
      <c r="CV25" s="625"/>
      <c r="CW25" s="625"/>
      <c r="CX25" s="625"/>
      <c r="CY25" s="626"/>
      <c r="CZ25" s="627">
        <v>18.600000000000001</v>
      </c>
      <c r="DA25" s="628"/>
      <c r="DB25" s="628"/>
      <c r="DC25" s="629"/>
      <c r="DD25" s="602">
        <v>804631</v>
      </c>
      <c r="DE25" s="625"/>
      <c r="DF25" s="625"/>
      <c r="DG25" s="625"/>
      <c r="DH25" s="625"/>
      <c r="DI25" s="625"/>
      <c r="DJ25" s="625"/>
      <c r="DK25" s="626"/>
      <c r="DL25" s="602">
        <v>763006</v>
      </c>
      <c r="DM25" s="625"/>
      <c r="DN25" s="625"/>
      <c r="DO25" s="625"/>
      <c r="DP25" s="625"/>
      <c r="DQ25" s="625"/>
      <c r="DR25" s="625"/>
      <c r="DS25" s="625"/>
      <c r="DT25" s="625"/>
      <c r="DU25" s="625"/>
      <c r="DV25" s="626"/>
      <c r="DW25" s="598">
        <v>24.1</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546836</v>
      </c>
      <c r="CS26" s="594"/>
      <c r="CT26" s="594"/>
      <c r="CU26" s="594"/>
      <c r="CV26" s="594"/>
      <c r="CW26" s="594"/>
      <c r="CX26" s="594"/>
      <c r="CY26" s="595"/>
      <c r="CZ26" s="627">
        <v>12.2</v>
      </c>
      <c r="DA26" s="628"/>
      <c r="DB26" s="628"/>
      <c r="DC26" s="629"/>
      <c r="DD26" s="602">
        <v>522438</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240923</v>
      </c>
      <c r="S27" s="594"/>
      <c r="T27" s="594"/>
      <c r="U27" s="594"/>
      <c r="V27" s="594"/>
      <c r="W27" s="594"/>
      <c r="X27" s="594"/>
      <c r="Y27" s="595"/>
      <c r="Z27" s="596">
        <v>5.0999999999999996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942104</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408766</v>
      </c>
      <c r="CS27" s="625"/>
      <c r="CT27" s="625"/>
      <c r="CU27" s="625"/>
      <c r="CV27" s="625"/>
      <c r="CW27" s="625"/>
      <c r="CX27" s="625"/>
      <c r="CY27" s="626"/>
      <c r="CZ27" s="627">
        <v>9.1</v>
      </c>
      <c r="DA27" s="628"/>
      <c r="DB27" s="628"/>
      <c r="DC27" s="629"/>
      <c r="DD27" s="602">
        <v>130077</v>
      </c>
      <c r="DE27" s="625"/>
      <c r="DF27" s="625"/>
      <c r="DG27" s="625"/>
      <c r="DH27" s="625"/>
      <c r="DI27" s="625"/>
      <c r="DJ27" s="625"/>
      <c r="DK27" s="626"/>
      <c r="DL27" s="602">
        <v>129671</v>
      </c>
      <c r="DM27" s="625"/>
      <c r="DN27" s="625"/>
      <c r="DO27" s="625"/>
      <c r="DP27" s="625"/>
      <c r="DQ27" s="625"/>
      <c r="DR27" s="625"/>
      <c r="DS27" s="625"/>
      <c r="DT27" s="625"/>
      <c r="DU27" s="625"/>
      <c r="DV27" s="626"/>
      <c r="DW27" s="598">
        <v>4.0999999999999996</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5792</v>
      </c>
      <c r="S28" s="594"/>
      <c r="T28" s="594"/>
      <c r="U28" s="594"/>
      <c r="V28" s="594"/>
      <c r="W28" s="594"/>
      <c r="X28" s="594"/>
      <c r="Y28" s="595"/>
      <c r="Z28" s="596">
        <v>0.1</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462391</v>
      </c>
      <c r="CS28" s="594"/>
      <c r="CT28" s="594"/>
      <c r="CU28" s="594"/>
      <c r="CV28" s="594"/>
      <c r="CW28" s="594"/>
      <c r="CX28" s="594"/>
      <c r="CY28" s="595"/>
      <c r="CZ28" s="627">
        <v>10.3</v>
      </c>
      <c r="DA28" s="628"/>
      <c r="DB28" s="628"/>
      <c r="DC28" s="629"/>
      <c r="DD28" s="602">
        <v>458597</v>
      </c>
      <c r="DE28" s="594"/>
      <c r="DF28" s="594"/>
      <c r="DG28" s="594"/>
      <c r="DH28" s="594"/>
      <c r="DI28" s="594"/>
      <c r="DJ28" s="594"/>
      <c r="DK28" s="595"/>
      <c r="DL28" s="602">
        <v>458597</v>
      </c>
      <c r="DM28" s="594"/>
      <c r="DN28" s="594"/>
      <c r="DO28" s="594"/>
      <c r="DP28" s="594"/>
      <c r="DQ28" s="594"/>
      <c r="DR28" s="594"/>
      <c r="DS28" s="594"/>
      <c r="DT28" s="594"/>
      <c r="DU28" s="594"/>
      <c r="DV28" s="595"/>
      <c r="DW28" s="598">
        <v>14.5</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28386</v>
      </c>
      <c r="S29" s="594"/>
      <c r="T29" s="594"/>
      <c r="U29" s="594"/>
      <c r="V29" s="594"/>
      <c r="W29" s="594"/>
      <c r="X29" s="594"/>
      <c r="Y29" s="595"/>
      <c r="Z29" s="596">
        <v>0.6</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462391</v>
      </c>
      <c r="CS29" s="625"/>
      <c r="CT29" s="625"/>
      <c r="CU29" s="625"/>
      <c r="CV29" s="625"/>
      <c r="CW29" s="625"/>
      <c r="CX29" s="625"/>
      <c r="CY29" s="626"/>
      <c r="CZ29" s="627">
        <v>10.3</v>
      </c>
      <c r="DA29" s="628"/>
      <c r="DB29" s="628"/>
      <c r="DC29" s="629"/>
      <c r="DD29" s="602">
        <v>458597</v>
      </c>
      <c r="DE29" s="625"/>
      <c r="DF29" s="625"/>
      <c r="DG29" s="625"/>
      <c r="DH29" s="625"/>
      <c r="DI29" s="625"/>
      <c r="DJ29" s="625"/>
      <c r="DK29" s="626"/>
      <c r="DL29" s="602">
        <v>458597</v>
      </c>
      <c r="DM29" s="625"/>
      <c r="DN29" s="625"/>
      <c r="DO29" s="625"/>
      <c r="DP29" s="625"/>
      <c r="DQ29" s="625"/>
      <c r="DR29" s="625"/>
      <c r="DS29" s="625"/>
      <c r="DT29" s="625"/>
      <c r="DU29" s="625"/>
      <c r="DV29" s="626"/>
      <c r="DW29" s="598">
        <v>14.5</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39606</v>
      </c>
      <c r="S30" s="594"/>
      <c r="T30" s="594"/>
      <c r="U30" s="594"/>
      <c r="V30" s="594"/>
      <c r="W30" s="594"/>
      <c r="X30" s="594"/>
      <c r="Y30" s="595"/>
      <c r="Z30" s="596">
        <v>0.8</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97.9</v>
      </c>
      <c r="BH30" s="652"/>
      <c r="BI30" s="652"/>
      <c r="BJ30" s="652"/>
      <c r="BK30" s="652"/>
      <c r="BL30" s="652"/>
      <c r="BM30" s="588">
        <v>89.7</v>
      </c>
      <c r="BN30" s="652"/>
      <c r="BO30" s="652"/>
      <c r="BP30" s="652"/>
      <c r="BQ30" s="653"/>
      <c r="BR30" s="651">
        <v>97.8</v>
      </c>
      <c r="BS30" s="652"/>
      <c r="BT30" s="652"/>
      <c r="BU30" s="652"/>
      <c r="BV30" s="652"/>
      <c r="BW30" s="652"/>
      <c r="BX30" s="588">
        <v>89.3</v>
      </c>
      <c r="BY30" s="652"/>
      <c r="BZ30" s="652"/>
      <c r="CA30" s="652"/>
      <c r="CB30" s="653"/>
      <c r="CD30" s="656"/>
      <c r="CE30" s="657"/>
      <c r="CF30" s="607" t="s">
        <v>292</v>
      </c>
      <c r="CG30" s="608"/>
      <c r="CH30" s="608"/>
      <c r="CI30" s="608"/>
      <c r="CJ30" s="608"/>
      <c r="CK30" s="608"/>
      <c r="CL30" s="608"/>
      <c r="CM30" s="608"/>
      <c r="CN30" s="608"/>
      <c r="CO30" s="608"/>
      <c r="CP30" s="608"/>
      <c r="CQ30" s="609"/>
      <c r="CR30" s="593">
        <v>404240</v>
      </c>
      <c r="CS30" s="594"/>
      <c r="CT30" s="594"/>
      <c r="CU30" s="594"/>
      <c r="CV30" s="594"/>
      <c r="CW30" s="594"/>
      <c r="CX30" s="594"/>
      <c r="CY30" s="595"/>
      <c r="CZ30" s="627">
        <v>9</v>
      </c>
      <c r="DA30" s="628"/>
      <c r="DB30" s="628"/>
      <c r="DC30" s="629"/>
      <c r="DD30" s="602">
        <v>401147</v>
      </c>
      <c r="DE30" s="594"/>
      <c r="DF30" s="594"/>
      <c r="DG30" s="594"/>
      <c r="DH30" s="594"/>
      <c r="DI30" s="594"/>
      <c r="DJ30" s="594"/>
      <c r="DK30" s="595"/>
      <c r="DL30" s="602">
        <v>401147</v>
      </c>
      <c r="DM30" s="594"/>
      <c r="DN30" s="594"/>
      <c r="DO30" s="594"/>
      <c r="DP30" s="594"/>
      <c r="DQ30" s="594"/>
      <c r="DR30" s="594"/>
      <c r="DS30" s="594"/>
      <c r="DT30" s="594"/>
      <c r="DU30" s="594"/>
      <c r="DV30" s="595"/>
      <c r="DW30" s="598">
        <v>12.7</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287836</v>
      </c>
      <c r="S31" s="594"/>
      <c r="T31" s="594"/>
      <c r="U31" s="594"/>
      <c r="V31" s="594"/>
      <c r="W31" s="594"/>
      <c r="X31" s="594"/>
      <c r="Y31" s="595"/>
      <c r="Z31" s="596">
        <v>6.1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97.7</v>
      </c>
      <c r="BH31" s="625"/>
      <c r="BI31" s="625"/>
      <c r="BJ31" s="625"/>
      <c r="BK31" s="625"/>
      <c r="BL31" s="625"/>
      <c r="BM31" s="599">
        <v>93.2</v>
      </c>
      <c r="BN31" s="649"/>
      <c r="BO31" s="649"/>
      <c r="BP31" s="649"/>
      <c r="BQ31" s="650"/>
      <c r="BR31" s="648">
        <v>98.5</v>
      </c>
      <c r="BS31" s="625"/>
      <c r="BT31" s="625"/>
      <c r="BU31" s="625"/>
      <c r="BV31" s="625"/>
      <c r="BW31" s="625"/>
      <c r="BX31" s="599">
        <v>92.7</v>
      </c>
      <c r="BY31" s="649"/>
      <c r="BZ31" s="649"/>
      <c r="CA31" s="649"/>
      <c r="CB31" s="650"/>
      <c r="CD31" s="656"/>
      <c r="CE31" s="657"/>
      <c r="CF31" s="607" t="s">
        <v>296</v>
      </c>
      <c r="CG31" s="608"/>
      <c r="CH31" s="608"/>
      <c r="CI31" s="608"/>
      <c r="CJ31" s="608"/>
      <c r="CK31" s="608"/>
      <c r="CL31" s="608"/>
      <c r="CM31" s="608"/>
      <c r="CN31" s="608"/>
      <c r="CO31" s="608"/>
      <c r="CP31" s="608"/>
      <c r="CQ31" s="609"/>
      <c r="CR31" s="593">
        <v>58151</v>
      </c>
      <c r="CS31" s="625"/>
      <c r="CT31" s="625"/>
      <c r="CU31" s="625"/>
      <c r="CV31" s="625"/>
      <c r="CW31" s="625"/>
      <c r="CX31" s="625"/>
      <c r="CY31" s="626"/>
      <c r="CZ31" s="627">
        <v>1.3</v>
      </c>
      <c r="DA31" s="628"/>
      <c r="DB31" s="628"/>
      <c r="DC31" s="629"/>
      <c r="DD31" s="602">
        <v>57450</v>
      </c>
      <c r="DE31" s="625"/>
      <c r="DF31" s="625"/>
      <c r="DG31" s="625"/>
      <c r="DH31" s="625"/>
      <c r="DI31" s="625"/>
      <c r="DJ31" s="625"/>
      <c r="DK31" s="626"/>
      <c r="DL31" s="602">
        <v>57450</v>
      </c>
      <c r="DM31" s="625"/>
      <c r="DN31" s="625"/>
      <c r="DO31" s="625"/>
      <c r="DP31" s="625"/>
      <c r="DQ31" s="625"/>
      <c r="DR31" s="625"/>
      <c r="DS31" s="625"/>
      <c r="DT31" s="625"/>
      <c r="DU31" s="625"/>
      <c r="DV31" s="626"/>
      <c r="DW31" s="598">
        <v>1.8</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64147</v>
      </c>
      <c r="S32" s="594"/>
      <c r="T32" s="594"/>
      <c r="U32" s="594"/>
      <c r="V32" s="594"/>
      <c r="W32" s="594"/>
      <c r="X32" s="594"/>
      <c r="Y32" s="595"/>
      <c r="Z32" s="596">
        <v>1.4</v>
      </c>
      <c r="AA32" s="596"/>
      <c r="AB32" s="596"/>
      <c r="AC32" s="596"/>
      <c r="AD32" s="597">
        <v>791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97.7</v>
      </c>
      <c r="BH32" s="661"/>
      <c r="BI32" s="661"/>
      <c r="BJ32" s="661"/>
      <c r="BK32" s="661"/>
      <c r="BL32" s="661"/>
      <c r="BM32" s="662">
        <v>86.5</v>
      </c>
      <c r="BN32" s="661"/>
      <c r="BO32" s="661"/>
      <c r="BP32" s="661"/>
      <c r="BQ32" s="663"/>
      <c r="BR32" s="660">
        <v>97.2</v>
      </c>
      <c r="BS32" s="661"/>
      <c r="BT32" s="661"/>
      <c r="BU32" s="661"/>
      <c r="BV32" s="661"/>
      <c r="BW32" s="661"/>
      <c r="BX32" s="662">
        <v>86.1</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278200</v>
      </c>
      <c r="S33" s="594"/>
      <c r="T33" s="594"/>
      <c r="U33" s="594"/>
      <c r="V33" s="594"/>
      <c r="W33" s="594"/>
      <c r="X33" s="594"/>
      <c r="Y33" s="595"/>
      <c r="Z33" s="596">
        <v>5.9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2405925</v>
      </c>
      <c r="CS33" s="625"/>
      <c r="CT33" s="625"/>
      <c r="CU33" s="625"/>
      <c r="CV33" s="625"/>
      <c r="CW33" s="625"/>
      <c r="CX33" s="625"/>
      <c r="CY33" s="626"/>
      <c r="CZ33" s="627">
        <v>53.8</v>
      </c>
      <c r="DA33" s="628"/>
      <c r="DB33" s="628"/>
      <c r="DC33" s="629"/>
      <c r="DD33" s="602">
        <v>1908725</v>
      </c>
      <c r="DE33" s="625"/>
      <c r="DF33" s="625"/>
      <c r="DG33" s="625"/>
      <c r="DH33" s="625"/>
      <c r="DI33" s="625"/>
      <c r="DJ33" s="625"/>
      <c r="DK33" s="626"/>
      <c r="DL33" s="602">
        <v>1366211</v>
      </c>
      <c r="DM33" s="625"/>
      <c r="DN33" s="625"/>
      <c r="DO33" s="625"/>
      <c r="DP33" s="625"/>
      <c r="DQ33" s="625"/>
      <c r="DR33" s="625"/>
      <c r="DS33" s="625"/>
      <c r="DT33" s="625"/>
      <c r="DU33" s="625"/>
      <c r="DV33" s="626"/>
      <c r="DW33" s="598">
        <v>43.1</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942032</v>
      </c>
      <c r="CS34" s="594"/>
      <c r="CT34" s="594"/>
      <c r="CU34" s="594"/>
      <c r="CV34" s="594"/>
      <c r="CW34" s="594"/>
      <c r="CX34" s="594"/>
      <c r="CY34" s="595"/>
      <c r="CZ34" s="627">
        <v>21.1</v>
      </c>
      <c r="DA34" s="628"/>
      <c r="DB34" s="628"/>
      <c r="DC34" s="629"/>
      <c r="DD34" s="602">
        <v>634430</v>
      </c>
      <c r="DE34" s="594"/>
      <c r="DF34" s="594"/>
      <c r="DG34" s="594"/>
      <c r="DH34" s="594"/>
      <c r="DI34" s="594"/>
      <c r="DJ34" s="594"/>
      <c r="DK34" s="595"/>
      <c r="DL34" s="602">
        <v>412314</v>
      </c>
      <c r="DM34" s="594"/>
      <c r="DN34" s="594"/>
      <c r="DO34" s="594"/>
      <c r="DP34" s="594"/>
      <c r="DQ34" s="594"/>
      <c r="DR34" s="594"/>
      <c r="DS34" s="594"/>
      <c r="DT34" s="594"/>
      <c r="DU34" s="594"/>
      <c r="DV34" s="595"/>
      <c r="DW34" s="598">
        <v>13</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170000</v>
      </c>
      <c r="S35" s="594"/>
      <c r="T35" s="594"/>
      <c r="U35" s="594"/>
      <c r="V35" s="594"/>
      <c r="W35" s="594"/>
      <c r="X35" s="594"/>
      <c r="Y35" s="595"/>
      <c r="Z35" s="596">
        <v>3.6</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708257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143930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37667</v>
      </c>
      <c r="CS35" s="625"/>
      <c r="CT35" s="625"/>
      <c r="CU35" s="625"/>
      <c r="CV35" s="625"/>
      <c r="CW35" s="625"/>
      <c r="CX35" s="625"/>
      <c r="CY35" s="626"/>
      <c r="CZ35" s="627">
        <v>0.8</v>
      </c>
      <c r="DA35" s="628"/>
      <c r="DB35" s="628"/>
      <c r="DC35" s="629"/>
      <c r="DD35" s="602">
        <v>36830</v>
      </c>
      <c r="DE35" s="625"/>
      <c r="DF35" s="625"/>
      <c r="DG35" s="625"/>
      <c r="DH35" s="625"/>
      <c r="DI35" s="625"/>
      <c r="DJ35" s="625"/>
      <c r="DK35" s="626"/>
      <c r="DL35" s="602">
        <v>36830</v>
      </c>
      <c r="DM35" s="625"/>
      <c r="DN35" s="625"/>
      <c r="DO35" s="625"/>
      <c r="DP35" s="625"/>
      <c r="DQ35" s="625"/>
      <c r="DR35" s="625"/>
      <c r="DS35" s="625"/>
      <c r="DT35" s="625"/>
      <c r="DU35" s="625"/>
      <c r="DV35" s="626"/>
      <c r="DW35" s="598">
        <v>1.2</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4736527</v>
      </c>
      <c r="S36" s="666"/>
      <c r="T36" s="666"/>
      <c r="U36" s="666"/>
      <c r="V36" s="666"/>
      <c r="W36" s="666"/>
      <c r="X36" s="666"/>
      <c r="Y36" s="667"/>
      <c r="Z36" s="668">
        <v>100</v>
      </c>
      <c r="AA36" s="668"/>
      <c r="AB36" s="668"/>
      <c r="AC36" s="668"/>
      <c r="AD36" s="669">
        <v>2996584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221082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122153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801537</v>
      </c>
      <c r="CS36" s="594"/>
      <c r="CT36" s="594"/>
      <c r="CU36" s="594"/>
      <c r="CV36" s="594"/>
      <c r="CW36" s="594"/>
      <c r="CX36" s="594"/>
      <c r="CY36" s="595"/>
      <c r="CZ36" s="627">
        <v>17.899999999999999</v>
      </c>
      <c r="DA36" s="628"/>
      <c r="DB36" s="628"/>
      <c r="DC36" s="629"/>
      <c r="DD36" s="602">
        <v>717361</v>
      </c>
      <c r="DE36" s="594"/>
      <c r="DF36" s="594"/>
      <c r="DG36" s="594"/>
      <c r="DH36" s="594"/>
      <c r="DI36" s="594"/>
      <c r="DJ36" s="594"/>
      <c r="DK36" s="595"/>
      <c r="DL36" s="602">
        <v>505606</v>
      </c>
      <c r="DM36" s="594"/>
      <c r="DN36" s="594"/>
      <c r="DO36" s="594"/>
      <c r="DP36" s="594"/>
      <c r="DQ36" s="594"/>
      <c r="DR36" s="594"/>
      <c r="DS36" s="594"/>
      <c r="DT36" s="594"/>
      <c r="DU36" s="594"/>
      <c r="DV36" s="595"/>
      <c r="DW36" s="598">
        <v>16</v>
      </c>
      <c r="DX36" s="619"/>
      <c r="DY36" s="619"/>
      <c r="DZ36" s="619"/>
      <c r="EA36" s="619"/>
      <c r="EB36" s="619"/>
      <c r="EC36" s="620"/>
    </row>
    <row r="37" spans="2:133" ht="11.25" customHeight="1">
      <c r="AQ37" s="672" t="s">
        <v>314</v>
      </c>
      <c r="AR37" s="673"/>
      <c r="AS37" s="673"/>
      <c r="AT37" s="673"/>
      <c r="AU37" s="673"/>
      <c r="AV37" s="673"/>
      <c r="AW37" s="673"/>
      <c r="AX37" s="673"/>
      <c r="AY37" s="674"/>
      <c r="AZ37" s="593">
        <v>71387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2040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250719</v>
      </c>
      <c r="CS37" s="625"/>
      <c r="CT37" s="625"/>
      <c r="CU37" s="625"/>
      <c r="CV37" s="625"/>
      <c r="CW37" s="625"/>
      <c r="CX37" s="625"/>
      <c r="CY37" s="626"/>
      <c r="CZ37" s="627">
        <v>5.6</v>
      </c>
      <c r="DA37" s="628"/>
      <c r="DB37" s="628"/>
      <c r="DC37" s="629"/>
      <c r="DD37" s="602">
        <v>250659</v>
      </c>
      <c r="DE37" s="625"/>
      <c r="DF37" s="625"/>
      <c r="DG37" s="625"/>
      <c r="DH37" s="625"/>
      <c r="DI37" s="625"/>
      <c r="DJ37" s="625"/>
      <c r="DK37" s="626"/>
      <c r="DL37" s="602">
        <v>246833</v>
      </c>
      <c r="DM37" s="625"/>
      <c r="DN37" s="625"/>
      <c r="DO37" s="625"/>
      <c r="DP37" s="625"/>
      <c r="DQ37" s="625"/>
      <c r="DR37" s="625"/>
      <c r="DS37" s="625"/>
      <c r="DT37" s="625"/>
      <c r="DU37" s="625"/>
      <c r="DV37" s="626"/>
      <c r="DW37" s="598">
        <v>7.8</v>
      </c>
      <c r="DX37" s="619"/>
      <c r="DY37" s="619"/>
      <c r="DZ37" s="619"/>
      <c r="EA37" s="619"/>
      <c r="EB37" s="619"/>
      <c r="EC37" s="620"/>
    </row>
    <row r="38" spans="2:133" ht="11.25" customHeight="1">
      <c r="AQ38" s="672" t="s">
        <v>317</v>
      </c>
      <c r="AR38" s="673"/>
      <c r="AS38" s="673"/>
      <c r="AT38" s="673"/>
      <c r="AU38" s="673"/>
      <c r="AV38" s="673"/>
      <c r="AW38" s="673"/>
      <c r="AX38" s="673"/>
      <c r="AY38" s="674"/>
      <c r="AZ38" s="593">
        <v>67275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3413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569595</v>
      </c>
      <c r="CS38" s="594"/>
      <c r="CT38" s="594"/>
      <c r="CU38" s="594"/>
      <c r="CV38" s="594"/>
      <c r="CW38" s="594"/>
      <c r="CX38" s="594"/>
      <c r="CY38" s="595"/>
      <c r="CZ38" s="627">
        <v>12.7</v>
      </c>
      <c r="DA38" s="628"/>
      <c r="DB38" s="628"/>
      <c r="DC38" s="629"/>
      <c r="DD38" s="602">
        <v>496771</v>
      </c>
      <c r="DE38" s="594"/>
      <c r="DF38" s="594"/>
      <c r="DG38" s="594"/>
      <c r="DH38" s="594"/>
      <c r="DI38" s="594"/>
      <c r="DJ38" s="594"/>
      <c r="DK38" s="595"/>
      <c r="DL38" s="602">
        <v>411461</v>
      </c>
      <c r="DM38" s="594"/>
      <c r="DN38" s="594"/>
      <c r="DO38" s="594"/>
      <c r="DP38" s="594"/>
      <c r="DQ38" s="594"/>
      <c r="DR38" s="594"/>
      <c r="DS38" s="594"/>
      <c r="DT38" s="594"/>
      <c r="DU38" s="594"/>
      <c r="DV38" s="595"/>
      <c r="DW38" s="598">
        <v>13</v>
      </c>
      <c r="DX38" s="619"/>
      <c r="DY38" s="619"/>
      <c r="DZ38" s="619"/>
      <c r="EA38" s="619"/>
      <c r="EB38" s="619"/>
      <c r="EC38" s="620"/>
    </row>
    <row r="39" spans="2:133" ht="11.25" customHeight="1">
      <c r="AQ39" s="672" t="s">
        <v>320</v>
      </c>
      <c r="AR39" s="673"/>
      <c r="AS39" s="673"/>
      <c r="AT39" s="673"/>
      <c r="AU39" s="673"/>
      <c r="AV39" s="673"/>
      <c r="AW39" s="673"/>
      <c r="AX39" s="673"/>
      <c r="AY39" s="674"/>
      <c r="AZ39" s="593" t="s">
        <v>112</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37273</v>
      </c>
      <c r="CS39" s="625"/>
      <c r="CT39" s="625"/>
      <c r="CU39" s="625"/>
      <c r="CV39" s="625"/>
      <c r="CW39" s="625"/>
      <c r="CX39" s="625"/>
      <c r="CY39" s="626"/>
      <c r="CZ39" s="627">
        <v>0.8</v>
      </c>
      <c r="DA39" s="628"/>
      <c r="DB39" s="628"/>
      <c r="DC39" s="629"/>
      <c r="DD39" s="602">
        <v>5512</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127924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17821</v>
      </c>
      <c r="CS40" s="594"/>
      <c r="CT40" s="594"/>
      <c r="CU40" s="594"/>
      <c r="CV40" s="594"/>
      <c r="CW40" s="594"/>
      <c r="CX40" s="594"/>
      <c r="CY40" s="595"/>
      <c r="CZ40" s="627">
        <v>0.4</v>
      </c>
      <c r="DA40" s="628"/>
      <c r="DB40" s="628"/>
      <c r="DC40" s="629"/>
      <c r="DD40" s="602">
        <v>17821</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220589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365502</v>
      </c>
      <c r="CS42" s="594"/>
      <c r="CT42" s="594"/>
      <c r="CU42" s="594"/>
      <c r="CV42" s="594"/>
      <c r="CW42" s="594"/>
      <c r="CX42" s="594"/>
      <c r="CY42" s="595"/>
      <c r="CZ42" s="627">
        <v>8.1999999999999993</v>
      </c>
      <c r="DA42" s="676"/>
      <c r="DB42" s="676"/>
      <c r="DC42" s="677"/>
      <c r="DD42" s="602">
        <v>189052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8443</v>
      </c>
      <c r="CS43" s="625"/>
      <c r="CT43" s="625"/>
      <c r="CU43" s="625"/>
      <c r="CV43" s="625"/>
      <c r="CW43" s="625"/>
      <c r="CX43" s="625"/>
      <c r="CY43" s="626"/>
      <c r="CZ43" s="627">
        <v>0.2</v>
      </c>
      <c r="DA43" s="628"/>
      <c r="DB43" s="628"/>
      <c r="DC43" s="629"/>
      <c r="DD43" s="602">
        <v>8443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288</v>
      </c>
      <c r="CE44" s="700"/>
      <c r="CF44" s="590" t="s">
        <v>335</v>
      </c>
      <c r="CG44" s="591"/>
      <c r="CH44" s="591"/>
      <c r="CI44" s="591"/>
      <c r="CJ44" s="591"/>
      <c r="CK44" s="591"/>
      <c r="CL44" s="591"/>
      <c r="CM44" s="591"/>
      <c r="CN44" s="591"/>
      <c r="CO44" s="591"/>
      <c r="CP44" s="591"/>
      <c r="CQ44" s="592"/>
      <c r="CR44" s="593">
        <v>356024</v>
      </c>
      <c r="CS44" s="594"/>
      <c r="CT44" s="594"/>
      <c r="CU44" s="594"/>
      <c r="CV44" s="594"/>
      <c r="CW44" s="594"/>
      <c r="CX44" s="594"/>
      <c r="CY44" s="595"/>
      <c r="CZ44" s="627">
        <v>8</v>
      </c>
      <c r="DA44" s="676"/>
      <c r="DB44" s="676"/>
      <c r="DC44" s="677"/>
      <c r="DD44" s="602">
        <v>179574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56848</v>
      </c>
      <c r="CS45" s="625"/>
      <c r="CT45" s="625"/>
      <c r="CU45" s="625"/>
      <c r="CV45" s="625"/>
      <c r="CW45" s="625"/>
      <c r="CX45" s="625"/>
      <c r="CY45" s="626"/>
      <c r="CZ45" s="627">
        <v>1.3</v>
      </c>
      <c r="DA45" s="628"/>
      <c r="DB45" s="628"/>
      <c r="DC45" s="629"/>
      <c r="DD45" s="602">
        <v>2214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287997</v>
      </c>
      <c r="CS46" s="594"/>
      <c r="CT46" s="594"/>
      <c r="CU46" s="594"/>
      <c r="CV46" s="594"/>
      <c r="CW46" s="594"/>
      <c r="CX46" s="594"/>
      <c r="CY46" s="595"/>
      <c r="CZ46" s="627">
        <v>6.4</v>
      </c>
      <c r="DA46" s="676"/>
      <c r="DB46" s="676"/>
      <c r="DC46" s="677"/>
      <c r="DD46" s="602">
        <v>169493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9478</v>
      </c>
      <c r="CS47" s="625"/>
      <c r="CT47" s="625"/>
      <c r="CU47" s="625"/>
      <c r="CV47" s="625"/>
      <c r="CW47" s="625"/>
      <c r="CX47" s="625"/>
      <c r="CY47" s="626"/>
      <c r="CZ47" s="627">
        <v>0.2</v>
      </c>
      <c r="DA47" s="628"/>
      <c r="DB47" s="628"/>
      <c r="DC47" s="629"/>
      <c r="DD47" s="602">
        <v>9478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4474005</v>
      </c>
      <c r="CS49" s="661"/>
      <c r="CT49" s="661"/>
      <c r="CU49" s="661"/>
      <c r="CV49" s="661"/>
      <c r="CW49" s="661"/>
      <c r="CX49" s="661"/>
      <c r="CY49" s="688"/>
      <c r="CZ49" s="689">
        <v>100</v>
      </c>
      <c r="DA49" s="690"/>
      <c r="DB49" s="690"/>
      <c r="DC49" s="691"/>
      <c r="DD49" s="692">
        <v>3491082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4720</v>
      </c>
      <c r="R7" s="723"/>
      <c r="S7" s="723"/>
      <c r="T7" s="723"/>
      <c r="U7" s="723"/>
      <c r="V7" s="723">
        <v>4457</v>
      </c>
      <c r="W7" s="723"/>
      <c r="X7" s="723"/>
      <c r="Y7" s="723"/>
      <c r="Z7" s="723"/>
      <c r="AA7" s="723">
        <v>263</v>
      </c>
      <c r="AB7" s="723"/>
      <c r="AC7" s="723"/>
      <c r="AD7" s="723"/>
      <c r="AE7" s="724"/>
      <c r="AF7" s="725">
        <v>249</v>
      </c>
      <c r="AG7" s="726"/>
      <c r="AH7" s="726"/>
      <c r="AI7" s="726"/>
      <c r="AJ7" s="727"/>
      <c r="AK7" s="762">
        <v>24</v>
      </c>
      <c r="AL7" s="763"/>
      <c r="AM7" s="763"/>
      <c r="AN7" s="763"/>
      <c r="AO7" s="763"/>
      <c r="AP7" s="763">
        <v>4047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17</v>
      </c>
      <c r="R8" s="747"/>
      <c r="S8" s="747"/>
      <c r="T8" s="747"/>
      <c r="U8" s="747"/>
      <c r="V8" s="747">
        <v>17</v>
      </c>
      <c r="W8" s="747"/>
      <c r="X8" s="747"/>
      <c r="Y8" s="747"/>
      <c r="Z8" s="747"/>
      <c r="AA8" s="747"/>
      <c r="AB8" s="747"/>
      <c r="AC8" s="747"/>
      <c r="AD8" s="747"/>
      <c r="AE8" s="748"/>
      <c r="AF8" s="749" t="s">
        <v>112</v>
      </c>
      <c r="AG8" s="750"/>
      <c r="AH8" s="750"/>
      <c r="AI8" s="750"/>
      <c r="AJ8" s="751"/>
      <c r="AK8" s="752">
        <v>16</v>
      </c>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4737</v>
      </c>
      <c r="R23" s="782"/>
      <c r="S23" s="782"/>
      <c r="T23" s="782"/>
      <c r="U23" s="782"/>
      <c r="V23" s="782">
        <v>4474</v>
      </c>
      <c r="W23" s="782"/>
      <c r="X23" s="782"/>
      <c r="Y23" s="782"/>
      <c r="Z23" s="782"/>
      <c r="AA23" s="782">
        <v>263</v>
      </c>
      <c r="AB23" s="782"/>
      <c r="AC23" s="782"/>
      <c r="AD23" s="782"/>
      <c r="AE23" s="783"/>
      <c r="AF23" s="784">
        <v>249</v>
      </c>
      <c r="AG23" s="782"/>
      <c r="AH23" s="782"/>
      <c r="AI23" s="782"/>
      <c r="AJ23" s="785"/>
      <c r="AK23" s="786"/>
      <c r="AL23" s="787"/>
      <c r="AM23" s="787"/>
      <c r="AN23" s="787"/>
      <c r="AO23" s="787"/>
      <c r="AP23" s="782">
        <v>4047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1728</v>
      </c>
      <c r="R28" s="811"/>
      <c r="S28" s="811"/>
      <c r="T28" s="811"/>
      <c r="U28" s="811"/>
      <c r="V28" s="811">
        <v>1584</v>
      </c>
      <c r="W28" s="811"/>
      <c r="X28" s="811"/>
      <c r="Y28" s="811"/>
      <c r="Z28" s="811"/>
      <c r="AA28" s="811">
        <v>144</v>
      </c>
      <c r="AB28" s="811"/>
      <c r="AC28" s="811"/>
      <c r="AD28" s="811"/>
      <c r="AE28" s="812"/>
      <c r="AF28" s="813">
        <v>144</v>
      </c>
      <c r="AG28" s="811"/>
      <c r="AH28" s="811"/>
      <c r="AI28" s="811"/>
      <c r="AJ28" s="814"/>
      <c r="AK28" s="815">
        <v>117</v>
      </c>
      <c r="AL28" s="806"/>
      <c r="AM28" s="806"/>
      <c r="AN28" s="806"/>
      <c r="AO28" s="806"/>
      <c r="AP28" s="806"/>
      <c r="AQ28" s="806"/>
      <c r="AR28" s="806"/>
      <c r="AS28" s="806"/>
      <c r="AT28" s="806"/>
      <c r="AU28" s="806"/>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1047</v>
      </c>
      <c r="R29" s="747"/>
      <c r="S29" s="747"/>
      <c r="T29" s="747"/>
      <c r="U29" s="747"/>
      <c r="V29" s="747">
        <v>1047</v>
      </c>
      <c r="W29" s="747"/>
      <c r="X29" s="747"/>
      <c r="Y29" s="747"/>
      <c r="Z29" s="747"/>
      <c r="AA29" s="747"/>
      <c r="AB29" s="747"/>
      <c r="AC29" s="747"/>
      <c r="AD29" s="747"/>
      <c r="AE29" s="748"/>
      <c r="AF29" s="749">
        <v>0</v>
      </c>
      <c r="AG29" s="750"/>
      <c r="AH29" s="750"/>
      <c r="AI29" s="750"/>
      <c r="AJ29" s="751"/>
      <c r="AK29" s="818">
        <v>148</v>
      </c>
      <c r="AL29" s="819"/>
      <c r="AM29" s="819"/>
      <c r="AN29" s="819"/>
      <c r="AO29" s="819"/>
      <c r="AP29" s="819"/>
      <c r="AQ29" s="819"/>
      <c r="AR29" s="819"/>
      <c r="AS29" s="819"/>
      <c r="AT29" s="819"/>
      <c r="AU29" s="819"/>
      <c r="AV29" s="819"/>
      <c r="AW29" s="819"/>
      <c r="AX29" s="819"/>
      <c r="AY29" s="819"/>
      <c r="AZ29" s="820" t="s">
        <v>550</v>
      </c>
      <c r="BA29" s="821"/>
      <c r="BB29" s="821"/>
      <c r="BC29" s="821"/>
      <c r="BD29" s="822"/>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114</v>
      </c>
      <c r="R30" s="747"/>
      <c r="S30" s="747"/>
      <c r="T30" s="747"/>
      <c r="U30" s="747"/>
      <c r="V30" s="747">
        <v>114</v>
      </c>
      <c r="W30" s="747"/>
      <c r="X30" s="747"/>
      <c r="Y30" s="747"/>
      <c r="Z30" s="747"/>
      <c r="AA30" s="747"/>
      <c r="AB30" s="747"/>
      <c r="AC30" s="747"/>
      <c r="AD30" s="747"/>
      <c r="AE30" s="748"/>
      <c r="AF30" s="749">
        <v>0</v>
      </c>
      <c r="AG30" s="750"/>
      <c r="AH30" s="750"/>
      <c r="AI30" s="750"/>
      <c r="AJ30" s="751"/>
      <c r="AK30" s="818">
        <v>39</v>
      </c>
      <c r="AL30" s="819"/>
      <c r="AM30" s="819"/>
      <c r="AN30" s="819"/>
      <c r="AO30" s="819"/>
      <c r="AP30" s="819"/>
      <c r="AQ30" s="819"/>
      <c r="AR30" s="819"/>
      <c r="AS30" s="819"/>
      <c r="AT30" s="819"/>
      <c r="AU30" s="819"/>
      <c r="AV30" s="819"/>
      <c r="AW30" s="819"/>
      <c r="AX30" s="819"/>
      <c r="AY30" s="819"/>
      <c r="AZ30" s="820" t="s">
        <v>550</v>
      </c>
      <c r="BA30" s="821"/>
      <c r="BB30" s="821"/>
      <c r="BC30" s="821"/>
      <c r="BD30" s="822"/>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305</v>
      </c>
      <c r="R31" s="747"/>
      <c r="S31" s="747"/>
      <c r="T31" s="747"/>
      <c r="U31" s="747"/>
      <c r="V31" s="747">
        <v>296</v>
      </c>
      <c r="W31" s="747"/>
      <c r="X31" s="747"/>
      <c r="Y31" s="747"/>
      <c r="Z31" s="747"/>
      <c r="AA31" s="747"/>
      <c r="AB31" s="747"/>
      <c r="AC31" s="747"/>
      <c r="AD31" s="747"/>
      <c r="AE31" s="748"/>
      <c r="AF31" s="749">
        <v>197</v>
      </c>
      <c r="AG31" s="750"/>
      <c r="AH31" s="750"/>
      <c r="AI31" s="750"/>
      <c r="AJ31" s="751"/>
      <c r="AK31" s="818">
        <v>42</v>
      </c>
      <c r="AL31" s="819"/>
      <c r="AM31" s="819"/>
      <c r="AN31" s="819"/>
      <c r="AO31" s="819"/>
      <c r="AP31" s="819">
        <v>1112</v>
      </c>
      <c r="AQ31" s="819"/>
      <c r="AR31" s="819"/>
      <c r="AS31" s="819"/>
      <c r="AT31" s="819"/>
      <c r="AU31" s="819">
        <v>33</v>
      </c>
      <c r="AV31" s="819"/>
      <c r="AW31" s="819"/>
      <c r="AX31" s="819"/>
      <c r="AY31" s="819"/>
      <c r="AZ31" s="820" t="s">
        <v>550</v>
      </c>
      <c r="BA31" s="821"/>
      <c r="BB31" s="821"/>
      <c r="BC31" s="821"/>
      <c r="BD31" s="822"/>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357</v>
      </c>
      <c r="R32" s="747"/>
      <c r="S32" s="747"/>
      <c r="T32" s="747"/>
      <c r="U32" s="747"/>
      <c r="V32" s="747">
        <v>336</v>
      </c>
      <c r="W32" s="747"/>
      <c r="X32" s="747"/>
      <c r="Y32" s="747"/>
      <c r="Z32" s="747"/>
      <c r="AA32" s="747">
        <v>21</v>
      </c>
      <c r="AB32" s="747"/>
      <c r="AC32" s="747"/>
      <c r="AD32" s="747"/>
      <c r="AE32" s="748"/>
      <c r="AF32" s="749" t="s">
        <v>112</v>
      </c>
      <c r="AG32" s="750"/>
      <c r="AH32" s="750"/>
      <c r="AI32" s="750"/>
      <c r="AJ32" s="751"/>
      <c r="AK32" s="818">
        <v>195</v>
      </c>
      <c r="AL32" s="819"/>
      <c r="AM32" s="819"/>
      <c r="AN32" s="819"/>
      <c r="AO32" s="819"/>
      <c r="AP32" s="819">
        <v>1327</v>
      </c>
      <c r="AQ32" s="819"/>
      <c r="AR32" s="819"/>
      <c r="AS32" s="819"/>
      <c r="AT32" s="819"/>
      <c r="AU32" s="819">
        <v>104</v>
      </c>
      <c r="AV32" s="819"/>
      <c r="AW32" s="819"/>
      <c r="AX32" s="819"/>
      <c r="AY32" s="819"/>
      <c r="AZ32" s="820" t="s">
        <v>550</v>
      </c>
      <c r="BA32" s="821"/>
      <c r="BB32" s="821"/>
      <c r="BC32" s="821"/>
      <c r="BD32" s="822"/>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13</v>
      </c>
      <c r="R33" s="747"/>
      <c r="S33" s="747"/>
      <c r="T33" s="747"/>
      <c r="U33" s="747"/>
      <c r="V33" s="747">
        <v>13</v>
      </c>
      <c r="W33" s="747"/>
      <c r="X33" s="747"/>
      <c r="Y33" s="747"/>
      <c r="Z33" s="747"/>
      <c r="AA33" s="747"/>
      <c r="AB33" s="747"/>
      <c r="AC33" s="747"/>
      <c r="AD33" s="747"/>
      <c r="AE33" s="748"/>
      <c r="AF33" s="749" t="s">
        <v>112</v>
      </c>
      <c r="AG33" s="750"/>
      <c r="AH33" s="750"/>
      <c r="AI33" s="750"/>
      <c r="AJ33" s="751"/>
      <c r="AK33" s="818">
        <v>8</v>
      </c>
      <c r="AL33" s="819"/>
      <c r="AM33" s="819"/>
      <c r="AN33" s="819"/>
      <c r="AO33" s="819"/>
      <c r="AP33" s="819">
        <v>65</v>
      </c>
      <c r="AQ33" s="819"/>
      <c r="AR33" s="819"/>
      <c r="AS33" s="819"/>
      <c r="AT33" s="819"/>
      <c r="AU33" s="819">
        <v>6</v>
      </c>
      <c r="AV33" s="819"/>
      <c r="AW33" s="819"/>
      <c r="AX33" s="819"/>
      <c r="AY33" s="819"/>
      <c r="AZ33" s="820" t="s">
        <v>550</v>
      </c>
      <c r="BA33" s="821"/>
      <c r="BB33" s="821"/>
      <c r="BC33" s="821"/>
      <c r="BD33" s="822"/>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8</v>
      </c>
      <c r="R34" s="747"/>
      <c r="S34" s="747"/>
      <c r="T34" s="747"/>
      <c r="U34" s="747"/>
      <c r="V34" s="747">
        <v>8</v>
      </c>
      <c r="W34" s="747"/>
      <c r="X34" s="747"/>
      <c r="Y34" s="747"/>
      <c r="Z34" s="747"/>
      <c r="AA34" s="747"/>
      <c r="AB34" s="747"/>
      <c r="AC34" s="747"/>
      <c r="AD34" s="747"/>
      <c r="AE34" s="748"/>
      <c r="AF34" s="749" t="s">
        <v>112</v>
      </c>
      <c r="AG34" s="750"/>
      <c r="AH34" s="750"/>
      <c r="AI34" s="750"/>
      <c r="AJ34" s="751"/>
      <c r="AK34" s="818">
        <v>4</v>
      </c>
      <c r="AL34" s="819"/>
      <c r="AM34" s="819"/>
      <c r="AN34" s="819"/>
      <c r="AO34" s="819"/>
      <c r="AP34" s="819">
        <v>47</v>
      </c>
      <c r="AQ34" s="819"/>
      <c r="AR34" s="819"/>
      <c r="AS34" s="819"/>
      <c r="AT34" s="819"/>
      <c r="AU34" s="819">
        <v>3</v>
      </c>
      <c r="AV34" s="819"/>
      <c r="AW34" s="819"/>
      <c r="AX34" s="819"/>
      <c r="AY34" s="819"/>
      <c r="AZ34" s="820" t="s">
        <v>550</v>
      </c>
      <c r="BA34" s="821"/>
      <c r="BB34" s="821"/>
      <c r="BC34" s="821"/>
      <c r="BD34" s="822"/>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18</v>
      </c>
      <c r="R35" s="747"/>
      <c r="S35" s="747"/>
      <c r="T35" s="747"/>
      <c r="U35" s="747"/>
      <c r="V35" s="747">
        <v>18</v>
      </c>
      <c r="W35" s="747"/>
      <c r="X35" s="747"/>
      <c r="Y35" s="747"/>
      <c r="Z35" s="747"/>
      <c r="AA35" s="747"/>
      <c r="AB35" s="747"/>
      <c r="AC35" s="747"/>
      <c r="AD35" s="747"/>
      <c r="AE35" s="748"/>
      <c r="AF35" s="749" t="s">
        <v>112</v>
      </c>
      <c r="AG35" s="750"/>
      <c r="AH35" s="750"/>
      <c r="AI35" s="750"/>
      <c r="AJ35" s="751"/>
      <c r="AK35" s="818">
        <v>15</v>
      </c>
      <c r="AL35" s="819"/>
      <c r="AM35" s="819"/>
      <c r="AN35" s="819"/>
      <c r="AO35" s="819"/>
      <c r="AP35" s="819">
        <v>132</v>
      </c>
      <c r="AQ35" s="819"/>
      <c r="AR35" s="819"/>
      <c r="AS35" s="819"/>
      <c r="AT35" s="819"/>
      <c r="AU35" s="819">
        <v>12</v>
      </c>
      <c r="AV35" s="819"/>
      <c r="AW35" s="819"/>
      <c r="AX35" s="819"/>
      <c r="AY35" s="819"/>
      <c r="AZ35" s="820" t="s">
        <v>550</v>
      </c>
      <c r="BA35" s="821"/>
      <c r="BB35" s="821"/>
      <c r="BC35" s="821"/>
      <c r="BD35" s="822"/>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3"/>
      <c r="BA36" s="823"/>
      <c r="BB36" s="823"/>
      <c r="BC36" s="823"/>
      <c r="BD36" s="823"/>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3"/>
      <c r="BA37" s="823"/>
      <c r="BB37" s="823"/>
      <c r="BC37" s="823"/>
      <c r="BD37" s="823"/>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3"/>
      <c r="BA38" s="823"/>
      <c r="BB38" s="823"/>
      <c r="BC38" s="823"/>
      <c r="BD38" s="823"/>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3"/>
      <c r="BA39" s="823"/>
      <c r="BB39" s="823"/>
      <c r="BC39" s="823"/>
      <c r="BD39" s="823"/>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3"/>
      <c r="BA40" s="823"/>
      <c r="BB40" s="823"/>
      <c r="BC40" s="823"/>
      <c r="BD40" s="823"/>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3"/>
      <c r="BA41" s="823"/>
      <c r="BB41" s="823"/>
      <c r="BC41" s="823"/>
      <c r="BD41" s="823"/>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3"/>
      <c r="BA42" s="823"/>
      <c r="BB42" s="823"/>
      <c r="BC42" s="823"/>
      <c r="BD42" s="823"/>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3"/>
      <c r="BA43" s="823"/>
      <c r="BB43" s="823"/>
      <c r="BC43" s="823"/>
      <c r="BD43" s="823"/>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3"/>
      <c r="BA44" s="823"/>
      <c r="BB44" s="823"/>
      <c r="BC44" s="823"/>
      <c r="BD44" s="823"/>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3"/>
      <c r="BA45" s="823"/>
      <c r="BB45" s="823"/>
      <c r="BC45" s="823"/>
      <c r="BD45" s="823"/>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3"/>
      <c r="BA46" s="823"/>
      <c r="BB46" s="823"/>
      <c r="BC46" s="823"/>
      <c r="BD46" s="823"/>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3"/>
      <c r="BA47" s="823"/>
      <c r="BB47" s="823"/>
      <c r="BC47" s="823"/>
      <c r="BD47" s="823"/>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3"/>
      <c r="BA48" s="823"/>
      <c r="BB48" s="823"/>
      <c r="BC48" s="823"/>
      <c r="BD48" s="823"/>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3"/>
      <c r="BA49" s="823"/>
      <c r="BB49" s="823"/>
      <c r="BC49" s="823"/>
      <c r="BD49" s="823"/>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390</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0"/>
      <c r="AB63" s="830"/>
      <c r="AC63" s="830"/>
      <c r="AD63" s="830"/>
      <c r="AE63" s="831"/>
      <c r="AF63" s="832">
        <v>341</v>
      </c>
      <c r="AG63" s="833"/>
      <c r="AH63" s="833"/>
      <c r="AI63" s="833"/>
      <c r="AJ63" s="834"/>
      <c r="AK63" s="835"/>
      <c r="AL63" s="830"/>
      <c r="AM63" s="830"/>
      <c r="AN63" s="830"/>
      <c r="AO63" s="830"/>
      <c r="AP63" s="833"/>
      <c r="AQ63" s="833"/>
      <c r="AR63" s="833"/>
      <c r="AS63" s="833"/>
      <c r="AT63" s="833"/>
      <c r="AU63" s="833"/>
      <c r="AV63" s="833"/>
      <c r="AW63" s="833"/>
      <c r="AX63" s="833"/>
      <c r="AY63" s="833"/>
      <c r="AZ63" s="837"/>
      <c r="BA63" s="837"/>
      <c r="BB63" s="837"/>
      <c r="BC63" s="837"/>
      <c r="BD63" s="837"/>
      <c r="BE63" s="838"/>
      <c r="BF63" s="838"/>
      <c r="BG63" s="838"/>
      <c r="BH63" s="838"/>
      <c r="BI63" s="839"/>
      <c r="BJ63" s="840" t="s">
        <v>391</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3" t="s">
        <v>397</v>
      </c>
      <c r="AG66" s="801"/>
      <c r="AH66" s="801"/>
      <c r="AI66" s="801"/>
      <c r="AJ66" s="844"/>
      <c r="AK66" s="705" t="s">
        <v>398</v>
      </c>
      <c r="AL66" s="729"/>
      <c r="AM66" s="729"/>
      <c r="AN66" s="729"/>
      <c r="AO66" s="730"/>
      <c r="AP66" s="705" t="s">
        <v>399</v>
      </c>
      <c r="AQ66" s="706"/>
      <c r="AR66" s="706"/>
      <c r="AS66" s="706"/>
      <c r="AT66" s="707"/>
      <c r="AU66" s="705" t="s">
        <v>400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540</v>
      </c>
      <c r="C68" s="861"/>
      <c r="D68" s="861"/>
      <c r="E68" s="861"/>
      <c r="F68" s="861"/>
      <c r="G68" s="861"/>
      <c r="H68" s="861"/>
      <c r="I68" s="861"/>
      <c r="J68" s="861"/>
      <c r="K68" s="861"/>
      <c r="L68" s="861"/>
      <c r="M68" s="861"/>
      <c r="N68" s="861"/>
      <c r="O68" s="861"/>
      <c r="P68" s="862"/>
      <c r="Q68" s="863">
        <v>5543</v>
      </c>
      <c r="R68" s="857"/>
      <c r="S68" s="857"/>
      <c r="T68" s="857"/>
      <c r="U68" s="857"/>
      <c r="V68" s="857">
        <v>5413</v>
      </c>
      <c r="W68" s="857"/>
      <c r="X68" s="857"/>
      <c r="Y68" s="857"/>
      <c r="Z68" s="857"/>
      <c r="AA68" s="857">
        <v>130</v>
      </c>
      <c r="AB68" s="857"/>
      <c r="AC68" s="857"/>
      <c r="AD68" s="857"/>
      <c r="AE68" s="857"/>
      <c r="AF68" s="857">
        <v>130</v>
      </c>
      <c r="AG68" s="857"/>
      <c r="AH68" s="857"/>
      <c r="AI68" s="857"/>
      <c r="AJ68" s="857"/>
      <c r="AK68" s="857">
        <v>750</v>
      </c>
      <c r="AL68" s="857"/>
      <c r="AM68" s="857"/>
      <c r="AN68" s="857"/>
      <c r="AO68" s="857"/>
      <c r="AP68" s="857">
        <v>0</v>
      </c>
      <c r="AQ68" s="857"/>
      <c r="AR68" s="857"/>
      <c r="AS68" s="857"/>
      <c r="AT68" s="857"/>
      <c r="AU68" s="857">
        <v>0</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541</v>
      </c>
      <c r="C69" s="865"/>
      <c r="D69" s="865"/>
      <c r="E69" s="865"/>
      <c r="F69" s="865"/>
      <c r="G69" s="865"/>
      <c r="H69" s="865"/>
      <c r="I69" s="865"/>
      <c r="J69" s="865"/>
      <c r="K69" s="865"/>
      <c r="L69" s="865"/>
      <c r="M69" s="865"/>
      <c r="N69" s="865"/>
      <c r="O69" s="865"/>
      <c r="P69" s="866"/>
      <c r="Q69" s="867">
        <v>214</v>
      </c>
      <c r="R69" s="819"/>
      <c r="S69" s="819"/>
      <c r="T69" s="819"/>
      <c r="U69" s="819"/>
      <c r="V69" s="819">
        <v>208</v>
      </c>
      <c r="W69" s="819"/>
      <c r="X69" s="819"/>
      <c r="Y69" s="819"/>
      <c r="Z69" s="819"/>
      <c r="AA69" s="819">
        <v>6</v>
      </c>
      <c r="AB69" s="819"/>
      <c r="AC69" s="819"/>
      <c r="AD69" s="819"/>
      <c r="AE69" s="819"/>
      <c r="AF69" s="819">
        <v>6</v>
      </c>
      <c r="AG69" s="819"/>
      <c r="AH69" s="819"/>
      <c r="AI69" s="819"/>
      <c r="AJ69" s="819"/>
      <c r="AK69" s="819">
        <v>0</v>
      </c>
      <c r="AL69" s="819"/>
      <c r="AM69" s="819"/>
      <c r="AN69" s="819"/>
      <c r="AO69" s="819"/>
      <c r="AP69" s="819">
        <v>517</v>
      </c>
      <c r="AQ69" s="819"/>
      <c r="AR69" s="819"/>
      <c r="AS69" s="819"/>
      <c r="AT69" s="819"/>
      <c r="AU69" s="819">
        <v>0</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542</v>
      </c>
      <c r="C70" s="865"/>
      <c r="D70" s="865"/>
      <c r="E70" s="865"/>
      <c r="F70" s="865"/>
      <c r="G70" s="865"/>
      <c r="H70" s="865"/>
      <c r="I70" s="865"/>
      <c r="J70" s="865"/>
      <c r="K70" s="865"/>
      <c r="L70" s="865"/>
      <c r="M70" s="865"/>
      <c r="N70" s="865"/>
      <c r="O70" s="865"/>
      <c r="P70" s="866"/>
      <c r="Q70" s="867">
        <v>36</v>
      </c>
      <c r="R70" s="819"/>
      <c r="S70" s="819"/>
      <c r="T70" s="819"/>
      <c r="U70" s="819"/>
      <c r="V70" s="819">
        <v>34</v>
      </c>
      <c r="W70" s="819"/>
      <c r="X70" s="819"/>
      <c r="Y70" s="819"/>
      <c r="Z70" s="819"/>
      <c r="AA70" s="819">
        <v>2</v>
      </c>
      <c r="AB70" s="819"/>
      <c r="AC70" s="819"/>
      <c r="AD70" s="819"/>
      <c r="AE70" s="819"/>
      <c r="AF70" s="819">
        <v>2</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543</v>
      </c>
      <c r="C71" s="865"/>
      <c r="D71" s="865"/>
      <c r="E71" s="865"/>
      <c r="F71" s="865"/>
      <c r="G71" s="865"/>
      <c r="H71" s="865"/>
      <c r="I71" s="865"/>
      <c r="J71" s="865"/>
      <c r="K71" s="865"/>
      <c r="L71" s="865"/>
      <c r="M71" s="865"/>
      <c r="N71" s="865"/>
      <c r="O71" s="865"/>
      <c r="P71" s="866"/>
      <c r="Q71" s="867">
        <v>1851</v>
      </c>
      <c r="R71" s="819"/>
      <c r="S71" s="819"/>
      <c r="T71" s="819"/>
      <c r="U71" s="819"/>
      <c r="V71" s="819">
        <v>1808</v>
      </c>
      <c r="W71" s="819"/>
      <c r="X71" s="819"/>
      <c r="Y71" s="819"/>
      <c r="Z71" s="819"/>
      <c r="AA71" s="819">
        <v>43</v>
      </c>
      <c r="AB71" s="819"/>
      <c r="AC71" s="819"/>
      <c r="AD71" s="819"/>
      <c r="AE71" s="819"/>
      <c r="AF71" s="819">
        <v>43</v>
      </c>
      <c r="AG71" s="819"/>
      <c r="AH71" s="819"/>
      <c r="AI71" s="819"/>
      <c r="AJ71" s="819"/>
      <c r="AK71" s="819">
        <v>0</v>
      </c>
      <c r="AL71" s="819"/>
      <c r="AM71" s="819"/>
      <c r="AN71" s="819"/>
      <c r="AO71" s="819"/>
      <c r="AP71" s="819">
        <v>522</v>
      </c>
      <c r="AQ71" s="819"/>
      <c r="AR71" s="819"/>
      <c r="AS71" s="819"/>
      <c r="AT71" s="819"/>
      <c r="AU71" s="819">
        <v>0</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544</v>
      </c>
      <c r="C72" s="865"/>
      <c r="D72" s="865"/>
      <c r="E72" s="865"/>
      <c r="F72" s="865"/>
      <c r="G72" s="865"/>
      <c r="H72" s="865"/>
      <c r="I72" s="865"/>
      <c r="J72" s="865"/>
      <c r="K72" s="865"/>
      <c r="L72" s="865"/>
      <c r="M72" s="865"/>
      <c r="N72" s="865"/>
      <c r="O72" s="865"/>
      <c r="P72" s="866"/>
      <c r="Q72" s="867">
        <v>30</v>
      </c>
      <c r="R72" s="819"/>
      <c r="S72" s="819"/>
      <c r="T72" s="819"/>
      <c r="U72" s="819"/>
      <c r="V72" s="819">
        <v>30</v>
      </c>
      <c r="W72" s="819"/>
      <c r="X72" s="819"/>
      <c r="Y72" s="819"/>
      <c r="Z72" s="819"/>
      <c r="AA72" s="819">
        <v>0</v>
      </c>
      <c r="AB72" s="819"/>
      <c r="AC72" s="819"/>
      <c r="AD72" s="819"/>
      <c r="AE72" s="819"/>
      <c r="AF72" s="819">
        <v>0</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545</v>
      </c>
      <c r="C73" s="865"/>
      <c r="D73" s="865"/>
      <c r="E73" s="865"/>
      <c r="F73" s="865"/>
      <c r="G73" s="865"/>
      <c r="H73" s="865"/>
      <c r="I73" s="865"/>
      <c r="J73" s="865"/>
      <c r="K73" s="865"/>
      <c r="L73" s="865"/>
      <c r="M73" s="865"/>
      <c r="N73" s="865"/>
      <c r="O73" s="865"/>
      <c r="P73" s="866"/>
      <c r="Q73" s="867">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546</v>
      </c>
      <c r="C74" s="865"/>
      <c r="D74" s="865"/>
      <c r="E74" s="865"/>
      <c r="F74" s="865"/>
      <c r="G74" s="865"/>
      <c r="H74" s="865"/>
      <c r="I74" s="865"/>
      <c r="J74" s="865"/>
      <c r="K74" s="865"/>
      <c r="L74" s="865"/>
      <c r="M74" s="865"/>
      <c r="N74" s="865"/>
      <c r="O74" s="865"/>
      <c r="P74" s="866"/>
      <c r="Q74" s="867">
        <v>305</v>
      </c>
      <c r="R74" s="819"/>
      <c r="S74" s="819"/>
      <c r="T74" s="819"/>
      <c r="U74" s="819"/>
      <c r="V74" s="819">
        <v>296</v>
      </c>
      <c r="W74" s="819"/>
      <c r="X74" s="819"/>
      <c r="Y74" s="819"/>
      <c r="Z74" s="819"/>
      <c r="AA74" s="819">
        <v>9</v>
      </c>
      <c r="AB74" s="819"/>
      <c r="AC74" s="819"/>
      <c r="AD74" s="819"/>
      <c r="AE74" s="819"/>
      <c r="AF74" s="819">
        <v>9</v>
      </c>
      <c r="AG74" s="819"/>
      <c r="AH74" s="819"/>
      <c r="AI74" s="819"/>
      <c r="AJ74" s="819"/>
      <c r="AK74" s="819">
        <v>4</v>
      </c>
      <c r="AL74" s="819"/>
      <c r="AM74" s="819"/>
      <c r="AN74" s="819"/>
      <c r="AO74" s="819"/>
      <c r="AP74" s="819">
        <v>0</v>
      </c>
      <c r="AQ74" s="819"/>
      <c r="AR74" s="819"/>
      <c r="AS74" s="819"/>
      <c r="AT74" s="819"/>
      <c r="AU74" s="819">
        <v>0</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547</v>
      </c>
      <c r="C75" s="865"/>
      <c r="D75" s="865"/>
      <c r="E75" s="865"/>
      <c r="F75" s="865"/>
      <c r="G75" s="865"/>
      <c r="H75" s="865"/>
      <c r="I75" s="865"/>
      <c r="J75" s="865"/>
      <c r="K75" s="865"/>
      <c r="L75" s="865"/>
      <c r="M75" s="865"/>
      <c r="N75" s="865"/>
      <c r="O75" s="865"/>
      <c r="P75" s="866"/>
      <c r="Q75" s="870">
        <v>379374</v>
      </c>
      <c r="R75" s="871"/>
      <c r="S75" s="871"/>
      <c r="T75" s="871"/>
      <c r="U75" s="818"/>
      <c r="V75" s="872">
        <v>363923</v>
      </c>
      <c r="W75" s="871"/>
      <c r="X75" s="871"/>
      <c r="Y75" s="871"/>
      <c r="Z75" s="818"/>
      <c r="AA75" s="872">
        <v>15452</v>
      </c>
      <c r="AB75" s="871"/>
      <c r="AC75" s="871"/>
      <c r="AD75" s="871"/>
      <c r="AE75" s="818"/>
      <c r="AF75" s="872">
        <v>15452</v>
      </c>
      <c r="AG75" s="871"/>
      <c r="AH75" s="871"/>
      <c r="AI75" s="871"/>
      <c r="AJ75" s="818"/>
      <c r="AK75" s="872">
        <v>4171</v>
      </c>
      <c r="AL75" s="871"/>
      <c r="AM75" s="871"/>
      <c r="AN75" s="871"/>
      <c r="AO75" s="818"/>
      <c r="AP75" s="872">
        <v>0</v>
      </c>
      <c r="AQ75" s="871"/>
      <c r="AR75" s="871"/>
      <c r="AS75" s="871"/>
      <c r="AT75" s="818"/>
      <c r="AU75" s="872">
        <v>0</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t="s">
        <v>548</v>
      </c>
      <c r="C76" s="865"/>
      <c r="D76" s="865"/>
      <c r="E76" s="865"/>
      <c r="F76" s="865"/>
      <c r="G76" s="865"/>
      <c r="H76" s="865"/>
      <c r="I76" s="865"/>
      <c r="J76" s="865"/>
      <c r="K76" s="865"/>
      <c r="L76" s="865"/>
      <c r="M76" s="865"/>
      <c r="N76" s="865"/>
      <c r="O76" s="865"/>
      <c r="P76" s="866"/>
      <c r="Q76" s="870">
        <v>339</v>
      </c>
      <c r="R76" s="871"/>
      <c r="S76" s="871"/>
      <c r="T76" s="871"/>
      <c r="U76" s="818"/>
      <c r="V76" s="872">
        <v>473</v>
      </c>
      <c r="W76" s="871"/>
      <c r="X76" s="871"/>
      <c r="Y76" s="871"/>
      <c r="Z76" s="818"/>
      <c r="AA76" s="872">
        <v>-134</v>
      </c>
      <c r="AB76" s="871"/>
      <c r="AC76" s="871"/>
      <c r="AD76" s="871"/>
      <c r="AE76" s="818"/>
      <c r="AF76" s="872">
        <v>334</v>
      </c>
      <c r="AG76" s="871"/>
      <c r="AH76" s="871"/>
      <c r="AI76" s="871"/>
      <c r="AJ76" s="818"/>
      <c r="AK76" s="872">
        <v>174</v>
      </c>
      <c r="AL76" s="871"/>
      <c r="AM76" s="871"/>
      <c r="AN76" s="871"/>
      <c r="AO76" s="818"/>
      <c r="AP76" s="872">
        <v>3101</v>
      </c>
      <c r="AQ76" s="871"/>
      <c r="AR76" s="871"/>
      <c r="AS76" s="871"/>
      <c r="AT76" s="818"/>
      <c r="AU76" s="872">
        <v>0</v>
      </c>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367</v>
      </c>
      <c r="B88" s="778" t="s">
        <v>401</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3">
        <f>SUM(AF68:AJ76)</f>
        <v>15980</v>
      </c>
      <c r="AG88" s="833"/>
      <c r="AH88" s="833"/>
      <c r="AI88" s="833"/>
      <c r="AJ88" s="833"/>
      <c r="AK88" s="830"/>
      <c r="AL88" s="830"/>
      <c r="AM88" s="830"/>
      <c r="AN88" s="830"/>
      <c r="AO88" s="830"/>
      <c r="AP88" s="833">
        <f>SUM(AP68:AT76)</f>
        <v>4140</v>
      </c>
      <c r="AQ88" s="833"/>
      <c r="AR88" s="833"/>
      <c r="AS88" s="833"/>
      <c r="AT88" s="833"/>
      <c r="AU88" s="833"/>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402</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41"/>
      <c r="CT102" s="841"/>
      <c r="CU102" s="841"/>
      <c r="CV102" s="884"/>
      <c r="CW102" s="883"/>
      <c r="CX102" s="841"/>
      <c r="CY102" s="841"/>
      <c r="CZ102" s="841"/>
      <c r="DA102" s="884"/>
      <c r="DB102" s="883"/>
      <c r="DC102" s="841"/>
      <c r="DD102" s="841"/>
      <c r="DE102" s="841"/>
      <c r="DF102" s="884"/>
      <c r="DG102" s="883"/>
      <c r="DH102" s="841"/>
      <c r="DI102" s="841"/>
      <c r="DJ102" s="841"/>
      <c r="DK102" s="884"/>
      <c r="DL102" s="883"/>
      <c r="DM102" s="841"/>
      <c r="DN102" s="841"/>
      <c r="DO102" s="841"/>
      <c r="DP102" s="884"/>
      <c r="DQ102" s="883"/>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404</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407</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408</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410</v>
      </c>
      <c r="AB109" s="886"/>
      <c r="AC109" s="886"/>
      <c r="AD109" s="886"/>
      <c r="AE109" s="887"/>
      <c r="AF109" s="885" t="s">
        <v>287</v>
      </c>
      <c r="AG109" s="886"/>
      <c r="AH109" s="886"/>
      <c r="AI109" s="886"/>
      <c r="AJ109" s="887"/>
      <c r="AK109" s="885" t="s">
        <v>286</v>
      </c>
      <c r="AL109" s="886"/>
      <c r="AM109" s="886"/>
      <c r="AN109" s="886"/>
      <c r="AO109" s="887"/>
      <c r="AP109" s="885" t="s">
        <v>411</v>
      </c>
      <c r="AQ109" s="886"/>
      <c r="AR109" s="886"/>
      <c r="AS109" s="886"/>
      <c r="AT109" s="888"/>
      <c r="AU109" s="907"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410</v>
      </c>
      <c r="BR109" s="886"/>
      <c r="BS109" s="886"/>
      <c r="BT109" s="886"/>
      <c r="BU109" s="887"/>
      <c r="BV109" s="885" t="s">
        <v>287</v>
      </c>
      <c r="BW109" s="886"/>
      <c r="BX109" s="886"/>
      <c r="BY109" s="886"/>
      <c r="BZ109" s="887"/>
      <c r="CA109" s="885" t="s">
        <v>286</v>
      </c>
      <c r="CB109" s="886"/>
      <c r="CC109" s="886"/>
      <c r="CD109" s="886"/>
      <c r="CE109" s="887"/>
      <c r="CF109" s="908" t="s">
        <v>411</v>
      </c>
      <c r="CG109" s="908"/>
      <c r="CH109" s="908"/>
      <c r="CI109" s="908"/>
      <c r="CJ109" s="908"/>
      <c r="CK109" s="885"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410</v>
      </c>
      <c r="DH109" s="886"/>
      <c r="DI109" s="886"/>
      <c r="DJ109" s="886"/>
      <c r="DK109" s="887"/>
      <c r="DL109" s="885" t="s">
        <v>287</v>
      </c>
      <c r="DM109" s="886"/>
      <c r="DN109" s="886"/>
      <c r="DO109" s="886"/>
      <c r="DP109" s="887"/>
      <c r="DQ109" s="885" t="s">
        <v>286</v>
      </c>
      <c r="DR109" s="886"/>
      <c r="DS109" s="886"/>
      <c r="DT109" s="886"/>
      <c r="DU109" s="887"/>
      <c r="DV109" s="885" t="s">
        <v>411</v>
      </c>
      <c r="DW109" s="886"/>
      <c r="DX109" s="886"/>
      <c r="DY109" s="886"/>
      <c r="DZ109" s="888"/>
    </row>
    <row r="110" spans="1:131" s="197" customFormat="1" ht="26.25" customHeight="1">
      <c r="A110" s="889" t="s">
        <v>413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500895</v>
      </c>
      <c r="AB110" s="893"/>
      <c r="AC110" s="893"/>
      <c r="AD110" s="893"/>
      <c r="AE110" s="894"/>
      <c r="AF110" s="895">
        <v>468359</v>
      </c>
      <c r="AG110" s="893"/>
      <c r="AH110" s="893"/>
      <c r="AI110" s="893"/>
      <c r="AJ110" s="894"/>
      <c r="AK110" s="895">
        <v>462391</v>
      </c>
      <c r="AL110" s="893"/>
      <c r="AM110" s="893"/>
      <c r="AN110" s="893"/>
      <c r="AO110" s="894"/>
      <c r="AP110" s="896">
        <v>17.2</v>
      </c>
      <c r="AQ110" s="897"/>
      <c r="AR110" s="897"/>
      <c r="AS110" s="897"/>
      <c r="AT110" s="898"/>
      <c r="AU110" s="899" t="s">
        <v>61</v>
      </c>
      <c r="AV110" s="900"/>
      <c r="AW110" s="900"/>
      <c r="AX110" s="900"/>
      <c r="AY110" s="901"/>
      <c r="AZ110" s="943" t="s">
        <v>414</v>
      </c>
      <c r="BA110" s="890"/>
      <c r="BB110" s="890"/>
      <c r="BC110" s="890"/>
      <c r="BD110" s="890"/>
      <c r="BE110" s="890"/>
      <c r="BF110" s="890"/>
      <c r="BG110" s="890"/>
      <c r="BH110" s="890"/>
      <c r="BI110" s="890"/>
      <c r="BJ110" s="890"/>
      <c r="BK110" s="890"/>
      <c r="BL110" s="890"/>
      <c r="BM110" s="890"/>
      <c r="BN110" s="890"/>
      <c r="BO110" s="890"/>
      <c r="BP110" s="891"/>
      <c r="BQ110" s="929">
        <v>4205114</v>
      </c>
      <c r="BR110" s="930"/>
      <c r="BS110" s="930"/>
      <c r="BT110" s="930"/>
      <c r="BU110" s="930"/>
      <c r="BV110" s="930">
        <v>4173225</v>
      </c>
      <c r="BW110" s="930"/>
      <c r="BX110" s="930"/>
      <c r="BY110" s="930"/>
      <c r="BZ110" s="930"/>
      <c r="CA110" s="930">
        <v>4047185</v>
      </c>
      <c r="CB110" s="930"/>
      <c r="CC110" s="930"/>
      <c r="CD110" s="930"/>
      <c r="CE110" s="930"/>
      <c r="CF110" s="944">
        <v>150.6</v>
      </c>
      <c r="CG110" s="945"/>
      <c r="CH110" s="945"/>
      <c r="CI110" s="945"/>
      <c r="CJ110" s="945"/>
      <c r="CK110" s="946" t="s">
        <v>415</v>
      </c>
      <c r="CL110" s="947"/>
      <c r="CM110" s="926" t="s">
        <v>416</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418</v>
      </c>
      <c r="BA111" s="953"/>
      <c r="BB111" s="953"/>
      <c r="BC111" s="953"/>
      <c r="BD111" s="953"/>
      <c r="BE111" s="953"/>
      <c r="BF111" s="953"/>
      <c r="BG111" s="953"/>
      <c r="BH111" s="953"/>
      <c r="BI111" s="953"/>
      <c r="BJ111" s="953"/>
      <c r="BK111" s="953"/>
      <c r="BL111" s="953"/>
      <c r="BM111" s="953"/>
      <c r="BN111" s="953"/>
      <c r="BO111" s="953"/>
      <c r="BP111" s="954"/>
      <c r="BQ111" s="922">
        <v>2741</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419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420</v>
      </c>
      <c r="B112" s="956"/>
      <c r="C112" s="953" t="s">
        <v>421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422</v>
      </c>
      <c r="BA112" s="953"/>
      <c r="BB112" s="953"/>
      <c r="BC112" s="953"/>
      <c r="BD112" s="953"/>
      <c r="BE112" s="953"/>
      <c r="BF112" s="953"/>
      <c r="BG112" s="953"/>
      <c r="BH112" s="953"/>
      <c r="BI112" s="953"/>
      <c r="BJ112" s="953"/>
      <c r="BK112" s="953"/>
      <c r="BL112" s="953"/>
      <c r="BM112" s="953"/>
      <c r="BN112" s="953"/>
      <c r="BO112" s="953"/>
      <c r="BP112" s="954"/>
      <c r="BQ112" s="922">
        <v>1742130</v>
      </c>
      <c r="BR112" s="923"/>
      <c r="BS112" s="923"/>
      <c r="BT112" s="923"/>
      <c r="BU112" s="923"/>
      <c r="BV112" s="923">
        <v>1838410</v>
      </c>
      <c r="BW112" s="923"/>
      <c r="BX112" s="923"/>
      <c r="BY112" s="923"/>
      <c r="BZ112" s="923"/>
      <c r="CA112" s="923">
        <v>1922797</v>
      </c>
      <c r="CB112" s="923"/>
      <c r="CC112" s="923"/>
      <c r="CD112" s="923"/>
      <c r="CE112" s="923"/>
      <c r="CF112" s="917">
        <v>71.599999999999994</v>
      </c>
      <c r="CG112" s="918"/>
      <c r="CH112" s="918"/>
      <c r="CI112" s="918"/>
      <c r="CJ112" s="918"/>
      <c r="CK112" s="948"/>
      <c r="CL112" s="949"/>
      <c r="CM112" s="919" t="s">
        <v>423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424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158127</v>
      </c>
      <c r="AB113" s="937"/>
      <c r="AC113" s="937"/>
      <c r="AD113" s="937"/>
      <c r="AE113" s="938"/>
      <c r="AF113" s="939">
        <v>158184</v>
      </c>
      <c r="AG113" s="937"/>
      <c r="AH113" s="937"/>
      <c r="AI113" s="937"/>
      <c r="AJ113" s="938"/>
      <c r="AK113" s="939">
        <v>158752</v>
      </c>
      <c r="AL113" s="937"/>
      <c r="AM113" s="937"/>
      <c r="AN113" s="937"/>
      <c r="AO113" s="938"/>
      <c r="AP113" s="940">
        <v>5.9</v>
      </c>
      <c r="AQ113" s="941"/>
      <c r="AR113" s="941"/>
      <c r="AS113" s="941"/>
      <c r="AT113" s="942"/>
      <c r="AU113" s="902"/>
      <c r="AV113" s="903"/>
      <c r="AW113" s="903"/>
      <c r="AX113" s="903"/>
      <c r="AY113" s="904"/>
      <c r="AZ113" s="952" t="s">
        <v>425</v>
      </c>
      <c r="BA113" s="953"/>
      <c r="BB113" s="953"/>
      <c r="BC113" s="953"/>
      <c r="BD113" s="953"/>
      <c r="BE113" s="953"/>
      <c r="BF113" s="953"/>
      <c r="BG113" s="953"/>
      <c r="BH113" s="953"/>
      <c r="BI113" s="953"/>
      <c r="BJ113" s="953"/>
      <c r="BK113" s="953"/>
      <c r="BL113" s="953"/>
      <c r="BM113" s="953"/>
      <c r="BN113" s="953"/>
      <c r="BO113" s="953"/>
      <c r="BP113" s="954"/>
      <c r="BQ113" s="922">
        <v>548503</v>
      </c>
      <c r="BR113" s="923"/>
      <c r="BS113" s="923"/>
      <c r="BT113" s="923"/>
      <c r="BU113" s="923"/>
      <c r="BV113" s="923">
        <v>496114</v>
      </c>
      <c r="BW113" s="923"/>
      <c r="BX113" s="923"/>
      <c r="BY113" s="923"/>
      <c r="BZ113" s="923"/>
      <c r="CA113" s="923">
        <v>515015</v>
      </c>
      <c r="CB113" s="923"/>
      <c r="CC113" s="923"/>
      <c r="CD113" s="923"/>
      <c r="CE113" s="923"/>
      <c r="CF113" s="917">
        <v>19.2</v>
      </c>
      <c r="CG113" s="918"/>
      <c r="CH113" s="918"/>
      <c r="CI113" s="918"/>
      <c r="CJ113" s="918"/>
      <c r="CK113" s="948"/>
      <c r="CL113" s="949"/>
      <c r="CM113" s="919" t="s">
        <v>426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427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56126</v>
      </c>
      <c r="AB114" s="962"/>
      <c r="AC114" s="962"/>
      <c r="AD114" s="962"/>
      <c r="AE114" s="963"/>
      <c r="AF114" s="964">
        <v>88553</v>
      </c>
      <c r="AG114" s="962"/>
      <c r="AH114" s="962"/>
      <c r="AI114" s="962"/>
      <c r="AJ114" s="963"/>
      <c r="AK114" s="964">
        <v>76861</v>
      </c>
      <c r="AL114" s="962"/>
      <c r="AM114" s="962"/>
      <c r="AN114" s="962"/>
      <c r="AO114" s="963"/>
      <c r="AP114" s="965">
        <v>2.9</v>
      </c>
      <c r="AQ114" s="966"/>
      <c r="AR114" s="966"/>
      <c r="AS114" s="966"/>
      <c r="AT114" s="967"/>
      <c r="AU114" s="902"/>
      <c r="AV114" s="903"/>
      <c r="AW114" s="903"/>
      <c r="AX114" s="903"/>
      <c r="AY114" s="904"/>
      <c r="AZ114" s="952" t="s">
        <v>428</v>
      </c>
      <c r="BA114" s="953"/>
      <c r="BB114" s="953"/>
      <c r="BC114" s="953"/>
      <c r="BD114" s="953"/>
      <c r="BE114" s="953"/>
      <c r="BF114" s="953"/>
      <c r="BG114" s="953"/>
      <c r="BH114" s="953"/>
      <c r="BI114" s="953"/>
      <c r="BJ114" s="953"/>
      <c r="BK114" s="953"/>
      <c r="BL114" s="953"/>
      <c r="BM114" s="953"/>
      <c r="BN114" s="953"/>
      <c r="BO114" s="953"/>
      <c r="BP114" s="954"/>
      <c r="BQ114" s="922">
        <v>1337685</v>
      </c>
      <c r="BR114" s="923"/>
      <c r="BS114" s="923"/>
      <c r="BT114" s="923"/>
      <c r="BU114" s="923"/>
      <c r="BV114" s="923">
        <v>1409243</v>
      </c>
      <c r="BW114" s="923"/>
      <c r="BX114" s="923"/>
      <c r="BY114" s="923"/>
      <c r="BZ114" s="923"/>
      <c r="CA114" s="923">
        <v>1315596</v>
      </c>
      <c r="CB114" s="923"/>
      <c r="CC114" s="923"/>
      <c r="CD114" s="923"/>
      <c r="CE114" s="923"/>
      <c r="CF114" s="917">
        <v>49</v>
      </c>
      <c r="CG114" s="918"/>
      <c r="CH114" s="918"/>
      <c r="CI114" s="918"/>
      <c r="CJ114" s="918"/>
      <c r="CK114" s="948"/>
      <c r="CL114" s="949"/>
      <c r="CM114" s="919" t="s">
        <v>429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430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15463</v>
      </c>
      <c r="AB115" s="937"/>
      <c r="AC115" s="937"/>
      <c r="AD115" s="937"/>
      <c r="AE115" s="938"/>
      <c r="AF115" s="939">
        <v>5806</v>
      </c>
      <c r="AG115" s="937"/>
      <c r="AH115" s="937"/>
      <c r="AI115" s="937"/>
      <c r="AJ115" s="938"/>
      <c r="AK115" s="939">
        <v>1724</v>
      </c>
      <c r="AL115" s="937"/>
      <c r="AM115" s="937"/>
      <c r="AN115" s="937"/>
      <c r="AO115" s="938"/>
      <c r="AP115" s="940">
        <v>0.1</v>
      </c>
      <c r="AQ115" s="941"/>
      <c r="AR115" s="941"/>
      <c r="AS115" s="941"/>
      <c r="AT115" s="942"/>
      <c r="AU115" s="902"/>
      <c r="AV115" s="903"/>
      <c r="AW115" s="903"/>
      <c r="AX115" s="903"/>
      <c r="AY115" s="904"/>
      <c r="AZ115" s="952" t="s">
        <v>431</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432</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433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434</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2741</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436</v>
      </c>
      <c r="Z117" s="887"/>
      <c r="AA117" s="999">
        <v>730611</v>
      </c>
      <c r="AB117" s="969"/>
      <c r="AC117" s="969"/>
      <c r="AD117" s="969"/>
      <c r="AE117" s="970"/>
      <c r="AF117" s="968">
        <v>720902</v>
      </c>
      <c r="AG117" s="969"/>
      <c r="AH117" s="969"/>
      <c r="AI117" s="969"/>
      <c r="AJ117" s="970"/>
      <c r="AK117" s="968">
        <v>699728</v>
      </c>
      <c r="AL117" s="969"/>
      <c r="AM117" s="969"/>
      <c r="AN117" s="969"/>
      <c r="AO117" s="970"/>
      <c r="AP117" s="971"/>
      <c r="AQ117" s="972"/>
      <c r="AR117" s="972"/>
      <c r="AS117" s="972"/>
      <c r="AT117" s="973"/>
      <c r="AU117" s="902"/>
      <c r="AV117" s="903"/>
      <c r="AW117" s="903"/>
      <c r="AX117" s="903"/>
      <c r="AY117" s="904"/>
      <c r="AZ117" s="998" t="s">
        <v>437</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410</v>
      </c>
      <c r="AB118" s="886"/>
      <c r="AC118" s="886"/>
      <c r="AD118" s="886"/>
      <c r="AE118" s="887"/>
      <c r="AF118" s="885" t="s">
        <v>287</v>
      </c>
      <c r="AG118" s="886"/>
      <c r="AH118" s="886"/>
      <c r="AI118" s="886"/>
      <c r="AJ118" s="887"/>
      <c r="AK118" s="885" t="s">
        <v>286</v>
      </c>
      <c r="AL118" s="886"/>
      <c r="AM118" s="886"/>
      <c r="AN118" s="886"/>
      <c r="AO118" s="887"/>
      <c r="AP118" s="993" t="s">
        <v>411</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439</v>
      </c>
      <c r="BP118" s="997"/>
      <c r="BQ118" s="988">
        <v>7836173</v>
      </c>
      <c r="BR118" s="989"/>
      <c r="BS118" s="989"/>
      <c r="BT118" s="989"/>
      <c r="BU118" s="989"/>
      <c r="BV118" s="989">
        <v>7916992</v>
      </c>
      <c r="BW118" s="989"/>
      <c r="BX118" s="989"/>
      <c r="BY118" s="989"/>
      <c r="BZ118" s="989"/>
      <c r="CA118" s="989">
        <v>7800593</v>
      </c>
      <c r="CB118" s="989"/>
      <c r="CC118" s="989"/>
      <c r="CD118" s="989"/>
      <c r="CE118" s="989"/>
      <c r="CF118" s="990"/>
      <c r="CG118" s="991"/>
      <c r="CH118" s="991"/>
      <c r="CI118" s="991"/>
      <c r="CJ118" s="992"/>
      <c r="CK118" s="948"/>
      <c r="CL118" s="949"/>
      <c r="CM118" s="919" t="s">
        <v>440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415</v>
      </c>
      <c r="B119" s="947"/>
      <c r="C119" s="926" t="s">
        <v>416</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441</v>
      </c>
      <c r="AV119" s="981"/>
      <c r="AW119" s="981"/>
      <c r="AX119" s="981"/>
      <c r="AY119" s="982"/>
      <c r="AZ119" s="943" t="s">
        <v>442</v>
      </c>
      <c r="BA119" s="890"/>
      <c r="BB119" s="890"/>
      <c r="BC119" s="890"/>
      <c r="BD119" s="890"/>
      <c r="BE119" s="890"/>
      <c r="BF119" s="890"/>
      <c r="BG119" s="890"/>
      <c r="BH119" s="890"/>
      <c r="BI119" s="890"/>
      <c r="BJ119" s="890"/>
      <c r="BK119" s="890"/>
      <c r="BL119" s="890"/>
      <c r="BM119" s="890"/>
      <c r="BN119" s="890"/>
      <c r="BO119" s="890"/>
      <c r="BP119" s="891"/>
      <c r="BQ119" s="929">
        <v>1475851</v>
      </c>
      <c r="BR119" s="930"/>
      <c r="BS119" s="930"/>
      <c r="BT119" s="930"/>
      <c r="BU119" s="930"/>
      <c r="BV119" s="930">
        <v>1638381</v>
      </c>
      <c r="BW119" s="930"/>
      <c r="BX119" s="930"/>
      <c r="BY119" s="930"/>
      <c r="BZ119" s="930"/>
      <c r="CA119" s="930">
        <v>1653381</v>
      </c>
      <c r="CB119" s="930"/>
      <c r="CC119" s="930"/>
      <c r="CD119" s="930"/>
      <c r="CE119" s="930"/>
      <c r="CF119" s="944">
        <v>61.5</v>
      </c>
      <c r="CG119" s="945"/>
      <c r="CH119" s="945"/>
      <c r="CI119" s="945"/>
      <c r="CJ119" s="945"/>
      <c r="CK119" s="950"/>
      <c r="CL119" s="951"/>
      <c r="CM119" s="1007" t="s">
        <v>443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419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444</v>
      </c>
      <c r="BA120" s="953"/>
      <c r="BB120" s="953"/>
      <c r="BC120" s="953"/>
      <c r="BD120" s="953"/>
      <c r="BE120" s="953"/>
      <c r="BF120" s="953"/>
      <c r="BG120" s="953"/>
      <c r="BH120" s="953"/>
      <c r="BI120" s="953"/>
      <c r="BJ120" s="953"/>
      <c r="BK120" s="953"/>
      <c r="BL120" s="953"/>
      <c r="BM120" s="953"/>
      <c r="BN120" s="953"/>
      <c r="BO120" s="953"/>
      <c r="BP120" s="954"/>
      <c r="BQ120" s="922">
        <v>32704</v>
      </c>
      <c r="BR120" s="923"/>
      <c r="BS120" s="923"/>
      <c r="BT120" s="923"/>
      <c r="BU120" s="923"/>
      <c r="BV120" s="923">
        <v>29716</v>
      </c>
      <c r="BW120" s="923"/>
      <c r="BX120" s="923"/>
      <c r="BY120" s="923"/>
      <c r="BZ120" s="923"/>
      <c r="CA120" s="923">
        <v>26832</v>
      </c>
      <c r="CB120" s="923"/>
      <c r="CC120" s="923"/>
      <c r="CD120" s="923"/>
      <c r="CE120" s="923"/>
      <c r="CF120" s="917">
        <v>1</v>
      </c>
      <c r="CG120" s="918"/>
      <c r="CH120" s="918"/>
      <c r="CI120" s="918"/>
      <c r="CJ120" s="918"/>
      <c r="CK120" s="1016" t="s">
        <v>445</v>
      </c>
      <c r="CL120" s="1017"/>
      <c r="CM120" s="1017"/>
      <c r="CN120" s="1017"/>
      <c r="CO120" s="1018"/>
      <c r="CP120" s="1024" t="s">
        <v>384</v>
      </c>
      <c r="CQ120" s="1025"/>
      <c r="CR120" s="1025"/>
      <c r="CS120" s="1025"/>
      <c r="CT120" s="1025"/>
      <c r="CU120" s="1025"/>
      <c r="CV120" s="1025"/>
      <c r="CW120" s="1025"/>
      <c r="CX120" s="1025"/>
      <c r="CY120" s="1025"/>
      <c r="CZ120" s="1025"/>
      <c r="DA120" s="1025"/>
      <c r="DB120" s="1025"/>
      <c r="DC120" s="1025"/>
      <c r="DD120" s="1025"/>
      <c r="DE120" s="1025"/>
      <c r="DF120" s="1026"/>
      <c r="DG120" s="929">
        <v>1293261</v>
      </c>
      <c r="DH120" s="930"/>
      <c r="DI120" s="930"/>
      <c r="DJ120" s="930"/>
      <c r="DK120" s="930"/>
      <c r="DL120" s="930">
        <v>1245673</v>
      </c>
      <c r="DM120" s="930"/>
      <c r="DN120" s="930"/>
      <c r="DO120" s="930"/>
      <c r="DP120" s="930"/>
      <c r="DQ120" s="930">
        <v>1261755</v>
      </c>
      <c r="DR120" s="930"/>
      <c r="DS120" s="930"/>
      <c r="DT120" s="930"/>
      <c r="DU120" s="930"/>
      <c r="DV120" s="931">
        <v>47</v>
      </c>
      <c r="DW120" s="931"/>
      <c r="DX120" s="931"/>
      <c r="DY120" s="931"/>
      <c r="DZ120" s="932"/>
    </row>
    <row r="121" spans="1:130" s="197" customFormat="1" ht="26.25" customHeight="1">
      <c r="A121" s="978"/>
      <c r="B121" s="949"/>
      <c r="C121" s="1013" t="s">
        <v>446</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447</v>
      </c>
      <c r="BA121" s="974"/>
      <c r="BB121" s="974"/>
      <c r="BC121" s="974"/>
      <c r="BD121" s="974"/>
      <c r="BE121" s="974"/>
      <c r="BF121" s="974"/>
      <c r="BG121" s="974"/>
      <c r="BH121" s="974"/>
      <c r="BI121" s="974"/>
      <c r="BJ121" s="974"/>
      <c r="BK121" s="974"/>
      <c r="BL121" s="974"/>
      <c r="BM121" s="974"/>
      <c r="BN121" s="974"/>
      <c r="BO121" s="974"/>
      <c r="BP121" s="975"/>
      <c r="BQ121" s="988">
        <v>4595169</v>
      </c>
      <c r="BR121" s="989"/>
      <c r="BS121" s="989"/>
      <c r="BT121" s="989"/>
      <c r="BU121" s="989"/>
      <c r="BV121" s="989">
        <v>4561607</v>
      </c>
      <c r="BW121" s="989"/>
      <c r="BX121" s="989"/>
      <c r="BY121" s="989"/>
      <c r="BZ121" s="989"/>
      <c r="CA121" s="989">
        <v>4490911</v>
      </c>
      <c r="CB121" s="989"/>
      <c r="CC121" s="989"/>
      <c r="CD121" s="989"/>
      <c r="CE121" s="989"/>
      <c r="CF121" s="1027">
        <v>167.2</v>
      </c>
      <c r="CG121" s="1028"/>
      <c r="CH121" s="1028"/>
      <c r="CI121" s="1028"/>
      <c r="CJ121" s="1028"/>
      <c r="CK121" s="1019"/>
      <c r="CL121" s="1020"/>
      <c r="CM121" s="1020"/>
      <c r="CN121" s="1020"/>
      <c r="CO121" s="1021"/>
      <c r="CP121" s="1010" t="s">
        <v>382</v>
      </c>
      <c r="CQ121" s="1011"/>
      <c r="CR121" s="1011"/>
      <c r="CS121" s="1011"/>
      <c r="CT121" s="1011"/>
      <c r="CU121" s="1011"/>
      <c r="CV121" s="1011"/>
      <c r="CW121" s="1011"/>
      <c r="CX121" s="1011"/>
      <c r="CY121" s="1011"/>
      <c r="CZ121" s="1011"/>
      <c r="DA121" s="1011"/>
      <c r="DB121" s="1011"/>
      <c r="DC121" s="1011"/>
      <c r="DD121" s="1011"/>
      <c r="DE121" s="1011"/>
      <c r="DF121" s="1012"/>
      <c r="DG121" s="922">
        <v>215913</v>
      </c>
      <c r="DH121" s="923"/>
      <c r="DI121" s="923"/>
      <c r="DJ121" s="923"/>
      <c r="DK121" s="923"/>
      <c r="DL121" s="923">
        <v>371728</v>
      </c>
      <c r="DM121" s="923"/>
      <c r="DN121" s="923"/>
      <c r="DO121" s="923"/>
      <c r="DP121" s="923"/>
      <c r="DQ121" s="923">
        <v>458226</v>
      </c>
      <c r="DR121" s="923"/>
      <c r="DS121" s="923"/>
      <c r="DT121" s="923"/>
      <c r="DU121" s="923"/>
      <c r="DV121" s="924">
        <v>17.100000000000001</v>
      </c>
      <c r="DW121" s="924"/>
      <c r="DX121" s="924"/>
      <c r="DY121" s="924"/>
      <c r="DZ121" s="925"/>
    </row>
    <row r="122" spans="1:130" s="197" customFormat="1" ht="26.25" customHeight="1">
      <c r="A122" s="978"/>
      <c r="B122" s="949"/>
      <c r="C122" s="919" t="s">
        <v>429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448</v>
      </c>
      <c r="BP122" s="997"/>
      <c r="BQ122" s="1037">
        <v>6103724</v>
      </c>
      <c r="BR122" s="1038"/>
      <c r="BS122" s="1038"/>
      <c r="BT122" s="1038"/>
      <c r="BU122" s="1038"/>
      <c r="BV122" s="1038">
        <v>6229704</v>
      </c>
      <c r="BW122" s="1038"/>
      <c r="BX122" s="1038"/>
      <c r="BY122" s="1038"/>
      <c r="BZ122" s="1038"/>
      <c r="CA122" s="1038">
        <v>6171124</v>
      </c>
      <c r="CB122" s="1038"/>
      <c r="CC122" s="1038"/>
      <c r="CD122" s="1038"/>
      <c r="CE122" s="1038"/>
      <c r="CF122" s="990"/>
      <c r="CG122" s="991"/>
      <c r="CH122" s="991"/>
      <c r="CI122" s="991"/>
      <c r="CJ122" s="992"/>
      <c r="CK122" s="1019"/>
      <c r="CL122" s="1020"/>
      <c r="CM122" s="1020"/>
      <c r="CN122" s="1020"/>
      <c r="CO122" s="1021"/>
      <c r="CP122" s="1010" t="s">
        <v>388</v>
      </c>
      <c r="CQ122" s="1011"/>
      <c r="CR122" s="1011"/>
      <c r="CS122" s="1011"/>
      <c r="CT122" s="1011"/>
      <c r="CU122" s="1011"/>
      <c r="CV122" s="1011"/>
      <c r="CW122" s="1011"/>
      <c r="CX122" s="1011"/>
      <c r="CY122" s="1011"/>
      <c r="CZ122" s="1011"/>
      <c r="DA122" s="1011"/>
      <c r="DB122" s="1011"/>
      <c r="DC122" s="1011"/>
      <c r="DD122" s="1011"/>
      <c r="DE122" s="1011"/>
      <c r="DF122" s="1012"/>
      <c r="DG122" s="922">
        <v>129065</v>
      </c>
      <c r="DH122" s="923"/>
      <c r="DI122" s="923"/>
      <c r="DJ122" s="923"/>
      <c r="DK122" s="923"/>
      <c r="DL122" s="923">
        <v>122372</v>
      </c>
      <c r="DM122" s="923"/>
      <c r="DN122" s="923"/>
      <c r="DO122" s="923"/>
      <c r="DP122" s="923"/>
      <c r="DQ122" s="923">
        <v>112265</v>
      </c>
      <c r="DR122" s="923"/>
      <c r="DS122" s="923"/>
      <c r="DT122" s="923"/>
      <c r="DU122" s="923"/>
      <c r="DV122" s="924">
        <v>4.2</v>
      </c>
      <c r="DW122" s="924"/>
      <c r="DX122" s="924"/>
      <c r="DY122" s="924"/>
      <c r="DZ122" s="925"/>
    </row>
    <row r="123" spans="1:130" s="197" customFormat="1" ht="26.25" customHeight="1" thickBot="1">
      <c r="A123" s="978"/>
      <c r="B123" s="949"/>
      <c r="C123" s="919" t="s">
        <v>435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9192</v>
      </c>
      <c r="AB123" s="962"/>
      <c r="AC123" s="962"/>
      <c r="AD123" s="962"/>
      <c r="AE123" s="963"/>
      <c r="AF123" s="964">
        <v>2741</v>
      </c>
      <c r="AG123" s="962"/>
      <c r="AH123" s="962"/>
      <c r="AI123" s="962"/>
      <c r="AJ123" s="963"/>
      <c r="AK123" s="964" t="s">
        <v>112</v>
      </c>
      <c r="AL123" s="962"/>
      <c r="AM123" s="962"/>
      <c r="AN123" s="962"/>
      <c r="AO123" s="963"/>
      <c r="AP123" s="965" t="s">
        <v>112</v>
      </c>
      <c r="AQ123" s="966"/>
      <c r="AR123" s="966"/>
      <c r="AS123" s="966"/>
      <c r="AT123" s="967"/>
      <c r="AU123" s="1034" t="s">
        <v>449</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64.400000000000006</v>
      </c>
      <c r="BR123" s="1030"/>
      <c r="BS123" s="1030"/>
      <c r="BT123" s="1030"/>
      <c r="BU123" s="1030"/>
      <c r="BV123" s="1030">
        <v>61.1</v>
      </c>
      <c r="BW123" s="1030"/>
      <c r="BX123" s="1030"/>
      <c r="BY123" s="1030"/>
      <c r="BZ123" s="1030"/>
      <c r="CA123" s="1030">
        <v>60.6</v>
      </c>
      <c r="CB123" s="1030"/>
      <c r="CC123" s="1030"/>
      <c r="CD123" s="1030"/>
      <c r="CE123" s="1030"/>
      <c r="CF123" s="1031"/>
      <c r="CG123" s="1032"/>
      <c r="CH123" s="1032"/>
      <c r="CI123" s="1032"/>
      <c r="CJ123" s="1033"/>
      <c r="CK123" s="1019"/>
      <c r="CL123" s="1020"/>
      <c r="CM123" s="1020"/>
      <c r="CN123" s="1020"/>
      <c r="CO123" s="1021"/>
      <c r="CP123" s="1010" t="s">
        <v>386</v>
      </c>
      <c r="CQ123" s="1011"/>
      <c r="CR123" s="1011"/>
      <c r="CS123" s="1011"/>
      <c r="CT123" s="1011"/>
      <c r="CU123" s="1011"/>
      <c r="CV123" s="1011"/>
      <c r="CW123" s="1011"/>
      <c r="CX123" s="1011"/>
      <c r="CY123" s="1011"/>
      <c r="CZ123" s="1011"/>
      <c r="DA123" s="1011"/>
      <c r="DB123" s="1011"/>
      <c r="DC123" s="1011"/>
      <c r="DD123" s="1011"/>
      <c r="DE123" s="1011"/>
      <c r="DF123" s="1012"/>
      <c r="DG123" s="961">
        <v>60185</v>
      </c>
      <c r="DH123" s="962"/>
      <c r="DI123" s="962"/>
      <c r="DJ123" s="962"/>
      <c r="DK123" s="963"/>
      <c r="DL123" s="964">
        <v>59317</v>
      </c>
      <c r="DM123" s="962"/>
      <c r="DN123" s="962"/>
      <c r="DO123" s="962"/>
      <c r="DP123" s="963"/>
      <c r="DQ123" s="964">
        <v>54462</v>
      </c>
      <c r="DR123" s="962"/>
      <c r="DS123" s="962"/>
      <c r="DT123" s="962"/>
      <c r="DU123" s="963"/>
      <c r="DV123" s="965">
        <v>2</v>
      </c>
      <c r="DW123" s="966"/>
      <c r="DX123" s="966"/>
      <c r="DY123" s="966"/>
      <c r="DZ123" s="967"/>
    </row>
    <row r="124" spans="1:130" s="197" customFormat="1" ht="26.25" customHeight="1">
      <c r="A124" s="978"/>
      <c r="B124" s="949"/>
      <c r="C124" s="919" t="s">
        <v>438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450</v>
      </c>
      <c r="CQ124" s="1011"/>
      <c r="CR124" s="1011"/>
      <c r="CS124" s="1011"/>
      <c r="CT124" s="1011"/>
      <c r="CU124" s="1011"/>
      <c r="CV124" s="1011"/>
      <c r="CW124" s="1011"/>
      <c r="CX124" s="1011"/>
      <c r="CY124" s="1011"/>
      <c r="CZ124" s="1011"/>
      <c r="DA124" s="1011"/>
      <c r="DB124" s="1011"/>
      <c r="DC124" s="1011"/>
      <c r="DD124" s="1011"/>
      <c r="DE124" s="1011"/>
      <c r="DF124" s="1012"/>
      <c r="DG124" s="1000">
        <v>43706</v>
      </c>
      <c r="DH124" s="1001"/>
      <c r="DI124" s="1001"/>
      <c r="DJ124" s="1001"/>
      <c r="DK124" s="1002"/>
      <c r="DL124" s="1003">
        <v>39320</v>
      </c>
      <c r="DM124" s="1001"/>
      <c r="DN124" s="1001"/>
      <c r="DO124" s="1001"/>
      <c r="DP124" s="1002"/>
      <c r="DQ124" s="1003">
        <v>36089</v>
      </c>
      <c r="DR124" s="1001"/>
      <c r="DS124" s="1001"/>
      <c r="DT124" s="1001"/>
      <c r="DU124" s="1002"/>
      <c r="DV124" s="1004">
        <v>1.3</v>
      </c>
      <c r="DW124" s="1005"/>
      <c r="DX124" s="1005"/>
      <c r="DY124" s="1005"/>
      <c r="DZ124" s="1006"/>
    </row>
    <row r="125" spans="1:130" s="197" customFormat="1" ht="26.25" customHeight="1" thickBot="1">
      <c r="A125" s="978"/>
      <c r="B125" s="949"/>
      <c r="C125" s="919" t="s">
        <v>440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451</v>
      </c>
      <c r="CL125" s="1017"/>
      <c r="CM125" s="1017"/>
      <c r="CN125" s="1017"/>
      <c r="CO125" s="1018"/>
      <c r="CP125" s="943" t="s">
        <v>452</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453</v>
      </c>
      <c r="AY126" s="1040"/>
      <c r="AZ126" s="1040"/>
      <c r="BA126" s="1040"/>
      <c r="BB126" s="1040"/>
      <c r="BC126" s="1040"/>
      <c r="BD126" s="1040"/>
      <c r="BE126" s="1041"/>
      <c r="BF126" s="1055" t="s">
        <v>454</v>
      </c>
      <c r="BG126" s="1040"/>
      <c r="BH126" s="1040"/>
      <c r="BI126" s="1040"/>
      <c r="BJ126" s="1040"/>
      <c r="BK126" s="1040"/>
      <c r="BL126" s="1041"/>
      <c r="BM126" s="1055" t="s">
        <v>455</v>
      </c>
      <c r="BN126" s="1040"/>
      <c r="BO126" s="1040"/>
      <c r="BP126" s="1040"/>
      <c r="BQ126" s="1040"/>
      <c r="BR126" s="1040"/>
      <c r="BS126" s="1041"/>
      <c r="BT126" s="1055" t="s">
        <v>456</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457</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458</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6271</v>
      </c>
      <c r="AB127" s="962"/>
      <c r="AC127" s="962"/>
      <c r="AD127" s="962"/>
      <c r="AE127" s="963"/>
      <c r="AF127" s="964">
        <v>3065</v>
      </c>
      <c r="AG127" s="962"/>
      <c r="AH127" s="962"/>
      <c r="AI127" s="962"/>
      <c r="AJ127" s="963"/>
      <c r="AK127" s="964">
        <v>1724</v>
      </c>
      <c r="AL127" s="962"/>
      <c r="AM127" s="962"/>
      <c r="AN127" s="962"/>
      <c r="AO127" s="963"/>
      <c r="AP127" s="965">
        <v>0.1</v>
      </c>
      <c r="AQ127" s="966"/>
      <c r="AR127" s="966"/>
      <c r="AS127" s="966"/>
      <c r="AT127" s="967"/>
      <c r="AU127" s="233"/>
      <c r="AV127" s="233"/>
      <c r="AW127" s="233"/>
      <c r="AX127" s="889" t="s">
        <v>459</v>
      </c>
      <c r="AY127" s="890"/>
      <c r="AZ127" s="890"/>
      <c r="BA127" s="890"/>
      <c r="BB127" s="890"/>
      <c r="BC127" s="890"/>
      <c r="BD127" s="890"/>
      <c r="BE127" s="891"/>
      <c r="BF127" s="1044" t="s">
        <v>112</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460</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461</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462</v>
      </c>
      <c r="X128" s="1076"/>
      <c r="Y128" s="1076"/>
      <c r="Z128" s="1077"/>
      <c r="AA128" s="1092">
        <v>3655</v>
      </c>
      <c r="AB128" s="1093"/>
      <c r="AC128" s="1093"/>
      <c r="AD128" s="1093"/>
      <c r="AE128" s="1094"/>
      <c r="AF128" s="1095">
        <v>3794</v>
      </c>
      <c r="AG128" s="1093"/>
      <c r="AH128" s="1093"/>
      <c r="AI128" s="1093"/>
      <c r="AJ128" s="1094"/>
      <c r="AK128" s="1095">
        <v>3794</v>
      </c>
      <c r="AL128" s="1093"/>
      <c r="AM128" s="1093"/>
      <c r="AN128" s="1093"/>
      <c r="AO128" s="1094"/>
      <c r="AP128" s="1096"/>
      <c r="AQ128" s="1097"/>
      <c r="AR128" s="1097"/>
      <c r="AS128" s="1097"/>
      <c r="AT128" s="1098"/>
      <c r="AU128" s="235"/>
      <c r="AV128" s="235"/>
      <c r="AW128" s="235"/>
      <c r="AX128" s="1057" t="s">
        <v>463</v>
      </c>
      <c r="AY128" s="953"/>
      <c r="AZ128" s="953"/>
      <c r="BA128" s="953"/>
      <c r="BB128" s="953"/>
      <c r="BC128" s="953"/>
      <c r="BD128" s="953"/>
      <c r="BE128" s="954"/>
      <c r="BF128" s="1069" t="s">
        <v>112</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464</v>
      </c>
      <c r="X129" s="1064"/>
      <c r="Y129" s="1064"/>
      <c r="Z129" s="1065"/>
      <c r="AA129" s="961">
        <v>3149057</v>
      </c>
      <c r="AB129" s="962"/>
      <c r="AC129" s="962"/>
      <c r="AD129" s="962"/>
      <c r="AE129" s="963"/>
      <c r="AF129" s="964">
        <v>3207830</v>
      </c>
      <c r="AG129" s="962"/>
      <c r="AH129" s="962"/>
      <c r="AI129" s="962"/>
      <c r="AJ129" s="963"/>
      <c r="AK129" s="964">
        <v>3153990</v>
      </c>
      <c r="AL129" s="962"/>
      <c r="AM129" s="962"/>
      <c r="AN129" s="962"/>
      <c r="AO129" s="963"/>
      <c r="AP129" s="1066"/>
      <c r="AQ129" s="1067"/>
      <c r="AR129" s="1067"/>
      <c r="AS129" s="1067"/>
      <c r="AT129" s="1068"/>
      <c r="AU129" s="235"/>
      <c r="AV129" s="235"/>
      <c r="AW129" s="235"/>
      <c r="AX129" s="1057" t="s">
        <v>465</v>
      </c>
      <c r="AY129" s="953"/>
      <c r="AZ129" s="953"/>
      <c r="BA129" s="953"/>
      <c r="BB129" s="953"/>
      <c r="BC129" s="953"/>
      <c r="BD129" s="953"/>
      <c r="BE129" s="954"/>
      <c r="BF129" s="1058">
        <v>9.3000000000000007</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467</v>
      </c>
      <c r="X130" s="1064"/>
      <c r="Y130" s="1064"/>
      <c r="Z130" s="1065"/>
      <c r="AA130" s="961">
        <v>462403</v>
      </c>
      <c r="AB130" s="962"/>
      <c r="AC130" s="962"/>
      <c r="AD130" s="962"/>
      <c r="AE130" s="963"/>
      <c r="AF130" s="964">
        <v>450214</v>
      </c>
      <c r="AG130" s="962"/>
      <c r="AH130" s="962"/>
      <c r="AI130" s="962"/>
      <c r="AJ130" s="963"/>
      <c r="AK130" s="964">
        <v>467298</v>
      </c>
      <c r="AL130" s="962"/>
      <c r="AM130" s="962"/>
      <c r="AN130" s="962"/>
      <c r="AO130" s="963"/>
      <c r="AP130" s="1066"/>
      <c r="AQ130" s="1067"/>
      <c r="AR130" s="1067"/>
      <c r="AS130" s="1067"/>
      <c r="AT130" s="1068"/>
      <c r="AU130" s="235"/>
      <c r="AV130" s="235"/>
      <c r="AW130" s="235"/>
      <c r="AX130" s="1116" t="s">
        <v>468</v>
      </c>
      <c r="AY130" s="1048"/>
      <c r="AZ130" s="1048"/>
      <c r="BA130" s="1048"/>
      <c r="BB130" s="1048"/>
      <c r="BC130" s="1048"/>
      <c r="BD130" s="1048"/>
      <c r="BE130" s="1049"/>
      <c r="BF130" s="1078">
        <v>60.6</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469</v>
      </c>
      <c r="X131" s="1087"/>
      <c r="Y131" s="1087"/>
      <c r="Z131" s="1088"/>
      <c r="AA131" s="1000">
        <v>2686654</v>
      </c>
      <c r="AB131" s="1001"/>
      <c r="AC131" s="1001"/>
      <c r="AD131" s="1001"/>
      <c r="AE131" s="1002"/>
      <c r="AF131" s="1003">
        <v>2757616</v>
      </c>
      <c r="AG131" s="1001"/>
      <c r="AH131" s="1001"/>
      <c r="AI131" s="1001"/>
      <c r="AJ131" s="1002"/>
      <c r="AK131" s="1003">
        <v>2686692</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470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471</v>
      </c>
      <c r="W132" s="1104"/>
      <c r="X132" s="1104"/>
      <c r="Y132" s="1104"/>
      <c r="Z132" s="1105"/>
      <c r="AA132" s="1106">
        <v>9.8469322810000008</v>
      </c>
      <c r="AB132" s="1107"/>
      <c r="AC132" s="1107"/>
      <c r="AD132" s="1107"/>
      <c r="AE132" s="1108"/>
      <c r="AF132" s="1109">
        <v>9.6784323850000007</v>
      </c>
      <c r="AG132" s="1107"/>
      <c r="AH132" s="1107"/>
      <c r="AI132" s="1107"/>
      <c r="AJ132" s="1108"/>
      <c r="AK132" s="1109">
        <v>8.5099445710000001</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472</v>
      </c>
      <c r="W133" s="1111"/>
      <c r="X133" s="1111"/>
      <c r="Y133" s="1111"/>
      <c r="Z133" s="1112"/>
      <c r="AA133" s="1113">
        <v>10.1</v>
      </c>
      <c r="AB133" s="1114"/>
      <c r="AC133" s="1114"/>
      <c r="AD133" s="1114"/>
      <c r="AE133" s="1115"/>
      <c r="AF133" s="1113">
        <v>9.8000000000000007</v>
      </c>
      <c r="AG133" s="1114"/>
      <c r="AH133" s="1114"/>
      <c r="AI133" s="1114"/>
      <c r="AJ133" s="1115"/>
      <c r="AK133" s="1113">
        <v>9.3000000000000007</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0" t="s">
        <v>475</v>
      </c>
      <c r="L7" s="254"/>
      <c r="M7" s="255" t="s">
        <v>476</v>
      </c>
      <c r="N7" s="256"/>
    </row>
    <row r="8" spans="1:16">
      <c r="A8" s="248"/>
      <c r="B8" s="244"/>
      <c r="C8" s="244"/>
      <c r="D8" s="244"/>
      <c r="E8" s="244"/>
      <c r="F8" s="244"/>
      <c r="G8" s="257"/>
      <c r="H8" s="258"/>
      <c r="I8" s="258"/>
      <c r="J8" s="259"/>
      <c r="K8" s="1121"/>
      <c r="L8" s="260" t="s">
        <v>477</v>
      </c>
      <c r="M8" s="261" t="s">
        <v>478</v>
      </c>
      <c r="N8" s="262" t="s">
        <v>479</v>
      </c>
    </row>
    <row r="9" spans="1:16">
      <c r="A9" s="248"/>
      <c r="B9" s="244"/>
      <c r="C9" s="244"/>
      <c r="D9" s="244"/>
      <c r="E9" s="244"/>
      <c r="F9" s="244"/>
      <c r="G9" s="1122" t="s">
        <v>480</v>
      </c>
      <c r="H9" s="1123"/>
      <c r="I9" s="1123"/>
      <c r="J9" s="1124"/>
      <c r="K9" s="263">
        <v>831421</v>
      </c>
      <c r="L9" s="264">
        <v>93261</v>
      </c>
      <c r="M9" s="265">
        <v>110200</v>
      </c>
      <c r="N9" s="266">
        <v>-15.4</v>
      </c>
    </row>
    <row r="10" spans="1:16">
      <c r="A10" s="248"/>
      <c r="B10" s="244"/>
      <c r="C10" s="244"/>
      <c r="D10" s="244"/>
      <c r="E10" s="244"/>
      <c r="F10" s="244"/>
      <c r="G10" s="1122" t="s">
        <v>481</v>
      </c>
      <c r="H10" s="1123"/>
      <c r="I10" s="1123"/>
      <c r="J10" s="1124"/>
      <c r="K10" s="267">
        <v>105201</v>
      </c>
      <c r="L10" s="268">
        <v>11800</v>
      </c>
      <c r="M10" s="269">
        <v>10910</v>
      </c>
      <c r="N10" s="270">
        <v>8.1999999999999993</v>
      </c>
    </row>
    <row r="11" spans="1:16" ht="13.5" customHeight="1">
      <c r="A11" s="248"/>
      <c r="B11" s="244"/>
      <c r="C11" s="244"/>
      <c r="D11" s="244"/>
      <c r="E11" s="244"/>
      <c r="F11" s="244"/>
      <c r="G11" s="1122" t="s">
        <v>482</v>
      </c>
      <c r="H11" s="1123"/>
      <c r="I11" s="1123"/>
      <c r="J11" s="1124"/>
      <c r="K11" s="267">
        <v>151575</v>
      </c>
      <c r="L11" s="268">
        <v>17002</v>
      </c>
      <c r="M11" s="269">
        <v>15361</v>
      </c>
      <c r="N11" s="270">
        <v>10.7</v>
      </c>
    </row>
    <row r="12" spans="1:16" ht="13.5" customHeight="1">
      <c r="A12" s="248"/>
      <c r="B12" s="244"/>
      <c r="C12" s="244"/>
      <c r="D12" s="244"/>
      <c r="E12" s="244"/>
      <c r="F12" s="244"/>
      <c r="G12" s="1122" t="s">
        <v>483</v>
      </c>
      <c r="H12" s="1123"/>
      <c r="I12" s="1123"/>
      <c r="J12" s="1124"/>
      <c r="K12" s="267">
        <v>1139</v>
      </c>
      <c r="L12" s="268">
        <v>128</v>
      </c>
      <c r="M12" s="269">
        <v>1384</v>
      </c>
      <c r="N12" s="270">
        <v>-90.8</v>
      </c>
    </row>
    <row r="13" spans="1:16" ht="13.5" customHeight="1">
      <c r="A13" s="248"/>
      <c r="B13" s="244"/>
      <c r="C13" s="244"/>
      <c r="D13" s="244"/>
      <c r="E13" s="244"/>
      <c r="F13" s="244"/>
      <c r="G13" s="1122" t="s">
        <v>484</v>
      </c>
      <c r="H13" s="1123"/>
      <c r="I13" s="1123"/>
      <c r="J13" s="1124"/>
      <c r="K13" s="267" t="s">
        <v>485</v>
      </c>
      <c r="L13" s="268" t="s">
        <v>485</v>
      </c>
      <c r="M13" s="269" t="s">
        <v>485</v>
      </c>
      <c r="N13" s="270" t="s">
        <v>485</v>
      </c>
    </row>
    <row r="14" spans="1:16" ht="13.5" customHeight="1">
      <c r="A14" s="248"/>
      <c r="B14" s="244"/>
      <c r="C14" s="244"/>
      <c r="D14" s="244"/>
      <c r="E14" s="244"/>
      <c r="F14" s="244"/>
      <c r="G14" s="1122" t="s">
        <v>486</v>
      </c>
      <c r="H14" s="1123"/>
      <c r="I14" s="1123"/>
      <c r="J14" s="1124"/>
      <c r="K14" s="267">
        <v>28145</v>
      </c>
      <c r="L14" s="268">
        <v>3157</v>
      </c>
      <c r="M14" s="269">
        <v>5179</v>
      </c>
      <c r="N14" s="270">
        <v>-39</v>
      </c>
    </row>
    <row r="15" spans="1:16" ht="13.5" customHeight="1">
      <c r="A15" s="248"/>
      <c r="B15" s="244"/>
      <c r="C15" s="244"/>
      <c r="D15" s="244"/>
      <c r="E15" s="244"/>
      <c r="F15" s="244"/>
      <c r="G15" s="1122" t="s">
        <v>487</v>
      </c>
      <c r="H15" s="1123"/>
      <c r="I15" s="1123"/>
      <c r="J15" s="1124"/>
      <c r="K15" s="267">
        <v>8443</v>
      </c>
      <c r="L15" s="268">
        <v>947</v>
      </c>
      <c r="M15" s="269">
        <v>2730</v>
      </c>
      <c r="N15" s="270">
        <v>-65.3</v>
      </c>
    </row>
    <row r="16" spans="1:16">
      <c r="A16" s="248"/>
      <c r="B16" s="244"/>
      <c r="C16" s="244"/>
      <c r="D16" s="244"/>
      <c r="E16" s="244"/>
      <c r="F16" s="244"/>
      <c r="G16" s="1125" t="s">
        <v>488</v>
      </c>
      <c r="H16" s="1126"/>
      <c r="I16" s="1126"/>
      <c r="J16" s="1127"/>
      <c r="K16" s="268">
        <v>-71356</v>
      </c>
      <c r="L16" s="268">
        <v>-8004</v>
      </c>
      <c r="M16" s="269">
        <v>-11587</v>
      </c>
      <c r="N16" s="270">
        <v>-30.9</v>
      </c>
    </row>
    <row r="17" spans="1:16">
      <c r="A17" s="248"/>
      <c r="B17" s="244"/>
      <c r="C17" s="244"/>
      <c r="D17" s="244"/>
      <c r="E17" s="244"/>
      <c r="F17" s="244"/>
      <c r="G17" s="1125" t="s">
        <v>171</v>
      </c>
      <c r="H17" s="1126"/>
      <c r="I17" s="1126"/>
      <c r="J17" s="1127"/>
      <c r="K17" s="268">
        <v>1054568</v>
      </c>
      <c r="L17" s="268">
        <v>118291</v>
      </c>
      <c r="M17" s="269">
        <v>134177</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7" t="s">
        <v>493</v>
      </c>
      <c r="H21" s="1118"/>
      <c r="I21" s="1118"/>
      <c r="J21" s="1119"/>
      <c r="K21" s="280">
        <v>12</v>
      </c>
      <c r="L21" s="281">
        <v>12.44</v>
      </c>
      <c r="M21" s="282">
        <v>-0.44</v>
      </c>
      <c r="N21" s="249"/>
      <c r="O21" s="283"/>
      <c r="P21" s="279"/>
    </row>
    <row r="22" spans="1:16" s="284" customFormat="1">
      <c r="A22" s="279"/>
      <c r="B22" s="249"/>
      <c r="C22" s="249"/>
      <c r="D22" s="249"/>
      <c r="E22" s="249"/>
      <c r="F22" s="249"/>
      <c r="G22" s="1117" t="s">
        <v>494</v>
      </c>
      <c r="H22" s="1118"/>
      <c r="I22" s="1118"/>
      <c r="J22" s="1119"/>
      <c r="K22" s="285">
        <v>94.5</v>
      </c>
      <c r="L22" s="286">
        <v>95.1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0" t="s">
        <v>475</v>
      </c>
      <c r="L30" s="254"/>
      <c r="M30" s="255" t="s">
        <v>476</v>
      </c>
      <c r="N30" s="256"/>
    </row>
    <row r="31" spans="1:16">
      <c r="A31" s="248"/>
      <c r="B31" s="244"/>
      <c r="C31" s="244"/>
      <c r="D31" s="244"/>
      <c r="E31" s="244"/>
      <c r="F31" s="244"/>
      <c r="G31" s="257"/>
      <c r="H31" s="258"/>
      <c r="I31" s="258"/>
      <c r="J31" s="259"/>
      <c r="K31" s="1121"/>
      <c r="L31" s="260" t="s">
        <v>477</v>
      </c>
      <c r="M31" s="261" t="s">
        <v>478</v>
      </c>
      <c r="N31" s="262" t="s">
        <v>479</v>
      </c>
    </row>
    <row r="32" spans="1:16" ht="27" customHeight="1">
      <c r="A32" s="248"/>
      <c r="B32" s="244"/>
      <c r="C32" s="244"/>
      <c r="D32" s="244"/>
      <c r="E32" s="244"/>
      <c r="F32" s="244"/>
      <c r="G32" s="1133" t="s">
        <v>497</v>
      </c>
      <c r="H32" s="1134"/>
      <c r="I32" s="1134"/>
      <c r="J32" s="1135"/>
      <c r="K32" s="294">
        <v>462391</v>
      </c>
      <c r="L32" s="294">
        <v>51867</v>
      </c>
      <c r="M32" s="295">
        <v>69383</v>
      </c>
      <c r="N32" s="296">
        <v>-25.2</v>
      </c>
    </row>
    <row r="33" spans="1:16" ht="13.5" customHeight="1">
      <c r="A33" s="248"/>
      <c r="B33" s="244"/>
      <c r="C33" s="244"/>
      <c r="D33" s="244"/>
      <c r="E33" s="244"/>
      <c r="F33" s="244"/>
      <c r="G33" s="1133" t="s">
        <v>498</v>
      </c>
      <c r="H33" s="1134"/>
      <c r="I33" s="1134"/>
      <c r="J33" s="1135"/>
      <c r="K33" s="294" t="s">
        <v>485</v>
      </c>
      <c r="L33" s="294" t="s">
        <v>485</v>
      </c>
      <c r="M33" s="295" t="s">
        <v>485</v>
      </c>
      <c r="N33" s="296" t="s">
        <v>485</v>
      </c>
    </row>
    <row r="34" spans="1:16" ht="27" customHeight="1">
      <c r="A34" s="248"/>
      <c r="B34" s="244"/>
      <c r="C34" s="244"/>
      <c r="D34" s="244"/>
      <c r="E34" s="244"/>
      <c r="F34" s="244"/>
      <c r="G34" s="1133" t="s">
        <v>499</v>
      </c>
      <c r="H34" s="1134"/>
      <c r="I34" s="1134"/>
      <c r="J34" s="1135"/>
      <c r="K34" s="294" t="s">
        <v>485</v>
      </c>
      <c r="L34" s="294" t="s">
        <v>485</v>
      </c>
      <c r="M34" s="295" t="s">
        <v>485</v>
      </c>
      <c r="N34" s="296" t="s">
        <v>485</v>
      </c>
    </row>
    <row r="35" spans="1:16" ht="27" customHeight="1">
      <c r="A35" s="248"/>
      <c r="B35" s="244"/>
      <c r="C35" s="244"/>
      <c r="D35" s="244"/>
      <c r="E35" s="244"/>
      <c r="F35" s="244"/>
      <c r="G35" s="1133" t="s">
        <v>500</v>
      </c>
      <c r="H35" s="1134"/>
      <c r="I35" s="1134"/>
      <c r="J35" s="1135"/>
      <c r="K35" s="294">
        <v>158752</v>
      </c>
      <c r="L35" s="294">
        <v>17807</v>
      </c>
      <c r="M35" s="295">
        <v>19734</v>
      </c>
      <c r="N35" s="296">
        <v>-9.8000000000000007</v>
      </c>
    </row>
    <row r="36" spans="1:16" ht="27" customHeight="1">
      <c r="A36" s="248"/>
      <c r="B36" s="244"/>
      <c r="C36" s="244"/>
      <c r="D36" s="244"/>
      <c r="E36" s="244"/>
      <c r="F36" s="244"/>
      <c r="G36" s="1133" t="s">
        <v>501</v>
      </c>
      <c r="H36" s="1134"/>
      <c r="I36" s="1134"/>
      <c r="J36" s="1135"/>
      <c r="K36" s="294">
        <v>76861</v>
      </c>
      <c r="L36" s="294">
        <v>8622</v>
      </c>
      <c r="M36" s="295">
        <v>4902</v>
      </c>
      <c r="N36" s="296">
        <v>75.900000000000006</v>
      </c>
    </row>
    <row r="37" spans="1:16" ht="13.5" customHeight="1">
      <c r="A37" s="248"/>
      <c r="B37" s="244"/>
      <c r="C37" s="244"/>
      <c r="D37" s="244"/>
      <c r="E37" s="244"/>
      <c r="F37" s="244"/>
      <c r="G37" s="1133" t="s">
        <v>502</v>
      </c>
      <c r="H37" s="1134"/>
      <c r="I37" s="1134"/>
      <c r="J37" s="1135"/>
      <c r="K37" s="294">
        <v>1724</v>
      </c>
      <c r="L37" s="294">
        <v>193</v>
      </c>
      <c r="M37" s="295">
        <v>1542</v>
      </c>
      <c r="N37" s="296">
        <v>-87.5</v>
      </c>
    </row>
    <row r="38" spans="1:16" ht="27" customHeight="1">
      <c r="A38" s="248"/>
      <c r="B38" s="244"/>
      <c r="C38" s="244"/>
      <c r="D38" s="244"/>
      <c r="E38" s="244"/>
      <c r="F38" s="244"/>
      <c r="G38" s="1136" t="s">
        <v>503</v>
      </c>
      <c r="H38" s="1137"/>
      <c r="I38" s="1137"/>
      <c r="J38" s="1138"/>
      <c r="K38" s="297" t="s">
        <v>485</v>
      </c>
      <c r="L38" s="297" t="s">
        <v>485</v>
      </c>
      <c r="M38" s="298">
        <v>13</v>
      </c>
      <c r="N38" s="299" t="s">
        <v>485</v>
      </c>
      <c r="O38" s="293"/>
    </row>
    <row r="39" spans="1:16">
      <c r="A39" s="248"/>
      <c r="B39" s="244"/>
      <c r="C39" s="244"/>
      <c r="D39" s="244"/>
      <c r="E39" s="244"/>
      <c r="F39" s="244"/>
      <c r="G39" s="1136" t="s">
        <v>504</v>
      </c>
      <c r="H39" s="1137"/>
      <c r="I39" s="1137"/>
      <c r="J39" s="1138"/>
      <c r="K39" s="300">
        <v>-3794</v>
      </c>
      <c r="L39" s="300">
        <v>-426</v>
      </c>
      <c r="M39" s="301">
        <v>-2613</v>
      </c>
      <c r="N39" s="302">
        <v>-83.7</v>
      </c>
      <c r="O39" s="293"/>
    </row>
    <row r="40" spans="1:16" ht="27" customHeight="1">
      <c r="A40" s="248"/>
      <c r="B40" s="244"/>
      <c r="C40" s="244"/>
      <c r="D40" s="244"/>
      <c r="E40" s="244"/>
      <c r="F40" s="244"/>
      <c r="G40" s="1133" t="s">
        <v>505</v>
      </c>
      <c r="H40" s="1134"/>
      <c r="I40" s="1134"/>
      <c r="J40" s="1135"/>
      <c r="K40" s="300">
        <v>-467298</v>
      </c>
      <c r="L40" s="300">
        <v>-52417</v>
      </c>
      <c r="M40" s="301">
        <v>-64897</v>
      </c>
      <c r="N40" s="302">
        <v>-19.2</v>
      </c>
      <c r="O40" s="293"/>
    </row>
    <row r="41" spans="1:16">
      <c r="A41" s="248"/>
      <c r="B41" s="244"/>
      <c r="C41" s="244"/>
      <c r="D41" s="244"/>
      <c r="E41" s="244"/>
      <c r="F41" s="244"/>
      <c r="G41" s="1139" t="s">
        <v>281</v>
      </c>
      <c r="H41" s="1140"/>
      <c r="I41" s="1140"/>
      <c r="J41" s="1141"/>
      <c r="K41" s="294">
        <v>228636</v>
      </c>
      <c r="L41" s="300">
        <v>25646</v>
      </c>
      <c r="M41" s="301">
        <v>28065</v>
      </c>
      <c r="N41" s="302">
        <v>-8.6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8" t="s">
        <v>475</v>
      </c>
      <c r="J49" s="1130" t="s">
        <v>509</v>
      </c>
      <c r="K49" s="1131"/>
      <c r="L49" s="1131"/>
      <c r="M49" s="1131"/>
      <c r="N49" s="1132"/>
    </row>
    <row r="50" spans="1:14">
      <c r="A50" s="248"/>
      <c r="B50" s="244"/>
      <c r="C50" s="244"/>
      <c r="D50" s="244"/>
      <c r="E50" s="244"/>
      <c r="F50" s="244"/>
      <c r="G50" s="312"/>
      <c r="H50" s="313"/>
      <c r="I50" s="1129"/>
      <c r="J50" s="314" t="s">
        <v>510</v>
      </c>
      <c r="K50" s="315" t="s">
        <v>511</v>
      </c>
      <c r="L50" s="316" t="s">
        <v>512</v>
      </c>
      <c r="M50" s="317" t="s">
        <v>513</v>
      </c>
      <c r="N50" s="318" t="s">
        <v>514</v>
      </c>
    </row>
    <row r="51" spans="1:14">
      <c r="A51" s="248"/>
      <c r="B51" s="244"/>
      <c r="C51" s="244"/>
      <c r="D51" s="244"/>
      <c r="E51" s="244"/>
      <c r="F51" s="244"/>
      <c r="G51" s="310" t="s">
        <v>515</v>
      </c>
      <c r="H51" s="311"/>
      <c r="I51" s="319">
        <v>563285</v>
      </c>
      <c r="J51" s="320">
        <v>59318</v>
      </c>
      <c r="K51" s="321">
        <v>-7.9</v>
      </c>
      <c r="L51" s="322">
        <v>89245</v>
      </c>
      <c r="M51" s="323">
        <v>27</v>
      </c>
      <c r="N51" s="324">
        <v>-34.9</v>
      </c>
    </row>
    <row r="52" spans="1:14">
      <c r="A52" s="248"/>
      <c r="B52" s="244"/>
      <c r="C52" s="244"/>
      <c r="D52" s="244"/>
      <c r="E52" s="244"/>
      <c r="F52" s="244"/>
      <c r="G52" s="325"/>
      <c r="H52" s="326" t="s">
        <v>516</v>
      </c>
      <c r="I52" s="327">
        <v>522704</v>
      </c>
      <c r="J52" s="328">
        <v>55045</v>
      </c>
      <c r="K52" s="329">
        <v>9.3000000000000007</v>
      </c>
      <c r="L52" s="330">
        <v>42966</v>
      </c>
      <c r="M52" s="331">
        <v>2.9</v>
      </c>
      <c r="N52" s="332">
        <v>6.4</v>
      </c>
    </row>
    <row r="53" spans="1:14">
      <c r="A53" s="248"/>
      <c r="B53" s="244"/>
      <c r="C53" s="244"/>
      <c r="D53" s="244"/>
      <c r="E53" s="244"/>
      <c r="F53" s="244"/>
      <c r="G53" s="310" t="s">
        <v>517</v>
      </c>
      <c r="H53" s="311"/>
      <c r="I53" s="319">
        <v>1443893</v>
      </c>
      <c r="J53" s="320">
        <v>154758</v>
      </c>
      <c r="K53" s="321">
        <v>160.9</v>
      </c>
      <c r="L53" s="322">
        <v>92021</v>
      </c>
      <c r="M53" s="323">
        <v>3.1</v>
      </c>
      <c r="N53" s="324">
        <v>157.80000000000001</v>
      </c>
    </row>
    <row r="54" spans="1:14">
      <c r="A54" s="248"/>
      <c r="B54" s="244"/>
      <c r="C54" s="244"/>
      <c r="D54" s="244"/>
      <c r="E54" s="244"/>
      <c r="F54" s="244"/>
      <c r="G54" s="325"/>
      <c r="H54" s="326" t="s">
        <v>516</v>
      </c>
      <c r="I54" s="327">
        <v>1273085</v>
      </c>
      <c r="J54" s="328">
        <v>136451</v>
      </c>
      <c r="K54" s="329">
        <v>147.9</v>
      </c>
      <c r="L54" s="330">
        <v>52579</v>
      </c>
      <c r="M54" s="331">
        <v>22.4</v>
      </c>
      <c r="N54" s="332">
        <v>125.5</v>
      </c>
    </row>
    <row r="55" spans="1:14">
      <c r="A55" s="248"/>
      <c r="B55" s="244"/>
      <c r="C55" s="244"/>
      <c r="D55" s="244"/>
      <c r="E55" s="244"/>
      <c r="F55" s="244"/>
      <c r="G55" s="310" t="s">
        <v>518</v>
      </c>
      <c r="H55" s="311"/>
      <c r="I55" s="319">
        <v>367976</v>
      </c>
      <c r="J55" s="320">
        <v>40264</v>
      </c>
      <c r="K55" s="321">
        <v>-74</v>
      </c>
      <c r="L55" s="322">
        <v>94828</v>
      </c>
      <c r="M55" s="323">
        <v>3.1</v>
      </c>
      <c r="N55" s="324">
        <v>-77.099999999999994</v>
      </c>
    </row>
    <row r="56" spans="1:14">
      <c r="A56" s="248"/>
      <c r="B56" s="244"/>
      <c r="C56" s="244"/>
      <c r="D56" s="244"/>
      <c r="E56" s="244"/>
      <c r="F56" s="244"/>
      <c r="G56" s="325"/>
      <c r="H56" s="326" t="s">
        <v>516</v>
      </c>
      <c r="I56" s="327">
        <v>301275</v>
      </c>
      <c r="J56" s="328">
        <v>32966</v>
      </c>
      <c r="K56" s="329">
        <v>-75.8</v>
      </c>
      <c r="L56" s="330">
        <v>55133</v>
      </c>
      <c r="M56" s="331">
        <v>4.9000000000000004</v>
      </c>
      <c r="N56" s="332">
        <v>-80.7</v>
      </c>
    </row>
    <row r="57" spans="1:14">
      <c r="A57" s="248"/>
      <c r="B57" s="244"/>
      <c r="C57" s="244"/>
      <c r="D57" s="244"/>
      <c r="E57" s="244"/>
      <c r="F57" s="244"/>
      <c r="G57" s="310" t="s">
        <v>519</v>
      </c>
      <c r="H57" s="311"/>
      <c r="I57" s="319">
        <v>811570</v>
      </c>
      <c r="J57" s="320">
        <v>89597</v>
      </c>
      <c r="K57" s="321">
        <v>122.5</v>
      </c>
      <c r="L57" s="322">
        <v>119674</v>
      </c>
      <c r="M57" s="323">
        <v>26.2</v>
      </c>
      <c r="N57" s="324">
        <v>96.3</v>
      </c>
    </row>
    <row r="58" spans="1:14">
      <c r="A58" s="248"/>
      <c r="B58" s="244"/>
      <c r="C58" s="244"/>
      <c r="D58" s="244"/>
      <c r="E58" s="244"/>
      <c r="F58" s="244"/>
      <c r="G58" s="325"/>
      <c r="H58" s="326" t="s">
        <v>516</v>
      </c>
      <c r="I58" s="327">
        <v>692199</v>
      </c>
      <c r="J58" s="328">
        <v>76419</v>
      </c>
      <c r="K58" s="329">
        <v>131.80000000000001</v>
      </c>
      <c r="L58" s="330">
        <v>57803</v>
      </c>
      <c r="M58" s="331">
        <v>4.8</v>
      </c>
      <c r="N58" s="332">
        <v>127</v>
      </c>
    </row>
    <row r="59" spans="1:14">
      <c r="A59" s="248"/>
      <c r="B59" s="244"/>
      <c r="C59" s="244"/>
      <c r="D59" s="244"/>
      <c r="E59" s="244"/>
      <c r="F59" s="244"/>
      <c r="G59" s="310" t="s">
        <v>520</v>
      </c>
      <c r="H59" s="311"/>
      <c r="I59" s="319">
        <v>356024</v>
      </c>
      <c r="J59" s="320">
        <v>39935</v>
      </c>
      <c r="K59" s="321">
        <v>-55.4</v>
      </c>
      <c r="L59" s="322">
        <v>119685</v>
      </c>
      <c r="M59" s="323">
        <v>0</v>
      </c>
      <c r="N59" s="324">
        <v>-55.4</v>
      </c>
    </row>
    <row r="60" spans="1:14">
      <c r="A60" s="248"/>
      <c r="B60" s="244"/>
      <c r="C60" s="244"/>
      <c r="D60" s="244"/>
      <c r="E60" s="244"/>
      <c r="F60" s="244"/>
      <c r="G60" s="325"/>
      <c r="H60" s="326" t="s">
        <v>516</v>
      </c>
      <c r="I60" s="333">
        <v>287997</v>
      </c>
      <c r="J60" s="328">
        <v>32305</v>
      </c>
      <c r="K60" s="329">
        <v>-57.7</v>
      </c>
      <c r="L60" s="330">
        <v>68464</v>
      </c>
      <c r="M60" s="331">
        <v>18.399999999999999</v>
      </c>
      <c r="N60" s="332">
        <v>-76.099999999999994</v>
      </c>
    </row>
    <row r="61" spans="1:14">
      <c r="A61" s="248"/>
      <c r="B61" s="244"/>
      <c r="C61" s="244"/>
      <c r="D61" s="244"/>
      <c r="E61" s="244"/>
      <c r="F61" s="244"/>
      <c r="G61" s="310" t="s">
        <v>521</v>
      </c>
      <c r="H61" s="334"/>
      <c r="I61" s="335">
        <v>708550</v>
      </c>
      <c r="J61" s="336">
        <v>76774</v>
      </c>
      <c r="K61" s="337">
        <v>29.2</v>
      </c>
      <c r="L61" s="338">
        <v>103091</v>
      </c>
      <c r="M61" s="339">
        <v>11.9</v>
      </c>
      <c r="N61" s="324">
        <v>17.3</v>
      </c>
    </row>
    <row r="62" spans="1:14">
      <c r="A62" s="248"/>
      <c r="B62" s="244"/>
      <c r="C62" s="244"/>
      <c r="D62" s="244"/>
      <c r="E62" s="244"/>
      <c r="F62" s="244"/>
      <c r="G62" s="325"/>
      <c r="H62" s="326" t="s">
        <v>516</v>
      </c>
      <c r="I62" s="327">
        <v>615452</v>
      </c>
      <c r="J62" s="328">
        <v>66637</v>
      </c>
      <c r="K62" s="329">
        <v>31.1</v>
      </c>
      <c r="L62" s="330">
        <v>55389</v>
      </c>
      <c r="M62" s="331">
        <v>10.7</v>
      </c>
      <c r="N62" s="332">
        <v>20.399999999999999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23.98</v>
      </c>
      <c r="G47" s="12">
        <v>29.24</v>
      </c>
      <c r="H47" s="12">
        <v>34.03</v>
      </c>
      <c r="I47" s="12">
        <v>29.98</v>
      </c>
      <c r="J47" s="13">
        <v>30.58</v>
      </c>
    </row>
    <row r="48" spans="2:10" ht="57.75" customHeight="1">
      <c r="B48" s="14"/>
      <c r="C48" s="1144" t="s">
        <v>4</v>
      </c>
      <c r="D48" s="1144"/>
      <c r="E48" s="1145"/>
      <c r="F48" s="15">
        <v>9.81</v>
      </c>
      <c r="G48" s="16">
        <v>10.76</v>
      </c>
      <c r="H48" s="16">
        <v>8.9600000000000009</v>
      </c>
      <c r="I48" s="16">
        <v>8.24</v>
      </c>
      <c r="J48" s="17">
        <v>7.89</v>
      </c>
    </row>
    <row r="49" spans="2:10" ht="57.75" customHeight="1" thickBot="1">
      <c r="B49" s="18"/>
      <c r="C49" s="1146" t="s">
        <v>5</v>
      </c>
      <c r="D49" s="1146"/>
      <c r="E49" s="1147"/>
      <c r="F49" s="19">
        <v>2.96</v>
      </c>
      <c r="G49" s="20">
        <v>5.16</v>
      </c>
      <c r="H49" s="20">
        <v>0.78</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530</v>
      </c>
      <c r="D34" s="1154"/>
      <c r="E34" s="1155"/>
      <c r="F34" s="32">
        <v>9.81</v>
      </c>
      <c r="G34" s="33">
        <v>10.76</v>
      </c>
      <c r="H34" s="33">
        <v>8.9499999999999993</v>
      </c>
      <c r="I34" s="33">
        <v>8.23</v>
      </c>
      <c r="J34" s="34">
        <v>7.89</v>
      </c>
      <c r="K34" s="22"/>
      <c r="L34" s="22"/>
      <c r="M34" s="22"/>
      <c r="N34" s="22"/>
      <c r="O34" s="22"/>
      <c r="P34" s="22"/>
    </row>
    <row r="35" spans="1:16" ht="39" customHeight="1">
      <c r="A35" s="22"/>
      <c r="B35" s="35"/>
      <c r="C35" s="1148" t="s">
        <v>531</v>
      </c>
      <c r="D35" s="1149"/>
      <c r="E35" s="1150"/>
      <c r="F35" s="36">
        <v>3.08</v>
      </c>
      <c r="G35" s="37">
        <v>3.93</v>
      </c>
      <c r="H35" s="37">
        <v>4.5999999999999996</v>
      </c>
      <c r="I35" s="37">
        <v>5.72</v>
      </c>
      <c r="J35" s="38">
        <v>6.25</v>
      </c>
      <c r="K35" s="22"/>
      <c r="L35" s="22"/>
      <c r="M35" s="22"/>
      <c r="N35" s="22"/>
      <c r="O35" s="22"/>
      <c r="P35" s="22"/>
    </row>
    <row r="36" spans="1:16" ht="39" customHeight="1">
      <c r="A36" s="22"/>
      <c r="B36" s="35"/>
      <c r="C36" s="1148" t="s">
        <v>532</v>
      </c>
      <c r="D36" s="1149"/>
      <c r="E36" s="1150"/>
      <c r="F36" s="36">
        <v>3.35</v>
      </c>
      <c r="G36" s="37">
        <v>2.25</v>
      </c>
      <c r="H36" s="37">
        <v>3.11</v>
      </c>
      <c r="I36" s="37">
        <v>3.52</v>
      </c>
      <c r="J36" s="38">
        <v>4.5599999999999996</v>
      </c>
      <c r="K36" s="22"/>
      <c r="L36" s="22"/>
      <c r="M36" s="22"/>
      <c r="N36" s="22"/>
      <c r="O36" s="22"/>
      <c r="P36" s="22"/>
    </row>
    <row r="37" spans="1:16" ht="39" customHeight="1">
      <c r="A37" s="22"/>
      <c r="B37" s="35"/>
      <c r="C37" s="1148" t="s">
        <v>533</v>
      </c>
      <c r="D37" s="1149"/>
      <c r="E37" s="1150"/>
      <c r="F37" s="36">
        <v>0.02</v>
      </c>
      <c r="G37" s="37">
        <v>0.02</v>
      </c>
      <c r="H37" s="37">
        <v>0.03</v>
      </c>
      <c r="I37" s="37">
        <v>0.01</v>
      </c>
      <c r="J37" s="38">
        <v>0</v>
      </c>
      <c r="K37" s="22"/>
      <c r="L37" s="22"/>
      <c r="M37" s="22"/>
      <c r="N37" s="22"/>
      <c r="O37" s="22"/>
      <c r="P37" s="22"/>
    </row>
    <row r="38" spans="1:16" ht="39" customHeight="1">
      <c r="A38" s="22"/>
      <c r="B38" s="35"/>
      <c r="C38" s="1148" t="s">
        <v>534</v>
      </c>
      <c r="D38" s="1149"/>
      <c r="E38" s="1150"/>
      <c r="F38" s="36">
        <v>0.23</v>
      </c>
      <c r="G38" s="37">
        <v>0.1</v>
      </c>
      <c r="H38" s="37">
        <v>0.45</v>
      </c>
      <c r="I38" s="37">
        <v>0.4</v>
      </c>
      <c r="J38" s="38">
        <v>0</v>
      </c>
      <c r="K38" s="22"/>
      <c r="L38" s="22"/>
      <c r="M38" s="22"/>
      <c r="N38" s="22"/>
      <c r="O38" s="22"/>
      <c r="P38" s="22"/>
    </row>
    <row r="39" spans="1:16" ht="39" customHeight="1">
      <c r="A39" s="22"/>
      <c r="B39" s="35"/>
      <c r="C39" s="1148" t="s">
        <v>535</v>
      </c>
      <c r="D39" s="1149"/>
      <c r="E39" s="1150"/>
      <c r="F39" s="36">
        <v>0</v>
      </c>
      <c r="G39" s="37">
        <v>0</v>
      </c>
      <c r="H39" s="37">
        <v>0</v>
      </c>
      <c r="I39" s="37">
        <v>0</v>
      </c>
      <c r="J39" s="38">
        <v>0</v>
      </c>
      <c r="K39" s="22"/>
      <c r="L39" s="22"/>
      <c r="M39" s="22"/>
      <c r="N39" s="22"/>
      <c r="O39" s="22"/>
      <c r="P39" s="22"/>
    </row>
    <row r="40" spans="1:16" ht="39" customHeight="1">
      <c r="A40" s="22"/>
      <c r="B40" s="35"/>
      <c r="C40" s="1148" t="s">
        <v>536</v>
      </c>
      <c r="D40" s="1149"/>
      <c r="E40" s="1150"/>
      <c r="F40" s="36">
        <v>0</v>
      </c>
      <c r="G40" s="37">
        <v>0</v>
      </c>
      <c r="H40" s="37">
        <v>0.01</v>
      </c>
      <c r="I40" s="37">
        <v>0</v>
      </c>
      <c r="J40" s="38">
        <v>0</v>
      </c>
      <c r="K40" s="22"/>
      <c r="L40" s="22"/>
      <c r="M40" s="22"/>
      <c r="N40" s="22"/>
      <c r="O40" s="22"/>
      <c r="P40" s="22"/>
    </row>
    <row r="41" spans="1:16" ht="39" customHeight="1">
      <c r="A41" s="22"/>
      <c r="B41" s="35"/>
      <c r="C41" s="1148" t="s">
        <v>537</v>
      </c>
      <c r="D41" s="1149"/>
      <c r="E41" s="1150"/>
      <c r="F41" s="36">
        <v>0</v>
      </c>
      <c r="G41" s="37">
        <v>0</v>
      </c>
      <c r="H41" s="37">
        <v>0</v>
      </c>
      <c r="I41" s="37">
        <v>0</v>
      </c>
      <c r="J41" s="38">
        <v>0</v>
      </c>
      <c r="K41" s="22"/>
      <c r="L41" s="22"/>
      <c r="M41" s="22"/>
      <c r="N41" s="22"/>
      <c r="O41" s="22"/>
      <c r="P41" s="22"/>
    </row>
    <row r="42" spans="1:16" ht="39" customHeight="1">
      <c r="A42" s="22"/>
      <c r="B42" s="39"/>
      <c r="C42" s="1148" t="s">
        <v>538</v>
      </c>
      <c r="D42" s="1149"/>
      <c r="E42" s="1150"/>
      <c r="F42" s="36" t="s">
        <v>485</v>
      </c>
      <c r="G42" s="37" t="s">
        <v>485</v>
      </c>
      <c r="H42" s="37" t="s">
        <v>485</v>
      </c>
      <c r="I42" s="37" t="s">
        <v>485</v>
      </c>
      <c r="J42" s="38" t="s">
        <v>485</v>
      </c>
      <c r="K42" s="22"/>
      <c r="L42" s="22"/>
      <c r="M42" s="22"/>
      <c r="N42" s="22"/>
      <c r="O42" s="22"/>
      <c r="P42" s="22"/>
    </row>
    <row r="43" spans="1:16" ht="39" customHeight="1" thickBot="1">
      <c r="A43" s="22"/>
      <c r="B43" s="40"/>
      <c r="C43" s="1151" t="s">
        <v>539</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552</v>
      </c>
      <c r="L45" s="60">
        <v>530</v>
      </c>
      <c r="M45" s="60">
        <v>501</v>
      </c>
      <c r="N45" s="60">
        <v>468</v>
      </c>
      <c r="O45" s="61">
        <v>462</v>
      </c>
      <c r="P45" s="48"/>
      <c r="Q45" s="48"/>
      <c r="R45" s="48"/>
      <c r="S45" s="48"/>
      <c r="T45" s="48"/>
      <c r="U45" s="48"/>
    </row>
    <row r="46" spans="1:21" ht="30.75" customHeight="1">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c r="A48" s="48"/>
      <c r="B48" s="1166"/>
      <c r="C48" s="1167"/>
      <c r="D48" s="62"/>
      <c r="E48" s="1158" t="s">
        <v>15</v>
      </c>
      <c r="F48" s="1158"/>
      <c r="G48" s="1158"/>
      <c r="H48" s="1158"/>
      <c r="I48" s="1158"/>
      <c r="J48" s="1159"/>
      <c r="K48" s="63">
        <v>202</v>
      </c>
      <c r="L48" s="64">
        <v>156</v>
      </c>
      <c r="M48" s="64">
        <v>158</v>
      </c>
      <c r="N48" s="64">
        <v>158</v>
      </c>
      <c r="O48" s="65">
        <v>159</v>
      </c>
      <c r="P48" s="48"/>
      <c r="Q48" s="48"/>
      <c r="R48" s="48"/>
      <c r="S48" s="48"/>
      <c r="T48" s="48"/>
      <c r="U48" s="48"/>
    </row>
    <row r="49" spans="1:21" ht="30.75" customHeight="1">
      <c r="A49" s="48"/>
      <c r="B49" s="1166"/>
      <c r="C49" s="1167"/>
      <c r="D49" s="62"/>
      <c r="E49" s="1158" t="s">
        <v>16</v>
      </c>
      <c r="F49" s="1158"/>
      <c r="G49" s="1158"/>
      <c r="H49" s="1158"/>
      <c r="I49" s="1158"/>
      <c r="J49" s="1159"/>
      <c r="K49" s="63">
        <v>47</v>
      </c>
      <c r="L49" s="64">
        <v>48</v>
      </c>
      <c r="M49" s="64">
        <v>56</v>
      </c>
      <c r="N49" s="64">
        <v>89</v>
      </c>
      <c r="O49" s="65">
        <v>77</v>
      </c>
      <c r="P49" s="48"/>
      <c r="Q49" s="48"/>
      <c r="R49" s="48"/>
      <c r="S49" s="48"/>
      <c r="T49" s="48"/>
      <c r="U49" s="48"/>
    </row>
    <row r="50" spans="1:21" ht="30.75" customHeight="1">
      <c r="A50" s="48"/>
      <c r="B50" s="1166"/>
      <c r="C50" s="1167"/>
      <c r="D50" s="62"/>
      <c r="E50" s="1158" t="s">
        <v>17</v>
      </c>
      <c r="F50" s="1158"/>
      <c r="G50" s="1158"/>
      <c r="H50" s="1158"/>
      <c r="I50" s="1158"/>
      <c r="J50" s="1159"/>
      <c r="K50" s="63">
        <v>11</v>
      </c>
      <c r="L50" s="64">
        <v>15</v>
      </c>
      <c r="M50" s="64">
        <v>15</v>
      </c>
      <c r="N50" s="64">
        <v>6</v>
      </c>
      <c r="O50" s="65">
        <v>2</v>
      </c>
      <c r="P50" s="48"/>
      <c r="Q50" s="48"/>
      <c r="R50" s="48"/>
      <c r="S50" s="48"/>
      <c r="T50" s="48"/>
      <c r="U50" s="48"/>
    </row>
    <row r="51" spans="1:21" ht="30.75" customHeight="1">
      <c r="A51" s="48"/>
      <c r="B51" s="1168"/>
      <c r="C51" s="1169"/>
      <c r="D51" s="66"/>
      <c r="E51" s="1158" t="s">
        <v>18</v>
      </c>
      <c r="F51" s="1158"/>
      <c r="G51" s="1158"/>
      <c r="H51" s="1158"/>
      <c r="I51" s="1158"/>
      <c r="J51" s="1159"/>
      <c r="K51" s="63" t="s">
        <v>485</v>
      </c>
      <c r="L51" s="64" t="s">
        <v>485</v>
      </c>
      <c r="M51" s="64" t="s">
        <v>485</v>
      </c>
      <c r="N51" s="64" t="s">
        <v>485</v>
      </c>
      <c r="O51" s="65" t="s">
        <v>485</v>
      </c>
      <c r="P51" s="48"/>
      <c r="Q51" s="48"/>
      <c r="R51" s="48"/>
      <c r="S51" s="48"/>
      <c r="T51" s="48"/>
      <c r="U51" s="48"/>
    </row>
    <row r="52" spans="1:21" ht="30.75" customHeight="1">
      <c r="A52" s="48"/>
      <c r="B52" s="1156" t="s">
        <v>19</v>
      </c>
      <c r="C52" s="1157"/>
      <c r="D52" s="66"/>
      <c r="E52" s="1158" t="s">
        <v>20</v>
      </c>
      <c r="F52" s="1158"/>
      <c r="G52" s="1158"/>
      <c r="H52" s="1158"/>
      <c r="I52" s="1158"/>
      <c r="J52" s="1159"/>
      <c r="K52" s="63">
        <v>502</v>
      </c>
      <c r="L52" s="64">
        <v>459</v>
      </c>
      <c r="M52" s="64">
        <v>467</v>
      </c>
      <c r="N52" s="64">
        <v>454</v>
      </c>
      <c r="O52" s="65">
        <v>471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310</v>
      </c>
      <c r="L53" s="69">
        <v>290</v>
      </c>
      <c r="M53" s="69">
        <v>263</v>
      </c>
      <c r="N53" s="69">
        <v>267</v>
      </c>
      <c r="O53" s="70">
        <v>229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2016-04-21T23:39:31Z</cp:lastPrinted>
  <dcterms:created xsi:type="dcterms:W3CDTF">2016-02-15T01:32:50Z</dcterms:created>
  <dcterms:modified xsi:type="dcterms:W3CDTF">2016-04-21T23:39:36Z</dcterms:modified>
  <cp:category/>
</cp:coreProperties>
</file>