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firstSheet="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AM34" i="9"/>
  <c r="C34" i="9"/>
  <c r="U34" i="9" l="1"/>
  <c r="U35" i="9" s="1"/>
  <c r="U36" i="9" s="1"/>
  <c r="C35"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<sst xmlns="http://schemas.openxmlformats.org/spreadsheetml/2006/main" count="1055" uniqueCount="542">
  <si>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</si>
  <si>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</si>
  <si>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</si>
  <si>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</si>
  <si>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</si>
  <si>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</si>
  <si>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</si>
  <si>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</si>
  <si>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</si>
  <si>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</si>
  <si>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</si>
  <si>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</si>
  <si>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</si>
  <si>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</si>
  <si>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</si>
  <si>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</si>
  <si>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</si>
  <si>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</si>
  <si>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</si>
  <si>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</si>
  <si>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</si>
  <si>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</si>
  <si>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</si>
  <si>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</si>
  <si>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</si>
  <si>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</si>
  <si>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</si>
  <si>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</si>
  <si>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</si>
  <si>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</si>
  <si>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</si>
  <si>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</si>
  <si>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</si>
  <si>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</si>
  <si>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</si>
  <si>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</si>
  <si>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</si>
  <si>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</si>
  <si>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</si>
  <si>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</si>
  <si>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</si>
  <si>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</si>
  <si>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</si>
  <si>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</si>
  <si>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</si>
  <si>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</si>
  <si>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</si>
  <si>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</si>
  <si>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</si>
  <si>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</si>
  <si>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</si>
  <si>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</si>
  <si>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</si>
  <si>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</si>
  <si>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</si>
  <si>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</si>
  <si>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</si>
  <si>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</si>
  <si>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</si>
  <si>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</si>
  <si>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</si>
  <si>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</si>
  <si>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</si>
  <si>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</si>
  <si>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</si>
  <si>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</si>
  <si>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</si>
  <si>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</si>
  <si>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</si>
  <si>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</si>
  <si>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</si>
  <si>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</si>
  <si>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</si>
  <si>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</si>
  <si>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</si>
  <si>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</si>
  <si>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</si>
  <si>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</si>
  <si>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</si>
  <si>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</si>
  <si>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</si>
  <si>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</si>
  <si>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</si>
  <si>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</si>
  <si>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</si>
  <si>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</si>
  <si>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</si>
  <si>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</si>
  <si>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</si>
  <si>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</si>
  <si>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</si>
  <si>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</si>
  <si>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</si>
  <si>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</si>
  <si>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</si>
  <si>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</si>
  <si>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</si>
  <si>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</si>
  <si>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</si>
  <si>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</si>
  <si>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</si>
  <si>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</si>
  <si>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</si>
  <si>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</si>
  <si>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</si>
  <si>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</si>
  <si>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</si>
  <si>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</si>
  <si>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</si>
  <si>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</si>
  <si>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</si>
  <si>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</si>
  <si>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</si>
  <si>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</si>
  <si>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</si>
  <si>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</si>
  <si>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</si>
  <si>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</si>
  <si>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</si>
  <si>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</si>
  <si>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</si>
  <si>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</si>
  <si>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</si>
  <si>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</si>
  <si>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</si>
  <si>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</si>
  <si>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</si>
  <si>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</si>
  <si>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</si>
  <si>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</si>
  <si>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</si>
  <si>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</si>
  <si>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</si>
  <si>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</si>
  <si>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</si>
  <si>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</si>
  <si>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</si>
  <si>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</si>
  <si>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</si>
  <si>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</si>
  <si>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</si>
  <si>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</si>
  <si>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</si>
  <si>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</si>
  <si>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</si>
  <si>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</si>
  <si>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</si>
  <si>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</si>
  <si>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</si>
  <si>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</si>
  <si>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</si>
  <si>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</si>
  <si>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</si>
  <si>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</si>
  <si>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</si>
  <si>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</si>
  <si>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</si>
  <si>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</si>
  <si>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</si>
  <si>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</si>
  <si>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</si>
  <si>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</si>
  <si>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</si>
  <si>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</si>
  <si>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</si>
  <si>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</si>
  <si>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</si>
  <si>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</si>
  <si>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</si>
  <si>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</si>
  <si>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</si>
  <si>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</si>
  <si>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</si>
  <si>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</si>
  <si>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</si>
  <si>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</si>
  <si>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</si>
  <si>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</si>
  <si>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</si>
  <si>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</si>
  <si>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</si>
  <si>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</si>
  <si>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</si>
  <si>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</si>
  <si>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</si>
  <si>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</si>
  <si>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</si>
  <si>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</si>
  <si>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</si>
  <si>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</si>
  <si>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</si>
  <si>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</si>
  <si>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</si>
  <si>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</si>
  <si>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静岡県清水町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</si>
  <si>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</si>
  <si>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</si>
  <si>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</si>
  <si>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</si>
  <si>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</si>
  <si>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</si>
  <si>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</si>
  <si>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</si>
  <si>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</si>
  <si>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</si>
  <si>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</si>
  <si>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</si>
  <si>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</si>
  <si>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</si>
  <si>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</si>
  <si>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</si>
  <si>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</si>
  <si>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</si>
  <si>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</si>
  <si>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</si>
  <si>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</si>
  <si>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</si>
  <si>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</si>
  <si>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</si>
  <si>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</si>
  <si>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</si>
  <si>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</si>
  <si>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</si>
  <si>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</si>
  <si>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</si>
  <si>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</si>
  <si>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</si>
  <si>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</si>
  <si>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</si>
  <si>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</si>
  <si>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</si>
  <si>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</si>
  <si>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</si>
  <si>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</si>
  <si>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</si>
  <si>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</si>
  <si>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</si>
  <si>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</si>
  <si>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</si>
  <si>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</si>
  <si>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</si>
  <si>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</si>
  <si>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</si>
  <si>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</si>
  <si>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</si>
  <si>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</si>
  <si>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</si>
  <si>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</si>
  <si>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</si>
  <si>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</si>
  <si>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</si>
  <si>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</si>
  <si>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</si>
  <si>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</si>
  <si>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</si>
  <si>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</si>
  <si>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</si>
  <si>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</si>
  <si>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</si>
  <si>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</si>
  <si>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</si>
  <si>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</si>
  <si>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</si>
  <si>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</si>
  <si>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</si>
  <si>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</si>
  <si>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</si>
  <si>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</si>
  <si>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</si>
  <si>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</si>
  <si>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</si>
  <si>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</si>
  <si>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</si>
  <si>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</si>
  <si>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</si>
  <si>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</si>
  <si>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</si>
  <si>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</si>
  <si>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</si>
  <si>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</si>
  <si>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</si>
  <si>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</si>
  <si>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</si>
  <si>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</si>
  <si>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</si>
  <si>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</si>
  <si>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</si>
  <si>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</si>
  <si>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</si>
  <si>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</si>
  <si>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</si>
  <si>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</si>
  <si>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</si>
  <si>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</si>
  <si>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</si>
  <si>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</si>
  <si>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</si>
  <si>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</si>
  <si>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</si>
  <si>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</si>
  <si>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</si>
  <si>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</si>
  <si>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</si>
  <si>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</si>
  <si>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</si>
  <si>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</si>
  <si>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</si>
  <si>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</si>
  <si>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</si>
  <si>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</si>
  <si>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</si>
  <si>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</si>
  <si>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</si>
  <si>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</si>
  <si>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</si>
  <si>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</si>
  <si>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</si>
  <si>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</si>
  <si>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</si>
  <si>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</si>
  <si>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</si>
  <si>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</si>
  <si>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</si>
  <si>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</si>
  <si>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</si>
  <si>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</si>
  <si>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</si>
  <si>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</si>
  <si>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</si>
  <si>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</si>
  <si>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</si>
  <si>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</si>
  <si>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</si>
  <si>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</si>
  <si>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</si>
  <si>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</si>
  <si>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</si>
  <si>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</si>
  <si>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</si>
  <si>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</si>
  <si>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</si>
  <si>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</si>
  <si>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</si>
  <si>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静岡県清水町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</si>
  <si>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</si>
  <si>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</si>
  <si>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</si>
  <si>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</si>
  <si>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</si>
  <si>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</si>
  <si>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</si>
  <si>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</si>
  <si>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</si>
  <si>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</si>
  <si>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</si>
  <si>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</si>
  <si>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</si>
  <si>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</si>
  <si>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</si>
  <si>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</si>
  <si>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</si>
  <si>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</si>
  <si>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</si>
  <si>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</si>
  <si>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</si>
  <si>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</si>
  <si>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</si>
  <si>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</si>
  <si>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</si>
  <si>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</si>
  <si>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</si>
  <si>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</si>
  <si>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</si>
  <si>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</si>
  <si>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</si>
  <si>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</si>
  <si>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</si>
  <si>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</si>
  <si>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</si>
  <si>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</si>
  <si>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</si>
  <si>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</si>
  <si>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</si>
  <si>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</si>
  <si>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</si>
  <si>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</si>
  <si>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</si>
  <si>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</si>
  <si>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</si>
  <si>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</si>
  <si>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</si>
  <si>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</si>
  <si>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</si>
  <si>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</si>
  <si>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</si>
  <si>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</si>
  <si>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</si>
  <si>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</si>
  <si>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</si>
  <si>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</si>
  <si>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</si>
  <si>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</si>
  <si>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</si>
  <si>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</si>
  <si>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</si>
  <si>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</si>
  <si>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</si>
  <si>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</si>
  <si>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</si>
  <si>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</si>
  <si>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</si>
  <si>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</si>
  <si>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</si>
  <si>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</si>
  <si>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</si>
  <si>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</si>
  <si>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</si>
  <si>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</si>
  <si>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</si>
  <si>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</si>
  <si>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</si>
  <si>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</si>
  <si>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</si>
  <si>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</si>
  <si>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</si>
  <si>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</si>
  <si>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</si>
  <si>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</si>
  <si>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</si>
  <si>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</si>
  <si>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</si>
  <si>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</si>
  <si>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</si>
  <si>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</si>
  <si>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</si>
  <si>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</si>
  <si>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</si>
  <si>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</si>
  <si>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</si>
  <si>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</si>
  <si>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</si>
  <si>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</si>
  <si>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</si>
  <si>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</si>
  <si>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</si>
  <si>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</si>
  <si>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</si>
  <si>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</si>
  <si>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</si>
  <si>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</si>
  <si>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</si>
  <si>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</si>
  <si>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</si>
  <si>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</si>
  <si>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</si>
  <si>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</si>
  <si>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</si>
  <si>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</si>
  <si>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</si>
  <si>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</si>
  <si>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</si>
  <si>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</si>
  <si>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</si>
  <si>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</si>
  <si>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</si>
  <si>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</si>
  <si>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</si>
  <si>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</si>
  <si>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</si>
  <si>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</si>
  <si>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</si>
  <si>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</si>
  <si>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</si>
  <si>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</si>
  <si>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</si>
  <si>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</si>
  <si>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</si>
  <si>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</si>
  <si>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</si>
  <si>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</si>
  <si>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</si>
  <si>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</si>
  <si>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</si>
  <si>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</si>
  <si>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</si>
  <si>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</si>
  <si>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</si>
  <si>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</si>
  <si>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</si>
  <si>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</si>
  <si>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</si>
  <si>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</si>
  <si>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</si>
  <si>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</si>
  <si>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</si>
  <si>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</si>
  <si>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</si>
  <si>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</si>
  <si>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</si>
  <si>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</si>
  <si>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</si>
  <si>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</si>
  <si>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</si>
  <si>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</si>
  <si>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</si>
  <si>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</si>
  <si>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</si>
  <si>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</si>
  <si>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</si>
  <si>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</si>
  <si>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</si>
  <si>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</si>
  <si>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</si>
  <si>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</si>
  <si>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</si>
  <si>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0.34</t>
  </si>
  <si>
    <t>▲ 0.95</t>
  </si>
  <si>
    <t>一般会計</t>
  </si>
  <si>
    <t>国民健康保険事業特別会計</t>
  </si>
  <si>
    <t>介護保険事業特別会計</t>
  </si>
  <si>
    <t>公共下水道事業特別会計</t>
  </si>
  <si>
    <t>後期高齢者医療特別会計</t>
  </si>
  <si>
    <t>土地取得特別会計</t>
  </si>
  <si>
    <t>その他会計（赤字）</t>
  </si>
  <si>
    <t>その他会計（黒字）</t>
  </si>
  <si>
    <t>-</t>
    <phoneticPr fontId="2"/>
  </si>
  <si>
    <t>-</t>
    <phoneticPr fontId="2"/>
  </si>
  <si>
    <t>-</t>
    <phoneticPr fontId="2"/>
  </si>
  <si>
    <t>-</t>
    <phoneticPr fontId="2"/>
  </si>
  <si>
    <t>静岡県市町総合事務組合</t>
    <rPh sb="0" eb="3">
      <t>シズオカケン</t>
    </rPh>
    <rPh sb="3" eb="4">
      <t>シ</t>
    </rPh>
    <rPh sb="4" eb="5">
      <t>マチ</t>
    </rPh>
    <rPh sb="5" eb="7">
      <t>ソウゴウ</t>
    </rPh>
    <rPh sb="7" eb="9">
      <t>ジム</t>
    </rPh>
    <rPh sb="9" eb="11">
      <t>クミアイ</t>
    </rPh>
    <phoneticPr fontId="2"/>
  </si>
  <si>
    <t>静岡県芦湖水利組合</t>
    <rPh sb="0" eb="3">
      <t>シズオカケン</t>
    </rPh>
    <rPh sb="3" eb="4">
      <t>アシ</t>
    </rPh>
    <rPh sb="4" eb="5">
      <t>ミズウミ</t>
    </rPh>
    <rPh sb="5" eb="7">
      <t>スイリ</t>
    </rPh>
    <rPh sb="7" eb="9">
      <t>クミアイ</t>
    </rPh>
    <phoneticPr fontId="2"/>
  </si>
  <si>
    <t>駿豆学園管理組合</t>
    <rPh sb="0" eb="2">
      <t>スンズ</t>
    </rPh>
    <rPh sb="2" eb="4">
      <t>ガクエン</t>
    </rPh>
    <rPh sb="4" eb="6">
      <t>カンリ</t>
    </rPh>
    <rPh sb="6" eb="8">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</si>
  <si>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</si>
  <si>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</si>
  <si>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</si>
  <si>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箱根山御山組合</t>
    <rPh sb="0" eb="2">
      <t>ハコネ</t>
    </rPh>
    <rPh sb="2" eb="3">
      <t>ヤマ</t>
    </rPh>
    <rPh sb="3" eb="4">
      <t>ゴ</t>
    </rPh>
    <rPh sb="4" eb="5">
      <t>ヤマ</t>
    </rPh>
    <rPh sb="5" eb="7">
      <t>クミアイ</t>
    </rPh>
    <phoneticPr fontId="2"/>
  </si>
  <si>
    <t>三島市外五ケ市町箱根山組合</t>
    <rPh sb="0" eb="3">
      <t>ミシマシ</t>
    </rPh>
    <rPh sb="3" eb="4">
      <t>ソト</t>
    </rPh>
    <rPh sb="4" eb="6">
      <t>ゴカ</t>
    </rPh>
    <rPh sb="6" eb="7">
      <t>シ</t>
    </rPh>
    <rPh sb="7" eb="8">
      <t>マチ</t>
    </rPh>
    <rPh sb="8" eb="10">
      <t>ハコネ</t>
    </rPh>
    <rPh sb="10" eb="11">
      <t>ヤマ</t>
    </rPh>
    <rPh sb="11" eb="13">
      <t>クミアイ</t>
    </rPh>
    <phoneticPr fontId="2"/>
  </si>
  <si>
    <t>三島市外五ケ市町箱根山林組合</t>
    <rPh sb="0" eb="3">
      <t>ミシマシ</t>
    </rPh>
    <rPh sb="3" eb="4">
      <t>ソト</t>
    </rPh>
    <rPh sb="4" eb="6">
      <t>ゴカ</t>
    </rPh>
    <rPh sb="6" eb="7">
      <t>シ</t>
    </rPh>
    <rPh sb="7" eb="8">
      <t>マチ</t>
    </rPh>
    <rPh sb="8" eb="10">
      <t>ハコネ</t>
    </rPh>
    <rPh sb="10" eb="11">
      <t>ヤマ</t>
    </rPh>
    <rPh sb="11" eb="12">
      <t>ハヤシ</t>
    </rPh>
    <rPh sb="12" eb="14">
      <t>クミアイ</t>
    </rPh>
    <phoneticPr fontId="2"/>
  </si>
  <si>
    <t>箱根山禁伐林組合</t>
    <rPh sb="0" eb="2">
      <t>ハコネ</t>
    </rPh>
    <rPh sb="2" eb="3">
      <t>ヤマ</t>
    </rPh>
    <rPh sb="3" eb="4">
      <t>キン</t>
    </rPh>
    <rPh sb="4" eb="5">
      <t>バツ</t>
    </rPh>
    <rPh sb="5" eb="6">
      <t>リン</t>
    </rPh>
    <rPh sb="6" eb="8">
      <t>クミアイ</t>
    </rPh>
    <phoneticPr fontId="2"/>
  </si>
  <si>
    <t>箱根山殖産林組合</t>
    <rPh sb="0" eb="2">
      <t>ハコネ</t>
    </rPh>
    <rPh sb="2" eb="3">
      <t>ヤマ</t>
    </rPh>
    <rPh sb="3" eb="5">
      <t>ショクサン</t>
    </rPh>
    <rPh sb="5" eb="6">
      <t>ハヤシ</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</si>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</sst>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23410</c:v>
                </c:pt>
                <c:pt idx="1">
                  <c:v>29938</c:v>
                </c:pt>
                <c:pt idx="2">
                  <c:v>39259</c:v>
                </c:pt>
                <c:pt idx="3">
                  <c:v>32389</c:v>
                </c:pt>
                <c:pt idx="4">
                  <c:v>43737</c:v>
                </c:pt>
              </c:numCache>
            </c:numRef>
          </c:val>
          <c:smooth val="0"/>
        </c:ser>
        <c:dLbls>
          <c:showLegendKey val="0"/>
          <c:showVal val="0"/>
          <c:showCatName val="0"/>
          <c:showSerName val="0"/>
          <c:showPercent val="0"/>
          <c:showBubbleSize val="0"/>
        </c:dLbls>
        <c:marker val="1"/>
        <c:smooth val="0"/>
        <c:axId val="93333760"/>
        <c:axId val="93344128"/>
      </c:lineChart>
      <c:catAx>
        <c:axId val="93333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44128"/>
        <c:crosses val="autoZero"/>
        <c:auto val="1"/>
        <c:lblAlgn val="ctr"/>
        <c:lblOffset val="100"/>
        <c:tickLblSkip val="1"/>
        <c:tickMarkSkip val="1"/>
        <c:noMultiLvlLbl val="0"/>
      </c:catAx>
      <c:valAx>
        <c:axId val="933441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3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7.95</c:v>
                </c:pt>
                <c:pt idx="1">
                  <c:v>7.05</c:v>
                </c:pt>
                <c:pt idx="2">
                  <c:v>10.49</c:v>
                </c:pt>
                <c:pt idx="3">
                  <c:v>6.89</c:v>
                </c:pt>
                <c:pt idx="4">
                  <c:v>7.91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24.18</c:v>
                </c:pt>
                <c:pt idx="1">
                  <c:v>24.45</c:v>
                </c:pt>
                <c:pt idx="2">
                  <c:v>22.98</c:v>
                </c:pt>
                <c:pt idx="3">
                  <c:v>27.31</c:v>
                </c:pt>
                <c:pt idx="4">
                  <c:v>25.41</c:v>
                </c:pt>
              </c:numCache>
            </c:numRef>
          </c:val>
        </c:ser>
        <c:dLbls>
          <c:showLegendKey val="0"/>
          <c:showVal val="0"/>
          <c:showCatName val="0"/>
          <c:showSerName val="0"/>
          <c:showPercent val="0"/>
          <c:showBubbleSize val="0"/>
        </c:dLbls>
        <c:gapWidth val="250"/>
        <c:overlap val="100"/>
        <c:axId val="99134464"/>
        <c:axId val="99140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6.99</c:v>
                </c:pt>
                <c:pt idx="1">
                  <c:v>-0.34</c:v>
                </c:pt>
                <c:pt idx="2">
                  <c:v>2.21</c:v>
                </c:pt>
                <c:pt idx="3">
                  <c:v>1.52</c:v>
                </c:pt>
                <c:pt idx="4">
                  <c:v>-0.95</c:v>
                </c:pt>
              </c:numCache>
            </c:numRef>
          </c:val>
          <c:smooth val="0"/>
        </c:ser>
        <c:dLbls>
          <c:showLegendKey val="0"/>
          <c:showVal val="0"/>
          <c:showCatName val="0"/>
          <c:showSerName val="0"/>
          <c:showPercent val="0"/>
          <c:showBubbleSize val="0"/>
        </c:dLbls>
        <c:marker val="1"/>
        <c:smooth val="0"/>
        <c:axId val="99134464"/>
        <c:axId val="99140736"/>
      </c:lineChart>
      <c:catAx>
        <c:axId val="9913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140736"/>
        <c:crosses val="autoZero"/>
        <c:auto val="1"/>
        <c:lblAlgn val="ctr"/>
        <c:lblOffset val="100"/>
        <c:tickLblSkip val="1"/>
        <c:tickMarkSkip val="1"/>
        <c:noMultiLvlLbl val="0"/>
      </c:catAx>
      <c:valAx>
        <c:axId val="9914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3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0.14000000000000001</c:v>
                </c:pt>
                <c:pt idx="4">
                  <c:v>#N/A</c:v>
                </c:pt>
                <c:pt idx="5">
                  <c:v>0.17</c:v>
                </c:pt>
                <c:pt idx="6">
                  <c:v>#N/A</c:v>
                </c:pt>
                <c:pt idx="7">
                  <c:v>0.16</c:v>
                </c:pt>
                <c:pt idx="8">
                  <c:v>#N/A</c:v>
                </c:pt>
                <c:pt idx="9">
                  <c:v>0.18</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0.18</c:v>
                </c:pt>
                <c:pt idx="4">
                  <c:v>#N/A</c:v>
                </c:pt>
                <c:pt idx="5">
                  <c:v>0.41</c:v>
                </c:pt>
                <c:pt idx="6">
                  <c:v>#N/A</c:v>
                </c:pt>
                <c:pt idx="7">
                  <c:v>0.33</c:v>
                </c:pt>
                <c:pt idx="8">
                  <c:v>#N/A</c:v>
                </c:pt>
                <c:pt idx="9">
                  <c:v>0.25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0.62</c:v>
                </c:pt>
                <c:pt idx="2">
                  <c:v>#N/A</c:v>
                </c:pt>
                <c:pt idx="3">
                  <c:v>0.46</c:v>
                </c:pt>
                <c:pt idx="4">
                  <c:v>#N/A</c:v>
                </c:pt>
                <c:pt idx="5">
                  <c:v>0.62</c:v>
                </c:pt>
                <c:pt idx="6">
                  <c:v>#N/A</c:v>
                </c:pt>
                <c:pt idx="7">
                  <c:v>0.85</c:v>
                </c:pt>
                <c:pt idx="8">
                  <c:v>#N/A</c:v>
                </c:pt>
                <c:pt idx="9">
                  <c:v>0.55000000000000004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1.36</c:v>
                </c:pt>
                <c:pt idx="2">
                  <c:v>#N/A</c:v>
                </c:pt>
                <c:pt idx="3">
                  <c:v>2.54</c:v>
                </c:pt>
                <c:pt idx="4">
                  <c:v>#N/A</c:v>
                </c:pt>
                <c:pt idx="5">
                  <c:v>2.34</c:v>
                </c:pt>
                <c:pt idx="6">
                  <c:v>#N/A</c:v>
                </c:pt>
                <c:pt idx="7">
                  <c:v>1.77</c:v>
                </c:pt>
                <c:pt idx="8">
                  <c:v>#N/A</c:v>
                </c:pt>
                <c:pt idx="9">
                  <c:v>1.58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7.95</c:v>
                </c:pt>
                <c:pt idx="2">
                  <c:v>#N/A</c:v>
                </c:pt>
                <c:pt idx="3">
                  <c:v>7.04</c:v>
                </c:pt>
                <c:pt idx="4">
                  <c:v>#N/A</c:v>
                </c:pt>
                <c:pt idx="5">
                  <c:v>10.49</c:v>
                </c:pt>
                <c:pt idx="6">
                  <c:v>#N/A</c:v>
                </c:pt>
                <c:pt idx="7">
                  <c:v>6.88</c:v>
                </c:pt>
                <c:pt idx="8">
                  <c:v>#N/A</c:v>
                </c:pt>
                <c:pt idx="9">
                  <c:v>7.9</c:v>
                </c:pt>
              </c:numCache>
            </c:numRef>
          </c:val>
        </c:ser>
        <c:dLbls>
          <c:showLegendKey val="0"/>
          <c:showVal val="0"/>
          <c:showCatName val="0"/>
          <c:showSerName val="0"/>
          <c:showPercent val="0"/>
          <c:showBubbleSize val="0"/>
        </c:dLbls>
        <c:gapWidth val="150"/>
        <c:overlap val="100"/>
        <c:axId val="99046528"/>
        <c:axId val="99048064"/>
      </c:barChart>
      <c:catAx>
        <c:axId val="9904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48064"/>
        <c:crosses val="autoZero"/>
        <c:auto val="1"/>
        <c:lblAlgn val="ctr"/>
        <c:lblOffset val="100"/>
        <c:tickLblSkip val="1"/>
        <c:tickMarkSkip val="1"/>
        <c:noMultiLvlLbl val="0"/>
      </c:catAx>
      <c:valAx>
        <c:axId val="9904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46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866</c:v>
                </c:pt>
                <c:pt idx="5">
                  <c:v>874</c:v>
                </c:pt>
                <c:pt idx="8">
                  <c:v>896</c:v>
                </c:pt>
                <c:pt idx="11">
                  <c:v>948</c:v>
                </c:pt>
                <c:pt idx="14">
                  <c:v>994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360</c:v>
                </c:pt>
                <c:pt idx="3">
                  <c:v>345</c:v>
                </c:pt>
                <c:pt idx="6">
                  <c:v>340</c:v>
                </c:pt>
                <c:pt idx="9">
                  <c:v>354</c:v>
                </c:pt>
                <c:pt idx="12">
                  <c:v>347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858</c:v>
                </c:pt>
                <c:pt idx="3">
                  <c:v>828</c:v>
                </c:pt>
                <c:pt idx="6">
                  <c:v>838</c:v>
                </c:pt>
                <c:pt idx="9">
                  <c:v>857</c:v>
                </c:pt>
                <c:pt idx="12">
                  <c:v>854</c:v>
                </c:pt>
              </c:numCache>
            </c:numRef>
          </c:val>
        </c:ser>
        <c:dLbls>
          <c:showLegendKey val="0"/>
          <c:showVal val="0"/>
          <c:showCatName val="0"/>
          <c:showSerName val="0"/>
          <c:showPercent val="0"/>
          <c:showBubbleSize val="0"/>
        </c:dLbls>
        <c:gapWidth val="100"/>
        <c:overlap val="100"/>
        <c:axId val="109575552"/>
        <c:axId val="109581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354</c:v>
                </c:pt>
                <c:pt idx="2">
                  <c:v>#N/A</c:v>
                </c:pt>
                <c:pt idx="3">
                  <c:v>#N/A</c:v>
                </c:pt>
                <c:pt idx="4">
                  <c:v>301</c:v>
                </c:pt>
                <c:pt idx="5">
                  <c:v>#N/A</c:v>
                </c:pt>
                <c:pt idx="6">
                  <c:v>#N/A</c:v>
                </c:pt>
                <c:pt idx="7">
                  <c:v>284</c:v>
                </c:pt>
                <c:pt idx="8">
                  <c:v>#N/A</c:v>
                </c:pt>
                <c:pt idx="9">
                  <c:v>#N/A</c:v>
                </c:pt>
                <c:pt idx="10">
                  <c:v>265</c:v>
                </c:pt>
                <c:pt idx="11">
                  <c:v>#N/A</c:v>
                </c:pt>
                <c:pt idx="12">
                  <c:v>#N/A</c:v>
                </c:pt>
                <c:pt idx="13">
                  <c:v>209</c:v>
                </c:pt>
                <c:pt idx="14">
                  <c:v>#N/A</c:v>
                </c:pt>
              </c:numCache>
            </c:numRef>
          </c:val>
          <c:smooth val="0"/>
        </c:ser>
        <c:dLbls>
          <c:showLegendKey val="0"/>
          <c:showVal val="0"/>
          <c:showCatName val="0"/>
          <c:showSerName val="0"/>
          <c:showPercent val="0"/>
          <c:showBubbleSize val="0"/>
        </c:dLbls>
        <c:marker val="1"/>
        <c:smooth val="0"/>
        <c:axId val="109575552"/>
        <c:axId val="109581824"/>
      </c:lineChart>
      <c:catAx>
        <c:axId val="10957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81824"/>
        <c:crosses val="autoZero"/>
        <c:auto val="1"/>
        <c:lblAlgn val="ctr"/>
        <c:lblOffset val="100"/>
        <c:tickLblSkip val="1"/>
        <c:tickMarkSkip val="1"/>
        <c:noMultiLvlLbl val="0"/>
      </c:catAx>
      <c:valAx>
        <c:axId val="10958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7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8385</c:v>
                </c:pt>
                <c:pt idx="5">
                  <c:v>8449</c:v>
                </c:pt>
                <c:pt idx="8">
                  <c:v>8536</c:v>
                </c:pt>
                <c:pt idx="11">
                  <c:v>8397</c:v>
                </c:pt>
                <c:pt idx="14">
                  <c:v>8150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3129</c:v>
                </c:pt>
                <c:pt idx="5">
                  <c:v>2904</c:v>
                </c:pt>
                <c:pt idx="8">
                  <c:v>2941</c:v>
                </c:pt>
                <c:pt idx="11">
                  <c:v>3069</c:v>
                </c:pt>
                <c:pt idx="14">
                  <c:v>3336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1868</c:v>
                </c:pt>
                <c:pt idx="5">
                  <c:v>1939</c:v>
                </c:pt>
                <c:pt idx="8">
                  <c:v>1753</c:v>
                </c:pt>
                <c:pt idx="11">
                  <c:v>2303</c:v>
                </c:pt>
                <c:pt idx="14">
                  <c:v>2228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273</c:v>
                </c:pt>
                <c:pt idx="3">
                  <c:v>174</c:v>
                </c:pt>
                <c:pt idx="6">
                  <c:v>138</c:v>
                </c:pt>
                <c:pt idx="9">
                  <c:v>54</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c:v>
                </c:pt>
                <c:pt idx="3">
                  <c:v>13</c:v>
                </c:pt>
                <c:pt idx="6">
                  <c:v>12</c:v>
                </c:pt>
                <c:pt idx="9">
                  <c:v>11</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5414</c:v>
                </c:pt>
                <c:pt idx="3">
                  <c:v>5159</c:v>
                </c:pt>
                <c:pt idx="6">
                  <c:v>4978</c:v>
                </c:pt>
                <c:pt idx="9">
                  <c:v>4831</c:v>
                </c:pt>
                <c:pt idx="12">
                  <c:v>4659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7861</c:v>
                </c:pt>
                <c:pt idx="3">
                  <c:v>7879</c:v>
                </c:pt>
                <c:pt idx="6">
                  <c:v>8159</c:v>
                </c:pt>
                <c:pt idx="9">
                  <c:v>7963</c:v>
                </c:pt>
                <c:pt idx="12">
                  <c:v>7880</c:v>
                </c:pt>
              </c:numCache>
            </c:numRef>
          </c:val>
        </c:ser>
        <c:dLbls>
          <c:showLegendKey val="0"/>
          <c:showVal val="0"/>
          <c:showCatName val="0"/>
          <c:showSerName val="0"/>
          <c:showPercent val="0"/>
          <c:showBubbleSize val="0"/>
        </c:dLbls>
        <c:gapWidth val="100"/>
        <c:overlap val="100"/>
        <c:axId val="99173888"/>
        <c:axId val="99175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180</c:v>
                </c:pt>
                <c:pt idx="2">
                  <c:v>#N/A</c:v>
                </c:pt>
                <c:pt idx="3">
                  <c:v>#N/A</c:v>
                </c:pt>
                <c:pt idx="4">
                  <c:v>0</c:v>
                </c:pt>
                <c:pt idx="5">
                  <c:v>#N/A</c:v>
                </c:pt>
                <c:pt idx="6">
                  <c:v>#N/A</c:v>
                </c:pt>
                <c:pt idx="7">
                  <c:v>58</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9173888"/>
        <c:axId val="99175808"/>
      </c:lineChart>
      <c:catAx>
        <c:axId val="991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175808"/>
        <c:crosses val="autoZero"/>
        <c:auto val="1"/>
        <c:lblAlgn val="ctr"/>
        <c:lblOffset val="100"/>
        <c:tickLblSkip val="1"/>
        <c:tickMarkSkip val="1"/>
        <c:noMultiLvlLbl val="0"/>
      </c:catAx>
      <c:valAx>
        <c:axId val="9917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7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静岡県清水町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32,575
31,638
8.81
10,006,117
9,507,979
494,322
6,249,490
7,880,351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基準財政需要額は臨時財政対策債振替額の減少に伴い若干増加したものの、固定資産税及び地方消費税交付金の増額により</a:t>
          </a:r>
          <a:r>
            <a:rPr lang="ja-JP" altLang="en-US" sz="1300" b="0" i="0" u="none" strike="noStrike" baseline="0" smtClean="0">
              <a:solidFill>
                <a:schemeClr val="dk1"/>
              </a:solidFill>
              <a:latin typeface="+mn-ea"/>
              <a:ea typeface="+mn-ea"/>
              <a:cs typeface="+mn-cs"/>
            </a:rPr>
            <a:t>基準財政収入額が</a:t>
          </a:r>
          <a:r>
            <a:rPr kumimoji="1" lang="ja-JP" altLang="ja-JP" sz="1300">
              <a:solidFill>
                <a:schemeClr val="dk1"/>
              </a:solidFill>
              <a:effectLst/>
              <a:latin typeface="+mn-lt"/>
              <a:ea typeface="+mn-ea"/>
              <a:cs typeface="+mn-cs"/>
            </a:rPr>
            <a:t>基準財政需要額</a:t>
          </a:r>
          <a:r>
            <a:rPr kumimoji="1" lang="ja-JP" altLang="en-US" sz="1300">
              <a:solidFill>
                <a:schemeClr val="dk1"/>
              </a:solidFill>
              <a:effectLst/>
              <a:latin typeface="+mn-lt"/>
              <a:ea typeface="+mn-ea"/>
              <a:cs typeface="+mn-cs"/>
            </a:rPr>
            <a:t>以上に</a:t>
          </a:r>
          <a:r>
            <a:rPr lang="ja-JP" altLang="en-US" sz="1300" b="0" i="0" u="none" strike="noStrike" baseline="0" smtClean="0">
              <a:solidFill>
                <a:schemeClr val="dk1"/>
              </a:solidFill>
              <a:latin typeface="+mn-ea"/>
              <a:ea typeface="+mn-ea"/>
              <a:cs typeface="+mn-cs"/>
            </a:rPr>
            <a:t>増加しており、単年度比較では近年上昇傾向にある。</a:t>
          </a:r>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latin typeface="+mn-ea"/>
              <a:ea typeface="+mn-ea"/>
              <a:cs typeface="+mn-cs"/>
            </a:rPr>
            <a:t>　平成</a:t>
          </a:r>
          <a:r>
            <a:rPr lang="en-US" altLang="ja-JP" sz="1300" b="0" i="0" u="none" strike="noStrike" baseline="0" smtClean="0">
              <a:solidFill>
                <a:schemeClr val="dk1"/>
              </a:solidFill>
              <a:latin typeface="+mn-ea"/>
              <a:ea typeface="+mn-ea"/>
              <a:cs typeface="+mn-cs"/>
            </a:rPr>
            <a:t>26</a:t>
          </a:r>
          <a:r>
            <a:rPr lang="ja-JP" altLang="en-US" sz="1300" b="0" i="0" u="none" strike="noStrike" baseline="0" smtClean="0">
              <a:solidFill>
                <a:schemeClr val="dk1"/>
              </a:solidFill>
              <a:latin typeface="+mn-ea"/>
              <a:ea typeface="+mn-ea"/>
              <a:cs typeface="+mn-cs"/>
            </a:rPr>
            <a:t>年度は近年の上昇を反映し、３ヵ年平均においても前年度数値より</a:t>
          </a:r>
          <a:r>
            <a:rPr lang="en-US" altLang="ja-JP" sz="1300" b="0" i="0" u="none" strike="noStrike" baseline="0" smtClean="0">
              <a:solidFill>
                <a:schemeClr val="dk1"/>
              </a:solidFill>
              <a:latin typeface="+mn-ea"/>
              <a:ea typeface="+mn-ea"/>
              <a:cs typeface="+mn-cs"/>
            </a:rPr>
            <a:t>0.01</a:t>
          </a:r>
          <a:r>
            <a:rPr lang="ja-JP" altLang="en-US" sz="1300" b="0" i="0" u="none" strike="noStrike" baseline="0" smtClean="0">
              <a:solidFill>
                <a:schemeClr val="dk1"/>
              </a:solidFill>
              <a:latin typeface="+mn-ea"/>
              <a:ea typeface="+mn-ea"/>
              <a:cs typeface="+mn-cs"/>
            </a:rPr>
            <a:t>ポイント上昇の</a:t>
          </a:r>
          <a:r>
            <a:rPr lang="en-US" altLang="ja-JP" sz="1300" b="0" i="0" u="none" strike="noStrike" baseline="0" smtClean="0">
              <a:solidFill>
                <a:schemeClr val="dk1"/>
              </a:solidFill>
              <a:latin typeface="+mn-ea"/>
              <a:ea typeface="+mn-ea"/>
              <a:cs typeface="+mn-cs"/>
            </a:rPr>
            <a:t>0.95</a:t>
          </a:r>
          <a:r>
            <a:rPr lang="ja-JP" altLang="en-US" sz="1300" b="0" i="0" u="none" strike="noStrike" baseline="0" smtClean="0">
              <a:solidFill>
                <a:schemeClr val="dk1"/>
              </a:solidFill>
              <a:latin typeface="+mn-ea"/>
              <a:ea typeface="+mn-ea"/>
              <a:cs typeface="+mn-cs"/>
            </a:rPr>
            <a:t>となった。</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59972</xdr:rowOff>
    </xdr:from>
    <xdr:to>
      <xdr:col>7</xdr:col>
      <xdr:colOff>152400</xdr:colOff>
      <xdr:row>40</xdr:row>
      <xdr:rowOff>73378</xdr:rowOff>
    </xdr:to>
    <xdr:cxnSp macro="">
      <xdr:nvCxnSpPr>
        <xdr:cNvPr id="67" name="直線コネクタ 66"/>
        <xdr:cNvCxnSpPr/>
      </xdr:nvCxnSpPr>
      <xdr:spPr>
        <a:xfrm flipV="1">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73378</xdr:rowOff>
    </xdr:from>
    <xdr:to>
      <xdr:col>6</xdr:col>
      <xdr:colOff>0</xdr:colOff>
      <xdr:row>40</xdr:row>
      <xdr:rowOff>86783</xdr:rowOff>
    </xdr:to>
    <xdr:cxnSp macro="">
      <xdr:nvCxnSpPr>
        <xdr:cNvPr id="70" name="直線コネクタ 69"/>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59972</xdr:rowOff>
    </xdr:from>
    <xdr:to>
      <xdr:col>4</xdr:col>
      <xdr:colOff>482600</xdr:colOff>
      <xdr:row>40</xdr:row>
      <xdr:rowOff>86783</xdr:rowOff>
    </xdr:to>
    <xdr:cxnSp macro="">
      <xdr:nvCxnSpPr>
        <xdr:cNvPr id="73" name="直線コネクタ 72"/>
        <xdr:cNvCxnSpPr/>
      </xdr:nvCxnSpPr>
      <xdr:spPr>
        <a:xfrm>
          <a:off x="2336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59972</xdr:rowOff>
    </xdr:to>
    <xdr:cxnSp macro="">
      <xdr:nvCxnSpPr>
        <xdr:cNvPr id="76" name="直線コネクタ 75"/>
        <xdr:cNvCxnSpPr/>
      </xdr:nvCxnSpPr>
      <xdr:spPr>
        <a:xfrm>
          <a:off x="1447800" y="68643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9172</xdr:rowOff>
    </xdr:from>
    <xdr:to>
      <xdr:col>7</xdr:col>
      <xdr:colOff>203200</xdr:colOff>
      <xdr:row>40</xdr:row>
      <xdr:rowOff>110772</xdr:rowOff>
    </xdr:to>
    <xdr:sp macro="" textlink="">
      <xdr:nvSpPr>
        <xdr:cNvPr id="86" name="円/楕円 85"/>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25699</xdr:rowOff>
    </xdr:from>
    <xdr:ext cx="762000" cy="259045"/>
    <xdr:sp macro="" textlink="">
      <xdr:nvSpPr>
        <xdr:cNvPr id="87"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22578</xdr:rowOff>
    </xdr:from>
    <xdr:to>
      <xdr:col>6</xdr:col>
      <xdr:colOff>50800</xdr:colOff>
      <xdr:row>40</xdr:row>
      <xdr:rowOff>124178</xdr:rowOff>
    </xdr:to>
    <xdr:sp macro="" textlink="">
      <xdr:nvSpPr>
        <xdr:cNvPr id="88" name="円/楕円 87"/>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134355</xdr:rowOff>
    </xdr:from>
    <xdr:ext cx="736600" cy="259045"/>
    <xdr:sp macro="" textlink="">
      <xdr:nvSpPr>
        <xdr:cNvPr id="89" name="テキスト ボックス 88"/>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0" name="円/楕円 89"/>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1" name="テキスト ボックス 90"/>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9172</xdr:rowOff>
    </xdr:from>
    <xdr:to>
      <xdr:col>3</xdr:col>
      <xdr:colOff>330200</xdr:colOff>
      <xdr:row>40</xdr:row>
      <xdr:rowOff>110772</xdr:rowOff>
    </xdr:to>
    <xdr:sp macro="" textlink="">
      <xdr:nvSpPr>
        <xdr:cNvPr id="92" name="円/楕円 91"/>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120949</xdr:rowOff>
    </xdr:from>
    <xdr:ext cx="762000" cy="259045"/>
    <xdr:sp macro="" textlink="">
      <xdr:nvSpPr>
        <xdr:cNvPr id="93" name="テキスト ボックス 92"/>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4" name="円/楕円 93"/>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5" name="テキスト ボックス 94"/>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歳入では、</a:t>
          </a:r>
          <a:r>
            <a:rPr lang="ja-JP" altLang="ja-JP" sz="1300">
              <a:solidFill>
                <a:schemeClr val="dk1"/>
              </a:solidFill>
              <a:effectLst/>
              <a:latin typeface="+mn-ea"/>
              <a:ea typeface="+mn-ea"/>
              <a:cs typeface="+mn-cs"/>
            </a:rPr>
            <a:t>地方消費税交付金の増加に対し普通交付税や臨時財政対策債が大きく減額となった</a:t>
          </a:r>
          <a:r>
            <a:rPr lang="ja-JP" altLang="en-US" sz="1300">
              <a:solidFill>
                <a:schemeClr val="dk1"/>
              </a:solidFill>
              <a:effectLst/>
              <a:latin typeface="+mn-ea"/>
              <a:ea typeface="+mn-ea"/>
              <a:cs typeface="+mn-cs"/>
            </a:rPr>
            <a:t>ことから経常一般財源は減少している。</a:t>
          </a:r>
          <a:endParaRPr lang="en-US" altLang="ja-JP" sz="1300">
            <a:solidFill>
              <a:schemeClr val="dk1"/>
            </a:solidFill>
            <a:effectLst/>
            <a:latin typeface="+mn-ea"/>
            <a:ea typeface="+mn-ea"/>
            <a:cs typeface="+mn-cs"/>
          </a:endParaRPr>
        </a:p>
        <a:p>
          <a:r>
            <a:rPr lang="ja-JP" altLang="en-US" sz="1300" baseline="0">
              <a:solidFill>
                <a:schemeClr val="dk1"/>
              </a:solidFill>
              <a:effectLst/>
              <a:latin typeface="+mn-ea"/>
              <a:ea typeface="+mn-ea"/>
              <a:cs typeface="+mn-cs"/>
            </a:rPr>
            <a:t>　一方、歳出では</a:t>
          </a:r>
          <a:r>
            <a:rPr lang="ja-JP" altLang="ja-JP" sz="1300">
              <a:solidFill>
                <a:schemeClr val="dk1"/>
              </a:solidFill>
              <a:effectLst/>
              <a:latin typeface="+mn-ea"/>
              <a:ea typeface="+mn-ea"/>
              <a:cs typeface="+mn-cs"/>
            </a:rPr>
            <a:t>人件費や扶助費、補助費等、繰出金が大きな増額とな</a:t>
          </a:r>
          <a:r>
            <a:rPr lang="ja-JP" altLang="en-US" sz="1300">
              <a:solidFill>
                <a:schemeClr val="dk1"/>
              </a:solidFill>
              <a:effectLst/>
              <a:latin typeface="+mn-ea"/>
              <a:ea typeface="+mn-ea"/>
              <a:cs typeface="+mn-cs"/>
            </a:rPr>
            <a:t>り</a:t>
          </a:r>
          <a:r>
            <a:rPr lang="ja-JP" altLang="ja-JP" sz="1300">
              <a:solidFill>
                <a:schemeClr val="dk1"/>
              </a:solidFill>
              <a:effectLst/>
              <a:latin typeface="+mn-ea"/>
              <a:ea typeface="+mn-ea"/>
              <a:cs typeface="+mn-cs"/>
            </a:rPr>
            <a:t>、経常経費充当一般財源が前年度に比べ大きく増加した</a:t>
          </a:r>
          <a:r>
            <a:rPr lang="ja-JP" altLang="en-US" sz="1300">
              <a:solidFill>
                <a:schemeClr val="dk1"/>
              </a:solidFill>
              <a:effectLst/>
              <a:latin typeface="+mn-ea"/>
              <a:ea typeface="+mn-ea"/>
              <a:cs typeface="+mn-cs"/>
            </a:rPr>
            <a:t>ため</a:t>
          </a:r>
          <a:r>
            <a:rPr lang="ja-JP" altLang="ja-JP" sz="1300">
              <a:solidFill>
                <a:schemeClr val="dk1"/>
              </a:solidFill>
              <a:effectLst/>
              <a:latin typeface="+mn-ea"/>
              <a:ea typeface="+mn-ea"/>
              <a:cs typeface="+mn-cs"/>
            </a:rPr>
            <a:t>、前年度より</a:t>
          </a:r>
          <a:r>
            <a:rPr lang="en-US" altLang="ja-JP" sz="1300">
              <a:solidFill>
                <a:schemeClr val="dk1"/>
              </a:solidFill>
              <a:effectLst/>
              <a:latin typeface="+mn-ea"/>
              <a:ea typeface="+mn-ea"/>
              <a:cs typeface="+mn-cs"/>
            </a:rPr>
            <a:t>3.8</a:t>
          </a:r>
          <a:r>
            <a:rPr lang="ja-JP" altLang="ja-JP" sz="1300">
              <a:solidFill>
                <a:schemeClr val="dk1"/>
              </a:solidFill>
              <a:effectLst/>
              <a:latin typeface="+mn-ea"/>
              <a:ea typeface="+mn-ea"/>
              <a:cs typeface="+mn-cs"/>
            </a:rPr>
            <a:t>ポイント上昇し</a:t>
          </a:r>
          <a:r>
            <a:rPr lang="en-US" altLang="ja-JP" sz="1300">
              <a:solidFill>
                <a:schemeClr val="dk1"/>
              </a:solidFill>
              <a:effectLst/>
              <a:latin typeface="+mn-ea"/>
              <a:ea typeface="+mn-ea"/>
              <a:cs typeface="+mn-cs"/>
            </a:rPr>
            <a:t>83.8</a:t>
          </a:r>
          <a:r>
            <a:rPr lang="ja-JP" altLang="ja-JP" sz="1300">
              <a:solidFill>
                <a:schemeClr val="dk1"/>
              </a:solidFill>
              <a:effectLst/>
              <a:latin typeface="+mn-ea"/>
              <a:ea typeface="+mn-ea"/>
              <a:cs typeface="+mn-cs"/>
            </a:rPr>
            <a:t>％</a:t>
          </a:r>
          <a:r>
            <a:rPr lang="ja-JP" altLang="en-US" sz="1300">
              <a:solidFill>
                <a:schemeClr val="dk1"/>
              </a:solidFill>
              <a:effectLst/>
              <a:latin typeface="+mn-ea"/>
              <a:ea typeface="+mn-ea"/>
              <a:cs typeface="+mn-cs"/>
            </a:rPr>
            <a:t>となった。</a:t>
          </a:r>
          <a:endParaRPr lang="en-US" altLang="ja-JP" sz="1300">
            <a:solidFill>
              <a:schemeClr val="dk1"/>
            </a:solidFill>
            <a:effectLst/>
            <a:latin typeface="+mn-ea"/>
            <a:ea typeface="+mn-ea"/>
            <a:cs typeface="+mn-cs"/>
          </a:endParaRPr>
        </a:p>
        <a:p>
          <a:r>
            <a:rPr lang="ja-JP" altLang="en-US" sz="1300" b="0" i="0" u="none" strike="noStrike" baseline="0" smtClean="0">
              <a:solidFill>
                <a:schemeClr val="dk1"/>
              </a:solidFill>
              <a:latin typeface="+mn-lt"/>
              <a:ea typeface="+mn-ea"/>
              <a:cs typeface="+mn-cs"/>
            </a:rPr>
            <a:t>　類似団体を下回ってはいるが、今後においても行財政改革の取り組みを通じてなお一層の義務的経費の削減に努める。</a:t>
          </a:r>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107188</xdr:rowOff>
    </xdr:to>
    <xdr:cxnSp macro="">
      <xdr:nvCxnSpPr>
        <xdr:cNvPr id="128" name="直線コネクタ 127"/>
        <xdr:cNvCxnSpPr/>
      </xdr:nvCxnSpPr>
      <xdr:spPr>
        <a:xfrm>
          <a:off x="4114800" y="1055370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85598</xdr:rowOff>
    </xdr:from>
    <xdr:to>
      <xdr:col>6</xdr:col>
      <xdr:colOff>0</xdr:colOff>
      <xdr:row>61</xdr:row>
      <xdr:rowOff>95250</xdr:rowOff>
    </xdr:to>
    <xdr:cxnSp macro="">
      <xdr:nvCxnSpPr>
        <xdr:cNvPr id="131" name="直線コネクタ 130"/>
        <xdr:cNvCxnSpPr/>
      </xdr:nvCxnSpPr>
      <xdr:spPr>
        <a:xfrm>
          <a:off x="3225800" y="105440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85598</xdr:rowOff>
    </xdr:from>
    <xdr:to>
      <xdr:col>4</xdr:col>
      <xdr:colOff>482600</xdr:colOff>
      <xdr:row>61</xdr:row>
      <xdr:rowOff>100076</xdr:rowOff>
    </xdr:to>
    <xdr:cxnSp macro="">
      <xdr:nvCxnSpPr>
        <xdr:cNvPr id="134" name="直線コネクタ 133"/>
        <xdr:cNvCxnSpPr/>
      </xdr:nvCxnSpPr>
      <xdr:spPr>
        <a:xfrm flipV="1">
          <a:off x="2336800" y="105440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160528</xdr:rowOff>
    </xdr:from>
    <xdr:to>
      <xdr:col>3</xdr:col>
      <xdr:colOff>279400</xdr:colOff>
      <xdr:row>61</xdr:row>
      <xdr:rowOff>100076</xdr:rowOff>
    </xdr:to>
    <xdr:cxnSp macro="">
      <xdr:nvCxnSpPr>
        <xdr:cNvPr id="137" name="直線コネクタ 136"/>
        <xdr:cNvCxnSpPr/>
      </xdr:nvCxnSpPr>
      <xdr:spPr>
        <a:xfrm>
          <a:off x="1447800" y="1044752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7" name="円/楕円 146"/>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72915</xdr:rowOff>
    </xdr:from>
    <xdr:ext cx="762000" cy="259045"/>
    <xdr:sp macro="" textlink="">
      <xdr:nvSpPr>
        <xdr:cNvPr id="148"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49" name="円/楕円 148"/>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0" name="テキスト ボックス 149"/>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34798</xdr:rowOff>
    </xdr:from>
    <xdr:to>
      <xdr:col>4</xdr:col>
      <xdr:colOff>533400</xdr:colOff>
      <xdr:row>61</xdr:row>
      <xdr:rowOff>136398</xdr:rowOff>
    </xdr:to>
    <xdr:sp macro="" textlink="">
      <xdr:nvSpPr>
        <xdr:cNvPr id="151" name="円/楕円 150"/>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146575</xdr:rowOff>
    </xdr:from>
    <xdr:ext cx="762000" cy="259045"/>
    <xdr:sp macro="" textlink="">
      <xdr:nvSpPr>
        <xdr:cNvPr id="152" name="テキスト ボックス 151"/>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49276</xdr:rowOff>
    </xdr:from>
    <xdr:to>
      <xdr:col>3</xdr:col>
      <xdr:colOff>330200</xdr:colOff>
      <xdr:row>61</xdr:row>
      <xdr:rowOff>150876</xdr:rowOff>
    </xdr:to>
    <xdr:sp macro="" textlink="">
      <xdr:nvSpPr>
        <xdr:cNvPr id="153" name="円/楕円 152"/>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161053</xdr:rowOff>
    </xdr:from>
    <xdr:ext cx="762000" cy="259045"/>
    <xdr:sp macro="" textlink="">
      <xdr:nvSpPr>
        <xdr:cNvPr id="154" name="テキスト ボックス 153"/>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109728</xdr:rowOff>
    </xdr:from>
    <xdr:to>
      <xdr:col>2</xdr:col>
      <xdr:colOff>127000</xdr:colOff>
      <xdr:row>61</xdr:row>
      <xdr:rowOff>39878</xdr:rowOff>
    </xdr:to>
    <xdr:sp macro="" textlink="">
      <xdr:nvSpPr>
        <xdr:cNvPr id="155" name="円/楕円 154"/>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50055</xdr:rowOff>
    </xdr:from>
    <xdr:ext cx="762000" cy="259045"/>
    <xdr:sp macro="" textlink="">
      <xdr:nvSpPr>
        <xdr:cNvPr id="156" name="テキスト ボックス 155"/>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ごみ及びし尿処理を自前で行っていないことから、収集処理の業務委託料や施設の使用料など、衛生関係の物件費が高い割合を占めている。</a:t>
          </a:r>
          <a:endParaRPr kumimoji="1" lang="en-US" altLang="ja-JP" sz="1300">
            <a:solidFill>
              <a:schemeClr val="dk1"/>
            </a:solidFill>
            <a:effectLst/>
            <a:latin typeface="+mn-lt"/>
            <a:ea typeface="+mn-ea"/>
            <a:cs typeface="+mn-cs"/>
          </a:endParaRPr>
        </a:p>
        <a:p>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95233</xdr:rowOff>
    </xdr:from>
    <xdr:to>
      <xdr:col>7</xdr:col>
      <xdr:colOff>152400</xdr:colOff>
      <xdr:row>83</xdr:row>
      <xdr:rowOff>103525</xdr:rowOff>
    </xdr:to>
    <xdr:cxnSp macro="">
      <xdr:nvCxnSpPr>
        <xdr:cNvPr id="191" name="直線コネクタ 190"/>
        <xdr:cNvCxnSpPr/>
      </xdr:nvCxnSpPr>
      <xdr:spPr>
        <a:xfrm>
          <a:off x="4114800" y="14325583"/>
          <a:ext cx="8382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95233</xdr:rowOff>
    </xdr:from>
    <xdr:to>
      <xdr:col>6</xdr:col>
      <xdr:colOff>0</xdr:colOff>
      <xdr:row>83</xdr:row>
      <xdr:rowOff>122741</xdr:rowOff>
    </xdr:to>
    <xdr:cxnSp macro="">
      <xdr:nvCxnSpPr>
        <xdr:cNvPr id="194" name="直線コネクタ 193"/>
        <xdr:cNvCxnSpPr/>
      </xdr:nvCxnSpPr>
      <xdr:spPr>
        <a:xfrm flipV="1">
          <a:off x="3225800" y="14325583"/>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122741</xdr:rowOff>
    </xdr:from>
    <xdr:to>
      <xdr:col>4</xdr:col>
      <xdr:colOff>482600</xdr:colOff>
      <xdr:row>83</xdr:row>
      <xdr:rowOff>162877</xdr:rowOff>
    </xdr:to>
    <xdr:cxnSp macro="">
      <xdr:nvCxnSpPr>
        <xdr:cNvPr id="197" name="直線コネクタ 196"/>
        <xdr:cNvCxnSpPr/>
      </xdr:nvCxnSpPr>
      <xdr:spPr>
        <a:xfrm flipV="1">
          <a:off x="2336800" y="14353091"/>
          <a:ext cx="889000" cy="4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129594</xdr:rowOff>
    </xdr:from>
    <xdr:to>
      <xdr:col>3</xdr:col>
      <xdr:colOff>279400</xdr:colOff>
      <xdr:row>83</xdr:row>
      <xdr:rowOff>162877</xdr:rowOff>
    </xdr:to>
    <xdr:cxnSp macro="">
      <xdr:nvCxnSpPr>
        <xdr:cNvPr id="200" name="直線コネクタ 199"/>
        <xdr:cNvCxnSpPr/>
      </xdr:nvCxnSpPr>
      <xdr:spPr>
        <a:xfrm>
          <a:off x="1447800" y="14359944"/>
          <a:ext cx="889000" cy="3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52725</xdr:rowOff>
    </xdr:from>
    <xdr:to>
      <xdr:col>7</xdr:col>
      <xdr:colOff>203200</xdr:colOff>
      <xdr:row>83</xdr:row>
      <xdr:rowOff>154325</xdr:rowOff>
    </xdr:to>
    <xdr:sp macro="" textlink="">
      <xdr:nvSpPr>
        <xdr:cNvPr id="210" name="円/楕円 209"/>
        <xdr:cNvSpPr/>
      </xdr:nvSpPr>
      <xdr:spPr>
        <a:xfrm>
          <a:off x="4902200" y="142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24802</xdr:rowOff>
    </xdr:from>
    <xdr:ext cx="762000" cy="259045"/>
    <xdr:sp macro="" textlink="">
      <xdr:nvSpPr>
        <xdr:cNvPr id="211" name="人件費・物件費等の状況該当値テキスト"/>
        <xdr:cNvSpPr txBox="1"/>
      </xdr:nvSpPr>
      <xdr:spPr>
        <a:xfrm>
          <a:off x="5041900" y="1425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44433</xdr:rowOff>
    </xdr:from>
    <xdr:to>
      <xdr:col>6</xdr:col>
      <xdr:colOff>50800</xdr:colOff>
      <xdr:row>83</xdr:row>
      <xdr:rowOff>146033</xdr:rowOff>
    </xdr:to>
    <xdr:sp macro="" textlink="">
      <xdr:nvSpPr>
        <xdr:cNvPr id="212" name="円/楕円 211"/>
        <xdr:cNvSpPr/>
      </xdr:nvSpPr>
      <xdr:spPr>
        <a:xfrm>
          <a:off x="4064000" y="1427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130810</xdr:rowOff>
    </xdr:from>
    <xdr:ext cx="736600" cy="259045"/>
    <xdr:sp macro="" textlink="">
      <xdr:nvSpPr>
        <xdr:cNvPr id="213" name="テキスト ボックス 212"/>
        <xdr:cNvSpPr txBox="1"/>
      </xdr:nvSpPr>
      <xdr:spPr>
        <a:xfrm>
          <a:off x="3733800" y="1436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71941</xdr:rowOff>
    </xdr:from>
    <xdr:to>
      <xdr:col>4</xdr:col>
      <xdr:colOff>533400</xdr:colOff>
      <xdr:row>84</xdr:row>
      <xdr:rowOff>2091</xdr:rowOff>
    </xdr:to>
    <xdr:sp macro="" textlink="">
      <xdr:nvSpPr>
        <xdr:cNvPr id="214" name="円/楕円 213"/>
        <xdr:cNvSpPr/>
      </xdr:nvSpPr>
      <xdr:spPr>
        <a:xfrm>
          <a:off x="3175000" y="143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158318</xdr:rowOff>
    </xdr:from>
    <xdr:ext cx="762000" cy="259045"/>
    <xdr:sp macro="" textlink="">
      <xdr:nvSpPr>
        <xdr:cNvPr id="215" name="テキスト ボックス 214"/>
        <xdr:cNvSpPr txBox="1"/>
      </xdr:nvSpPr>
      <xdr:spPr>
        <a:xfrm>
          <a:off x="2844800" y="143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112077</xdr:rowOff>
    </xdr:from>
    <xdr:to>
      <xdr:col>3</xdr:col>
      <xdr:colOff>330200</xdr:colOff>
      <xdr:row>84</xdr:row>
      <xdr:rowOff>42227</xdr:rowOff>
    </xdr:to>
    <xdr:sp macro="" textlink="">
      <xdr:nvSpPr>
        <xdr:cNvPr id="216" name="円/楕円 215"/>
        <xdr:cNvSpPr/>
      </xdr:nvSpPr>
      <xdr:spPr>
        <a:xfrm>
          <a:off x="2286000" y="143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27004</xdr:rowOff>
    </xdr:from>
    <xdr:ext cx="762000" cy="259045"/>
    <xdr:sp macro="" textlink="">
      <xdr:nvSpPr>
        <xdr:cNvPr id="217" name="テキスト ボックス 216"/>
        <xdr:cNvSpPr txBox="1"/>
      </xdr:nvSpPr>
      <xdr:spPr>
        <a:xfrm>
          <a:off x="1955800" y="1442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78794</xdr:rowOff>
    </xdr:from>
    <xdr:to>
      <xdr:col>2</xdr:col>
      <xdr:colOff>127000</xdr:colOff>
      <xdr:row>84</xdr:row>
      <xdr:rowOff>8944</xdr:rowOff>
    </xdr:to>
    <xdr:sp macro="" textlink="">
      <xdr:nvSpPr>
        <xdr:cNvPr id="218" name="円/楕円 217"/>
        <xdr:cNvSpPr/>
      </xdr:nvSpPr>
      <xdr:spPr>
        <a:xfrm>
          <a:off x="1397000" y="143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165171</xdr:rowOff>
    </xdr:from>
    <xdr:ext cx="762000" cy="259045"/>
    <xdr:sp macro="" textlink="">
      <xdr:nvSpPr>
        <xdr:cNvPr id="219" name="テキスト ボックス 218"/>
        <xdr:cNvSpPr txBox="1"/>
      </xdr:nvSpPr>
      <xdr:spPr>
        <a:xfrm>
          <a:off x="1066800" y="1439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職員の昇格試験や国の指針に基づく人事考課の実施による昇給・昇格の抑制により、類似団体平均を下回る指数となっている。今後においても、従来どおり人事院勧告に基づいて給与改正を行い、給与の適正化に努める。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52009</xdr:rowOff>
    </xdr:from>
    <xdr:to>
      <xdr:col>24</xdr:col>
      <xdr:colOff>558800</xdr:colOff>
      <xdr:row>82</xdr:row>
      <xdr:rowOff>97971</xdr:rowOff>
    </xdr:to>
    <xdr:cxnSp macro="">
      <xdr:nvCxnSpPr>
        <xdr:cNvPr id="255" name="直線コネクタ 254"/>
        <xdr:cNvCxnSpPr/>
      </xdr:nvCxnSpPr>
      <xdr:spPr>
        <a:xfrm flipV="1">
          <a:off x="16179800" y="1411090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88</xdr:row>
      <xdr:rowOff>149377</xdr:rowOff>
    </xdr:to>
    <xdr:cxnSp macro="">
      <xdr:nvCxnSpPr>
        <xdr:cNvPr id="258" name="直線コネクタ 257"/>
        <xdr:cNvCxnSpPr/>
      </xdr:nvCxnSpPr>
      <xdr:spPr>
        <a:xfrm flipV="1">
          <a:off x="15290800" y="14156871"/>
          <a:ext cx="889000" cy="10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149377</xdr:rowOff>
    </xdr:from>
    <xdr:to>
      <xdr:col>22</xdr:col>
      <xdr:colOff>203200</xdr:colOff>
      <xdr:row>89</xdr:row>
      <xdr:rowOff>46868</xdr:rowOff>
    </xdr:to>
    <xdr:cxnSp macro="">
      <xdr:nvCxnSpPr>
        <xdr:cNvPr id="261" name="直線コネクタ 260"/>
        <xdr:cNvCxnSpPr/>
      </xdr:nvCxnSpPr>
      <xdr:spPr>
        <a:xfrm flipV="1">
          <a:off x="14401800" y="152369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89</xdr:row>
      <xdr:rowOff>46868</xdr:rowOff>
    </xdr:to>
    <xdr:cxnSp macro="">
      <xdr:nvCxnSpPr>
        <xdr:cNvPr id="264" name="直線コネクタ 263"/>
        <xdr:cNvCxnSpPr/>
      </xdr:nvCxnSpPr>
      <xdr:spPr>
        <a:xfrm>
          <a:off x="13512800" y="14294757"/>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4" name="円/楕円 273"/>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17736</xdr:rowOff>
    </xdr:from>
    <xdr:ext cx="762000" cy="259045"/>
    <xdr:sp macro="" textlink="">
      <xdr:nvSpPr>
        <xdr:cNvPr id="275"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6" name="円/楕円 275"/>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77" name="テキスト ボックス 276"/>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98577</xdr:rowOff>
    </xdr:from>
    <xdr:to>
      <xdr:col>22</xdr:col>
      <xdr:colOff>254000</xdr:colOff>
      <xdr:row>89</xdr:row>
      <xdr:rowOff>28727</xdr:rowOff>
    </xdr:to>
    <xdr:sp macro="" textlink="">
      <xdr:nvSpPr>
        <xdr:cNvPr id="278" name="円/楕円 277"/>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38904</xdr:rowOff>
    </xdr:from>
    <xdr:ext cx="762000" cy="259045"/>
    <xdr:sp macro="" textlink="">
      <xdr:nvSpPr>
        <xdr:cNvPr id="279" name="テキスト ボックス 278"/>
        <xdr:cNvSpPr txBox="1"/>
      </xdr:nvSpPr>
      <xdr:spPr>
        <a:xfrm>
          <a:off x="14909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80" name="円/楕円 279"/>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107845</xdr:rowOff>
    </xdr:from>
    <xdr:ext cx="762000" cy="259045"/>
    <xdr:sp macro="" textlink="">
      <xdr:nvSpPr>
        <xdr:cNvPr id="281" name="テキスト ボックス 280"/>
        <xdr:cNvSpPr txBox="1"/>
      </xdr:nvSpPr>
      <xdr:spPr>
        <a:xfrm>
          <a:off x="14020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2" name="円/楕円 281"/>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83" name="テキスト ボックス 28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ea"/>
              <a:ea typeface="+mn-ea"/>
              <a:cs typeface="+mn-cs"/>
            </a:rPr>
            <a:t>　定員管理の適正化に努めた結果、類似団体を下回った。</a:t>
          </a:r>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latin typeface="+mn-ea"/>
              <a:ea typeface="+mn-ea"/>
              <a:cs typeface="+mn-cs"/>
            </a:rPr>
            <a:t>　定員適正化計画では、平成</a:t>
          </a:r>
          <a:r>
            <a:rPr lang="en-US" altLang="ja-JP" sz="1300" b="0" i="0" u="none" strike="noStrike" baseline="0" smtClean="0">
              <a:solidFill>
                <a:schemeClr val="dk1"/>
              </a:solidFill>
              <a:latin typeface="+mn-ea"/>
              <a:ea typeface="+mn-ea"/>
              <a:cs typeface="+mn-cs"/>
            </a:rPr>
            <a:t>26</a:t>
          </a:r>
          <a:r>
            <a:rPr lang="ja-JP" altLang="en-US" sz="1300" b="0" i="0" u="none" strike="noStrike" baseline="0" smtClean="0">
              <a:solidFill>
                <a:schemeClr val="dk1"/>
              </a:solidFill>
              <a:latin typeface="+mn-ea"/>
              <a:ea typeface="+mn-ea"/>
              <a:cs typeface="+mn-cs"/>
            </a:rPr>
            <a:t>年４月１日現在で</a:t>
          </a:r>
          <a:r>
            <a:rPr lang="en-US" altLang="ja-JP" sz="1300" b="0" i="0" u="none" strike="noStrike" baseline="0" smtClean="0">
              <a:solidFill>
                <a:schemeClr val="dk1"/>
              </a:solidFill>
              <a:latin typeface="+mn-ea"/>
              <a:ea typeface="+mn-ea"/>
              <a:cs typeface="+mn-cs"/>
            </a:rPr>
            <a:t>241</a:t>
          </a:r>
          <a:r>
            <a:rPr lang="ja-JP" altLang="en-US" sz="1300" b="0" i="0" u="none" strike="noStrike" baseline="0" smtClean="0">
              <a:solidFill>
                <a:schemeClr val="dk1"/>
              </a:solidFill>
              <a:latin typeface="+mn-ea"/>
              <a:ea typeface="+mn-ea"/>
              <a:cs typeface="+mn-cs"/>
            </a:rPr>
            <a:t>人を目標としており、実績では</a:t>
          </a:r>
          <a:r>
            <a:rPr lang="en-US" altLang="ja-JP" sz="1300" b="0" i="0" u="none" strike="noStrike" baseline="0" smtClean="0">
              <a:solidFill>
                <a:schemeClr val="dk1"/>
              </a:solidFill>
              <a:latin typeface="+mn-ea"/>
              <a:ea typeface="+mn-ea"/>
              <a:cs typeface="+mn-cs"/>
            </a:rPr>
            <a:t>236</a:t>
          </a:r>
          <a:r>
            <a:rPr lang="ja-JP" altLang="en-US" sz="1300" b="0" i="0" u="none" strike="noStrike" baseline="0" smtClean="0">
              <a:solidFill>
                <a:schemeClr val="dk1"/>
              </a:solidFill>
              <a:latin typeface="+mn-ea"/>
              <a:ea typeface="+mn-ea"/>
              <a:cs typeface="+mn-cs"/>
            </a:rPr>
            <a:t>人と目標が達成されている。</a:t>
          </a:r>
        </a:p>
        <a:p>
          <a:r>
            <a:rPr lang="ja-JP" altLang="en-US" sz="1300" b="0" i="0" u="none" strike="noStrike" baseline="0" smtClean="0">
              <a:solidFill>
                <a:schemeClr val="dk1"/>
              </a:solidFill>
              <a:latin typeface="+mn-ea"/>
              <a:ea typeface="+mn-ea"/>
              <a:cs typeface="+mn-cs"/>
            </a:rPr>
            <a:t>　今後においても引き続き定員管理の適正化に努める。</a:t>
          </a:r>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92045</xdr:rowOff>
    </xdr:to>
    <xdr:cxnSp macro="">
      <xdr:nvCxnSpPr>
        <xdr:cNvPr id="320" name="直線コネクタ 319"/>
        <xdr:cNvCxnSpPr/>
      </xdr:nvCxnSpPr>
      <xdr:spPr>
        <a:xfrm flipV="1">
          <a:off x="16179800" y="10360660"/>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92045</xdr:rowOff>
    </xdr:from>
    <xdr:to>
      <xdr:col>23</xdr:col>
      <xdr:colOff>406400</xdr:colOff>
      <xdr:row>60</xdr:row>
      <xdr:rowOff>96641</xdr:rowOff>
    </xdr:to>
    <xdr:cxnSp macro="">
      <xdr:nvCxnSpPr>
        <xdr:cNvPr id="323" name="直線コネクタ 322"/>
        <xdr:cNvCxnSpPr/>
      </xdr:nvCxnSpPr>
      <xdr:spPr>
        <a:xfrm flipV="1">
          <a:off x="15290800" y="1037904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96641</xdr:rowOff>
    </xdr:from>
    <xdr:to>
      <xdr:col>22</xdr:col>
      <xdr:colOff>203200</xdr:colOff>
      <xdr:row>60</xdr:row>
      <xdr:rowOff>136858</xdr:rowOff>
    </xdr:to>
    <xdr:cxnSp macro="">
      <xdr:nvCxnSpPr>
        <xdr:cNvPr id="326" name="直線コネクタ 325"/>
        <xdr:cNvCxnSpPr/>
      </xdr:nvCxnSpPr>
      <xdr:spPr>
        <a:xfrm flipV="1">
          <a:off x="14401800" y="1038364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136858</xdr:rowOff>
    </xdr:from>
    <xdr:to>
      <xdr:col>21</xdr:col>
      <xdr:colOff>0</xdr:colOff>
      <xdr:row>60</xdr:row>
      <xdr:rowOff>148348</xdr:rowOff>
    </xdr:to>
    <xdr:cxnSp macro="">
      <xdr:nvCxnSpPr>
        <xdr:cNvPr id="329" name="直線コネクタ 328"/>
        <xdr:cNvCxnSpPr/>
      </xdr:nvCxnSpPr>
      <xdr:spPr>
        <a:xfrm flipV="1">
          <a:off x="13512800" y="1042385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39" name="円/楕円 338"/>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40"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41245</xdr:rowOff>
    </xdr:from>
    <xdr:to>
      <xdr:col>23</xdr:col>
      <xdr:colOff>457200</xdr:colOff>
      <xdr:row>60</xdr:row>
      <xdr:rowOff>142845</xdr:rowOff>
    </xdr:to>
    <xdr:sp macro="" textlink="">
      <xdr:nvSpPr>
        <xdr:cNvPr id="341" name="円/楕円 340"/>
        <xdr:cNvSpPr/>
      </xdr:nvSpPr>
      <xdr:spPr>
        <a:xfrm>
          <a:off x="16129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127622</xdr:rowOff>
    </xdr:from>
    <xdr:ext cx="736600" cy="259045"/>
    <xdr:sp macro="" textlink="">
      <xdr:nvSpPr>
        <xdr:cNvPr id="342" name="テキスト ボックス 341"/>
        <xdr:cNvSpPr txBox="1"/>
      </xdr:nvSpPr>
      <xdr:spPr>
        <a:xfrm>
          <a:off x="15798800" y="1041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45841</xdr:rowOff>
    </xdr:from>
    <xdr:to>
      <xdr:col>22</xdr:col>
      <xdr:colOff>254000</xdr:colOff>
      <xdr:row>60</xdr:row>
      <xdr:rowOff>147441</xdr:rowOff>
    </xdr:to>
    <xdr:sp macro="" textlink="">
      <xdr:nvSpPr>
        <xdr:cNvPr id="343" name="円/楕円 342"/>
        <xdr:cNvSpPr/>
      </xdr:nvSpPr>
      <xdr:spPr>
        <a:xfrm>
          <a:off x="15240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132218</xdr:rowOff>
    </xdr:from>
    <xdr:ext cx="762000" cy="259045"/>
    <xdr:sp macro="" textlink="">
      <xdr:nvSpPr>
        <xdr:cNvPr id="344" name="テキスト ボックス 343"/>
        <xdr:cNvSpPr txBox="1"/>
      </xdr:nvSpPr>
      <xdr:spPr>
        <a:xfrm>
          <a:off x="14909800" y="1041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86058</xdr:rowOff>
    </xdr:from>
    <xdr:to>
      <xdr:col>21</xdr:col>
      <xdr:colOff>50800</xdr:colOff>
      <xdr:row>61</xdr:row>
      <xdr:rowOff>16208</xdr:rowOff>
    </xdr:to>
    <xdr:sp macro="" textlink="">
      <xdr:nvSpPr>
        <xdr:cNvPr id="345" name="円/楕円 344"/>
        <xdr:cNvSpPr/>
      </xdr:nvSpPr>
      <xdr:spPr>
        <a:xfrm>
          <a:off x="14351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985</xdr:rowOff>
    </xdr:from>
    <xdr:ext cx="762000" cy="259045"/>
    <xdr:sp macro="" textlink="">
      <xdr:nvSpPr>
        <xdr:cNvPr id="346" name="テキスト ボックス 345"/>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7" name="円/楕円 346"/>
        <xdr:cNvSpPr/>
      </xdr:nvSpPr>
      <xdr:spPr>
        <a:xfrm>
          <a:off x="13462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8" name="テキスト ボックス 347"/>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ea"/>
              <a:ea typeface="+mn-ea"/>
              <a:cs typeface="+mn-cs"/>
            </a:rPr>
            <a:t>　これまでの大規模建設事業の適切な取捨選択の結果、前年度比</a:t>
          </a:r>
          <a:r>
            <a:rPr lang="en-US" altLang="ja-JP" sz="1300" b="0" i="0" u="none" strike="noStrike" baseline="0" smtClean="0">
              <a:solidFill>
                <a:schemeClr val="dk1"/>
              </a:solidFill>
              <a:latin typeface="+mn-ea"/>
              <a:ea typeface="+mn-ea"/>
              <a:cs typeface="+mn-cs"/>
            </a:rPr>
            <a:t>0.6</a:t>
          </a:r>
          <a:r>
            <a:rPr lang="ja-JP" altLang="en-US" sz="1300" b="0" i="0" u="none" strike="noStrike" baseline="0" smtClean="0">
              <a:solidFill>
                <a:schemeClr val="dk1"/>
              </a:solidFill>
              <a:latin typeface="+mn-ea"/>
              <a:ea typeface="+mn-ea"/>
              <a:cs typeface="+mn-cs"/>
            </a:rPr>
            <a:t>ポイント減の</a:t>
          </a:r>
          <a:r>
            <a:rPr lang="en-US" altLang="ja-JP" sz="1300" b="0" i="0" u="none" strike="noStrike" baseline="0" smtClean="0">
              <a:solidFill>
                <a:schemeClr val="dk1"/>
              </a:solidFill>
              <a:latin typeface="+mn-ea"/>
              <a:ea typeface="+mn-ea"/>
              <a:cs typeface="+mn-cs"/>
            </a:rPr>
            <a:t>4.5</a:t>
          </a:r>
          <a:r>
            <a:rPr lang="ja-JP" altLang="en-US" sz="1300" b="0" i="0" u="none" strike="noStrike" baseline="0" smtClean="0">
              <a:solidFill>
                <a:schemeClr val="dk1"/>
              </a:solidFill>
              <a:latin typeface="+mn-ea"/>
              <a:ea typeface="+mn-ea"/>
              <a:cs typeface="+mn-cs"/>
            </a:rPr>
            <a:t>％と、昨年度に引き続き改善され、人口一人当たりの公債費が低いことなどから、類似団体平均を下回る実質公債費比率となっている。 </a:t>
          </a:r>
        </a:p>
        <a:p>
          <a:r>
            <a:rPr lang="ja-JP" altLang="en-US" sz="1300" b="0" i="0" u="none" strike="noStrike" baseline="0" smtClean="0">
              <a:solidFill>
                <a:schemeClr val="dk1"/>
              </a:solidFill>
              <a:latin typeface="+mn-ea"/>
              <a:ea typeface="+mn-ea"/>
              <a:cs typeface="+mn-cs"/>
            </a:rPr>
            <a:t>　今後においても、中期財政計画に基づき、緊急度及び必要性を十分検討した上で事業を実施し、地方債の新規発行額を抑制することにより、公債費負担の健全化に努める。 </a:t>
          </a:r>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135044</xdr:rowOff>
    </xdr:to>
    <xdr:cxnSp macro="">
      <xdr:nvCxnSpPr>
        <xdr:cNvPr id="381" name="直線コネクタ 380"/>
        <xdr:cNvCxnSpPr/>
      </xdr:nvCxnSpPr>
      <xdr:spPr>
        <a:xfrm flipV="1">
          <a:off x="16179800" y="69447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135044</xdr:rowOff>
    </xdr:from>
    <xdr:to>
      <xdr:col>23</xdr:col>
      <xdr:colOff>406400</xdr:colOff>
      <xdr:row>41</xdr:row>
      <xdr:rowOff>11854</xdr:rowOff>
    </xdr:to>
    <xdr:cxnSp macro="">
      <xdr:nvCxnSpPr>
        <xdr:cNvPr id="384" name="直線コネクタ 383"/>
        <xdr:cNvCxnSpPr/>
      </xdr:nvCxnSpPr>
      <xdr:spPr>
        <a:xfrm flipV="1">
          <a:off x="15290800" y="699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76200</xdr:rowOff>
    </xdr:to>
    <xdr:cxnSp macro="">
      <xdr:nvCxnSpPr>
        <xdr:cNvPr id="387" name="直線コネクタ 386"/>
        <xdr:cNvCxnSpPr/>
      </xdr:nvCxnSpPr>
      <xdr:spPr>
        <a:xfrm flipV="1">
          <a:off x="14401800" y="704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156633</xdr:rowOff>
    </xdr:to>
    <xdr:cxnSp macro="">
      <xdr:nvCxnSpPr>
        <xdr:cNvPr id="390" name="直線コネクタ 389"/>
        <xdr:cNvCxnSpPr/>
      </xdr:nvCxnSpPr>
      <xdr:spPr>
        <a:xfrm flipV="1">
          <a:off x="13512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400" name="円/楕円 399"/>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52510</xdr:rowOff>
    </xdr:from>
    <xdr:ext cx="762000" cy="259045"/>
    <xdr:sp macro="" textlink="">
      <xdr:nvSpPr>
        <xdr:cNvPr id="401"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84244</xdr:rowOff>
    </xdr:from>
    <xdr:to>
      <xdr:col>23</xdr:col>
      <xdr:colOff>457200</xdr:colOff>
      <xdr:row>41</xdr:row>
      <xdr:rowOff>14394</xdr:rowOff>
    </xdr:to>
    <xdr:sp macro="" textlink="">
      <xdr:nvSpPr>
        <xdr:cNvPr id="402" name="円/楕円 401"/>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24571</xdr:rowOff>
    </xdr:from>
    <xdr:ext cx="736600" cy="259045"/>
    <xdr:sp macro="" textlink="">
      <xdr:nvSpPr>
        <xdr:cNvPr id="403" name="テキスト ボックス 402"/>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4" name="円/楕円 403"/>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5" name="テキスト ボックス 404"/>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6" name="円/楕円 405"/>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07" name="テキスト ボックス 406"/>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08" name="円/楕円 407"/>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46160</xdr:rowOff>
    </xdr:from>
    <xdr:ext cx="762000" cy="259045"/>
    <xdr:sp macro="" textlink="">
      <xdr:nvSpPr>
        <xdr:cNvPr id="409" name="テキスト ボックス 408"/>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地方債の新規発行を伴う大規模建設事業の適切な取捨選択の結果、類似団体平均を大きく下回る将来負担比率となっている。 </a:t>
          </a:r>
        </a:p>
        <a:p>
          <a:r>
            <a:rPr lang="ja-JP" altLang="en-US" sz="1300" b="0" i="0" u="none" strike="noStrike" baseline="0" smtClean="0">
              <a:solidFill>
                <a:schemeClr val="dk1"/>
              </a:solidFill>
              <a:latin typeface="+mn-lt"/>
              <a:ea typeface="+mn-ea"/>
              <a:cs typeface="+mn-cs"/>
            </a:rPr>
            <a:t>　今後においても、中期財政計画に基づき、緊急度及び必要性を十分検討した上で事業を実施し、地方債の新規発行額を抑制することで将来負担の健全性の維持に努める。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3"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4" name="フローチャート : 判断 443"/>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48" name="テキスト ボックス 447"/>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2" name="テキスト ボックス 451"/>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58" name="円/楕円 457"/>
        <xdr:cNvSpPr/>
      </xdr:nvSpPr>
      <xdr:spPr>
        <a:xfrm>
          <a:off x="15240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59" name="テキスト ボックス 458"/>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117560</xdr:rowOff>
    </xdr:from>
    <xdr:to>
      <xdr:col>19</xdr:col>
      <xdr:colOff>533400</xdr:colOff>
      <xdr:row>14</xdr:row>
      <xdr:rowOff>47710</xdr:rowOff>
    </xdr:to>
    <xdr:sp macro="" textlink="">
      <xdr:nvSpPr>
        <xdr:cNvPr id="460" name="円/楕円 459"/>
        <xdr:cNvSpPr/>
      </xdr:nvSpPr>
      <xdr:spPr>
        <a:xfrm>
          <a:off x="134620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57887</xdr:rowOff>
    </xdr:from>
    <xdr:ext cx="762000" cy="259045"/>
    <xdr:sp macro="" textlink="">
      <xdr:nvSpPr>
        <xdr:cNvPr id="461" name="テキスト ボックス 460"/>
        <xdr:cNvSpPr txBox="1"/>
      </xdr:nvSpPr>
      <xdr:spPr>
        <a:xfrm>
          <a:off x="13131800" y="21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静岡県清水町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32,575
31,638
8.81
10,006,117
9,507,979
494,322
6,249,490
7,880,351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ea"/>
              <a:ea typeface="+mn-ea"/>
              <a:cs typeface="+mn-cs"/>
            </a:rPr>
            <a:t>　人件費に係る経常収支比率は、類似団体平均値より高くなっている。また、前年度比で</a:t>
          </a:r>
          <a:r>
            <a:rPr lang="en-US" altLang="ja-JP" sz="1300" b="0" i="0" u="none" strike="noStrike" baseline="0" smtClean="0">
              <a:solidFill>
                <a:schemeClr val="dk1"/>
              </a:solidFill>
              <a:latin typeface="+mn-ea"/>
              <a:ea typeface="+mn-ea"/>
              <a:cs typeface="+mn-cs"/>
            </a:rPr>
            <a:t>0.9</a:t>
          </a:r>
          <a:r>
            <a:rPr lang="ja-JP" altLang="en-US" sz="1300" b="0" i="0" u="none" strike="noStrike" baseline="0" smtClean="0">
              <a:solidFill>
                <a:schemeClr val="dk1"/>
              </a:solidFill>
              <a:latin typeface="+mn-ea"/>
              <a:ea typeface="+mn-ea"/>
              <a:cs typeface="+mn-cs"/>
            </a:rPr>
            <a:t>ポイント増となっているが、これは人事院勧告に基づく給与改定等によるものである。</a:t>
          </a:r>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latin typeface="+mn-ea"/>
              <a:ea typeface="+mn-ea"/>
              <a:cs typeface="+mn-cs"/>
            </a:rPr>
            <a:t>　一方、人口１人当たり決算額は類似団体平均値を下回る指数となっている。</a:t>
          </a:r>
        </a:p>
        <a:p>
          <a:r>
            <a:rPr lang="ja-JP" altLang="en-US" sz="1300" b="0" i="0" u="none" strike="noStrike" baseline="0" smtClean="0">
              <a:solidFill>
                <a:schemeClr val="dk1"/>
              </a:solidFill>
              <a:latin typeface="+mn-ea"/>
              <a:ea typeface="+mn-ea"/>
              <a:cs typeface="+mn-cs"/>
            </a:rPr>
            <a:t>　今後においても職員給与等の適正化により人件費の抑制に努める。</a:t>
          </a:r>
          <a:endParaRPr kumimoji="1" lang="ja-JP" altLang="en-US"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133858</xdr:rowOff>
    </xdr:from>
    <xdr:to>
      <xdr:col>7</xdr:col>
      <xdr:colOff>15875</xdr:colOff>
      <xdr:row>38</xdr:row>
      <xdr:rowOff>3556</xdr:rowOff>
    </xdr:to>
    <xdr:cxnSp macro="">
      <xdr:nvCxnSpPr>
        <xdr:cNvPr id="62" name="直線コネクタ 61"/>
        <xdr:cNvCxnSpPr/>
      </xdr:nvCxnSpPr>
      <xdr:spPr>
        <a:xfrm>
          <a:off x="3987800" y="64775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133858</xdr:rowOff>
    </xdr:from>
    <xdr:to>
      <xdr:col>5</xdr:col>
      <xdr:colOff>549275</xdr:colOff>
      <xdr:row>37</xdr:row>
      <xdr:rowOff>165862</xdr:rowOff>
    </xdr:to>
    <xdr:cxnSp macro="">
      <xdr:nvCxnSpPr>
        <xdr:cNvPr id="65" name="直線コネクタ 64"/>
        <xdr:cNvCxnSpPr/>
      </xdr:nvCxnSpPr>
      <xdr:spPr>
        <a:xfrm flipV="1">
          <a:off x="3098800" y="64775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165862</xdr:rowOff>
    </xdr:from>
    <xdr:to>
      <xdr:col>4</xdr:col>
      <xdr:colOff>346075</xdr:colOff>
      <xdr:row>38</xdr:row>
      <xdr:rowOff>35560</xdr:rowOff>
    </xdr:to>
    <xdr:cxnSp macro="">
      <xdr:nvCxnSpPr>
        <xdr:cNvPr id="68" name="直線コネクタ 67"/>
        <xdr:cNvCxnSpPr/>
      </xdr:nvCxnSpPr>
      <xdr:spPr>
        <a:xfrm flipV="1">
          <a:off x="2209800" y="65095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35560</xdr:rowOff>
    </xdr:to>
    <xdr:cxnSp macro="">
      <xdr:nvCxnSpPr>
        <xdr:cNvPr id="71" name="直線コネクタ 70"/>
        <xdr:cNvCxnSpPr/>
      </xdr:nvCxnSpPr>
      <xdr:spPr>
        <a:xfrm>
          <a:off x="1320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124206</xdr:rowOff>
    </xdr:from>
    <xdr:to>
      <xdr:col>7</xdr:col>
      <xdr:colOff>66675</xdr:colOff>
      <xdr:row>38</xdr:row>
      <xdr:rowOff>54356</xdr:rowOff>
    </xdr:to>
    <xdr:sp macro="" textlink="">
      <xdr:nvSpPr>
        <xdr:cNvPr id="81" name="円/楕円 80"/>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96283</xdr:rowOff>
    </xdr:from>
    <xdr:ext cx="762000" cy="259045"/>
    <xdr:sp macro="" textlink="">
      <xdr:nvSpPr>
        <xdr:cNvPr id="82"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3" name="円/楕円 82"/>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169435</xdr:rowOff>
    </xdr:from>
    <xdr:ext cx="736600" cy="259045"/>
    <xdr:sp macro="" textlink="">
      <xdr:nvSpPr>
        <xdr:cNvPr id="84" name="テキスト ボックス 83"/>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115062</xdr:rowOff>
    </xdr:from>
    <xdr:to>
      <xdr:col>4</xdr:col>
      <xdr:colOff>396875</xdr:colOff>
      <xdr:row>38</xdr:row>
      <xdr:rowOff>45212</xdr:rowOff>
    </xdr:to>
    <xdr:sp macro="" textlink="">
      <xdr:nvSpPr>
        <xdr:cNvPr id="85" name="円/楕円 84"/>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29989</xdr:rowOff>
    </xdr:from>
    <xdr:ext cx="762000" cy="259045"/>
    <xdr:sp macro="" textlink="">
      <xdr:nvSpPr>
        <xdr:cNvPr id="86" name="テキスト ボックス 85"/>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7" name="円/楕円 86"/>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88" name="テキスト ボックス 87"/>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89" name="円/楕円 88"/>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0" name="テキスト ボックス 89"/>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ea"/>
              <a:ea typeface="+mn-ea"/>
              <a:cs typeface="+mn-cs"/>
            </a:rPr>
            <a:t>　クラウドサービスの導入業務や</a:t>
          </a:r>
          <a:r>
            <a:rPr lang="ja-JP" altLang="ja-JP" sz="1300">
              <a:solidFill>
                <a:schemeClr val="dk1"/>
              </a:solidFill>
              <a:effectLst/>
              <a:latin typeface="+mn-lt"/>
              <a:ea typeface="+mn-ea"/>
              <a:cs typeface="+mn-cs"/>
            </a:rPr>
            <a:t>予防接種等業務委託料の増</a:t>
          </a:r>
          <a:r>
            <a:rPr lang="ja-JP" altLang="en-US" sz="1300" b="0" i="0" u="none" strike="noStrike" baseline="0" smtClean="0">
              <a:solidFill>
                <a:schemeClr val="dk1"/>
              </a:solidFill>
              <a:latin typeface="+mn-ea"/>
              <a:ea typeface="+mn-ea"/>
              <a:cs typeface="+mn-cs"/>
            </a:rPr>
            <a:t>による委託費の増加の影響を受け</a:t>
          </a:r>
          <a:r>
            <a:rPr lang="en-US" altLang="ja-JP" sz="1300" b="0" i="0" u="none" strike="noStrike" baseline="0" smtClean="0">
              <a:solidFill>
                <a:schemeClr val="dk1"/>
              </a:solidFill>
              <a:latin typeface="+mn-ea"/>
              <a:ea typeface="+mn-ea"/>
              <a:cs typeface="+mn-cs"/>
            </a:rPr>
            <a:t>0.5</a:t>
          </a:r>
          <a:r>
            <a:rPr lang="ja-JP" altLang="en-US" sz="1300" b="0" i="0" u="none" strike="noStrike" baseline="0" smtClean="0">
              <a:solidFill>
                <a:schemeClr val="dk1"/>
              </a:solidFill>
              <a:latin typeface="+mn-ea"/>
              <a:ea typeface="+mn-ea"/>
              <a:cs typeface="+mn-cs"/>
            </a:rPr>
            <a:t>ポイント増加している。</a:t>
          </a:r>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物件費に係る経常収支比率は、類似団体平均値より高くなっている</a:t>
          </a:r>
          <a:r>
            <a:rPr lang="ja-JP" altLang="en-US" sz="1300" b="0" i="0" baseline="0">
              <a:solidFill>
                <a:schemeClr val="dk1"/>
              </a:solidFill>
              <a:effectLst/>
              <a:latin typeface="+mn-ea"/>
              <a:ea typeface="+mn-ea"/>
              <a:cs typeface="+mn-cs"/>
            </a:rPr>
            <a:t>ため</a:t>
          </a:r>
          <a:r>
            <a:rPr lang="ja-JP" altLang="en-US" sz="1300" b="0" i="0" u="none" strike="noStrike" baseline="0" smtClean="0">
              <a:solidFill>
                <a:schemeClr val="dk1"/>
              </a:solidFill>
              <a:latin typeface="+mn-ea"/>
              <a:ea typeface="+mn-ea"/>
              <a:cs typeface="+mn-cs"/>
            </a:rPr>
            <a:t>今後においても、なお一層の徹底した節減合理化や行財政改革の取り組みが必要である。</a:t>
          </a:r>
          <a:endParaRPr kumimoji="1" lang="ja-JP" altLang="en-US"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26416</xdr:rowOff>
    </xdr:from>
    <xdr:to>
      <xdr:col>24</xdr:col>
      <xdr:colOff>31750</xdr:colOff>
      <xdr:row>18</xdr:row>
      <xdr:rowOff>49276</xdr:rowOff>
    </xdr:to>
    <xdr:cxnSp macro="">
      <xdr:nvCxnSpPr>
        <xdr:cNvPr id="120" name="直線コネクタ 119"/>
        <xdr:cNvCxnSpPr/>
      </xdr:nvCxnSpPr>
      <xdr:spPr>
        <a:xfrm>
          <a:off x="15671800" y="31125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26416</xdr:rowOff>
    </xdr:from>
    <xdr:to>
      <xdr:col>22</xdr:col>
      <xdr:colOff>565150</xdr:colOff>
      <xdr:row>18</xdr:row>
      <xdr:rowOff>26416</xdr:rowOff>
    </xdr:to>
    <xdr:cxnSp macro="">
      <xdr:nvCxnSpPr>
        <xdr:cNvPr id="123" name="直線コネクタ 122"/>
        <xdr:cNvCxnSpPr/>
      </xdr:nvCxnSpPr>
      <xdr:spPr>
        <a:xfrm>
          <a:off x="14782800" y="3112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26416</xdr:rowOff>
    </xdr:from>
    <xdr:to>
      <xdr:col>21</xdr:col>
      <xdr:colOff>361950</xdr:colOff>
      <xdr:row>18</xdr:row>
      <xdr:rowOff>26416</xdr:rowOff>
    </xdr:to>
    <xdr:cxnSp macro="">
      <xdr:nvCxnSpPr>
        <xdr:cNvPr id="126" name="直線コネクタ 125"/>
        <xdr:cNvCxnSpPr/>
      </xdr:nvCxnSpPr>
      <xdr:spPr>
        <a:xfrm>
          <a:off x="13893800" y="3112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3556</xdr:rowOff>
    </xdr:from>
    <xdr:to>
      <xdr:col>20</xdr:col>
      <xdr:colOff>158750</xdr:colOff>
      <xdr:row>18</xdr:row>
      <xdr:rowOff>26416</xdr:rowOff>
    </xdr:to>
    <xdr:cxnSp macro="">
      <xdr:nvCxnSpPr>
        <xdr:cNvPr id="129" name="直線コネクタ 128"/>
        <xdr:cNvCxnSpPr/>
      </xdr:nvCxnSpPr>
      <xdr:spPr>
        <a:xfrm>
          <a:off x="13004800" y="30896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169926</xdr:rowOff>
    </xdr:from>
    <xdr:to>
      <xdr:col>24</xdr:col>
      <xdr:colOff>82550</xdr:colOff>
      <xdr:row>18</xdr:row>
      <xdr:rowOff>100076</xdr:rowOff>
    </xdr:to>
    <xdr:sp macro="" textlink="">
      <xdr:nvSpPr>
        <xdr:cNvPr id="139" name="円/楕円 138"/>
        <xdr:cNvSpPr/>
      </xdr:nvSpPr>
      <xdr:spPr>
        <a:xfrm>
          <a:off x="164592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142003</xdr:rowOff>
    </xdr:from>
    <xdr:ext cx="762000" cy="259045"/>
    <xdr:sp macro="" textlink="">
      <xdr:nvSpPr>
        <xdr:cNvPr id="140" name="物件費該当値テキスト"/>
        <xdr:cNvSpPr txBox="1"/>
      </xdr:nvSpPr>
      <xdr:spPr>
        <a:xfrm>
          <a:off x="165989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147066</xdr:rowOff>
    </xdr:from>
    <xdr:to>
      <xdr:col>22</xdr:col>
      <xdr:colOff>615950</xdr:colOff>
      <xdr:row>18</xdr:row>
      <xdr:rowOff>77216</xdr:rowOff>
    </xdr:to>
    <xdr:sp macro="" textlink="">
      <xdr:nvSpPr>
        <xdr:cNvPr id="141" name="円/楕円 140"/>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61993</xdr:rowOff>
    </xdr:from>
    <xdr:ext cx="736600" cy="259045"/>
    <xdr:sp macro="" textlink="">
      <xdr:nvSpPr>
        <xdr:cNvPr id="142" name="テキスト ボックス 141"/>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147066</xdr:rowOff>
    </xdr:from>
    <xdr:to>
      <xdr:col>21</xdr:col>
      <xdr:colOff>412750</xdr:colOff>
      <xdr:row>18</xdr:row>
      <xdr:rowOff>77216</xdr:rowOff>
    </xdr:to>
    <xdr:sp macro="" textlink="">
      <xdr:nvSpPr>
        <xdr:cNvPr id="143" name="円/楕円 142"/>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61993</xdr:rowOff>
    </xdr:from>
    <xdr:ext cx="762000" cy="259045"/>
    <xdr:sp macro="" textlink="">
      <xdr:nvSpPr>
        <xdr:cNvPr id="144" name="テキスト ボックス 143"/>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147066</xdr:rowOff>
    </xdr:from>
    <xdr:to>
      <xdr:col>20</xdr:col>
      <xdr:colOff>209550</xdr:colOff>
      <xdr:row>18</xdr:row>
      <xdr:rowOff>77216</xdr:rowOff>
    </xdr:to>
    <xdr:sp macro="" textlink="">
      <xdr:nvSpPr>
        <xdr:cNvPr id="145" name="円/楕円 144"/>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61993</xdr:rowOff>
    </xdr:from>
    <xdr:ext cx="762000" cy="259045"/>
    <xdr:sp macro="" textlink="">
      <xdr:nvSpPr>
        <xdr:cNvPr id="146" name="テキスト ボックス 145"/>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124206</xdr:rowOff>
    </xdr:from>
    <xdr:to>
      <xdr:col>19</xdr:col>
      <xdr:colOff>6350</xdr:colOff>
      <xdr:row>18</xdr:row>
      <xdr:rowOff>54356</xdr:rowOff>
    </xdr:to>
    <xdr:sp macro="" textlink="">
      <xdr:nvSpPr>
        <xdr:cNvPr id="147" name="円/楕円 146"/>
        <xdr:cNvSpPr/>
      </xdr:nvSpPr>
      <xdr:spPr>
        <a:xfrm>
          <a:off x="12954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39133</xdr:rowOff>
    </xdr:from>
    <xdr:ext cx="762000" cy="259045"/>
    <xdr:sp macro="" textlink="">
      <xdr:nvSpPr>
        <xdr:cNvPr id="148" name="テキスト ボックス 147"/>
        <xdr:cNvSpPr txBox="1"/>
      </xdr:nvSpPr>
      <xdr:spPr>
        <a:xfrm>
          <a:off x="12623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mn-ea"/>
              <a:ea typeface="+mn-ea"/>
              <a:cs typeface="+mn-cs"/>
            </a:rPr>
            <a:t>　新たに</a:t>
          </a:r>
          <a:r>
            <a:rPr lang="ja-JP" altLang="ja-JP" sz="1300">
              <a:solidFill>
                <a:schemeClr val="dk1"/>
              </a:solidFill>
              <a:effectLst/>
              <a:latin typeface="+mn-ea"/>
              <a:ea typeface="+mn-ea"/>
              <a:cs typeface="+mn-cs"/>
            </a:rPr>
            <a:t>誘致した民間保育施設への保育所運営費</a:t>
          </a:r>
          <a:r>
            <a:rPr lang="ja-JP" altLang="en-US" sz="1300">
              <a:solidFill>
                <a:schemeClr val="dk1"/>
              </a:solidFill>
              <a:effectLst/>
              <a:latin typeface="+mn-ea"/>
              <a:ea typeface="+mn-ea"/>
              <a:cs typeface="+mn-cs"/>
            </a:rPr>
            <a:t>が生じたことにより、扶助費に係る経常収支比率は</a:t>
          </a:r>
          <a:r>
            <a:rPr lang="en-US" altLang="ja-JP" sz="1300">
              <a:solidFill>
                <a:schemeClr val="dk1"/>
              </a:solidFill>
              <a:effectLst/>
              <a:latin typeface="+mn-ea"/>
              <a:ea typeface="+mn-ea"/>
              <a:cs typeface="+mn-cs"/>
            </a:rPr>
            <a:t>1.3</a:t>
          </a:r>
          <a:r>
            <a:rPr lang="ja-JP" altLang="en-US" sz="1300">
              <a:solidFill>
                <a:schemeClr val="dk1"/>
              </a:solidFill>
              <a:effectLst/>
              <a:latin typeface="+mn-ea"/>
              <a:ea typeface="+mn-ea"/>
              <a:cs typeface="+mn-cs"/>
            </a:rPr>
            <a:t>ポイント増加し、</a:t>
          </a:r>
          <a:r>
            <a:rPr lang="ja-JP" altLang="ja-JP" sz="1300" b="0" i="0" baseline="0">
              <a:solidFill>
                <a:schemeClr val="dk1"/>
              </a:solidFill>
              <a:effectLst/>
              <a:latin typeface="+mn-ea"/>
              <a:ea typeface="+mn-ea"/>
              <a:cs typeface="+mn-cs"/>
            </a:rPr>
            <a:t>類似団体平均値</a:t>
          </a:r>
          <a:r>
            <a:rPr lang="ja-JP" altLang="en-US" sz="1300" b="0" i="0" baseline="0">
              <a:solidFill>
                <a:schemeClr val="dk1"/>
              </a:solidFill>
              <a:effectLst/>
              <a:latin typeface="+mn-ea"/>
              <a:ea typeface="+mn-ea"/>
              <a:cs typeface="+mn-cs"/>
            </a:rPr>
            <a:t>を上回る結果となった。</a:t>
          </a:r>
          <a:endParaRPr lang="ja-JP" altLang="ja-JP" sz="1300">
            <a:effectLst/>
            <a:latin typeface="+mn-ea"/>
            <a:ea typeface="+mn-ea"/>
          </a:endParaRPr>
        </a:p>
        <a:p>
          <a:r>
            <a:rPr lang="ja-JP" altLang="en-US" sz="1300" b="0" i="0" u="none" strike="noStrike" baseline="0" smtClean="0">
              <a:solidFill>
                <a:schemeClr val="dk1"/>
              </a:solidFill>
              <a:latin typeface="+mn-ea"/>
              <a:ea typeface="+mn-ea"/>
              <a:cs typeface="+mn-cs"/>
            </a:rPr>
            <a:t>　扶助費の性格上、安易な削減ができないため、その他の経費を削減・圧縮することにより、扶助費の増加分を捻出していくこととする。</a:t>
          </a:r>
          <a:endParaRPr kumimoji="1" lang="ja-JP" altLang="en-US"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44450</xdr:rowOff>
    </xdr:from>
    <xdr:to>
      <xdr:col>7</xdr:col>
      <xdr:colOff>15875</xdr:colOff>
      <xdr:row>56</xdr:row>
      <xdr:rowOff>38100</xdr:rowOff>
    </xdr:to>
    <xdr:cxnSp macro="">
      <xdr:nvCxnSpPr>
        <xdr:cNvPr id="181" name="直線コネクタ 180"/>
        <xdr:cNvCxnSpPr/>
      </xdr:nvCxnSpPr>
      <xdr:spPr>
        <a:xfrm>
          <a:off x="3987800" y="9474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55</xdr:row>
      <xdr:rowOff>44450</xdr:rowOff>
    </xdr:to>
    <xdr:cxnSp macro="">
      <xdr:nvCxnSpPr>
        <xdr:cNvPr id="184" name="直線コネクタ 183"/>
        <xdr:cNvCxnSpPr/>
      </xdr:nvCxnSpPr>
      <xdr:spPr>
        <a:xfrm>
          <a:off x="3098800" y="944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55</xdr:row>
      <xdr:rowOff>19050</xdr:rowOff>
    </xdr:to>
    <xdr:cxnSp macro="">
      <xdr:nvCxnSpPr>
        <xdr:cNvPr id="187" name="直線コネクタ 186"/>
        <xdr:cNvCxnSpPr/>
      </xdr:nvCxnSpPr>
      <xdr:spPr>
        <a:xfrm>
          <a:off x="2209800" y="9347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152400</xdr:rowOff>
    </xdr:to>
    <xdr:cxnSp macro="">
      <xdr:nvCxnSpPr>
        <xdr:cNvPr id="190" name="直線コネクタ 189"/>
        <xdr:cNvCxnSpPr/>
      </xdr:nvCxnSpPr>
      <xdr:spPr>
        <a:xfrm flipV="1">
          <a:off x="1320800" y="934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158750</xdr:rowOff>
    </xdr:from>
    <xdr:to>
      <xdr:col>7</xdr:col>
      <xdr:colOff>66675</xdr:colOff>
      <xdr:row>56</xdr:row>
      <xdr:rowOff>88900</xdr:rowOff>
    </xdr:to>
    <xdr:sp macro="" textlink="">
      <xdr:nvSpPr>
        <xdr:cNvPr id="200" name="円/楕円 199"/>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130827</xdr:rowOff>
    </xdr:from>
    <xdr:ext cx="762000" cy="259045"/>
    <xdr:sp macro="" textlink="">
      <xdr:nvSpPr>
        <xdr:cNvPr id="201"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165100</xdr:rowOff>
    </xdr:from>
    <xdr:to>
      <xdr:col>5</xdr:col>
      <xdr:colOff>600075</xdr:colOff>
      <xdr:row>55</xdr:row>
      <xdr:rowOff>95250</xdr:rowOff>
    </xdr:to>
    <xdr:sp macro="" textlink="">
      <xdr:nvSpPr>
        <xdr:cNvPr id="202" name="円/楕円 201"/>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105427</xdr:rowOff>
    </xdr:from>
    <xdr:ext cx="736600" cy="259045"/>
    <xdr:sp macro="" textlink="">
      <xdr:nvSpPr>
        <xdr:cNvPr id="203" name="テキスト ボックス 202"/>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04" name="円/楕円 203"/>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05" name="テキスト ボックス 204"/>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06" name="円/楕円 205"/>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7" name="テキスト ボックス 20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08" name="円/楕円 207"/>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09" name="テキスト ボックス 20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その他の経常収支比率は、類似団体平均値を下回ってはいるが、年々増加傾向にある。これは、繰出金の増加が主な原因であり、特に介護保険事業会計の経常的な繰出金が増加傾向になっていることが挙げられる。</a:t>
          </a:r>
        </a:p>
        <a:p>
          <a:r>
            <a:rPr lang="ja-JP" altLang="en-US" sz="1300" b="0" i="0" u="none" strike="noStrike" baseline="0" smtClean="0">
              <a:solidFill>
                <a:schemeClr val="dk1"/>
              </a:solidFill>
              <a:latin typeface="+mn-lt"/>
              <a:ea typeface="+mn-ea"/>
              <a:cs typeface="+mn-cs"/>
            </a:rPr>
            <a:t>　今後においても、介護予防事業の推進を図り、介護給付費の抑制に努める。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56</xdr:row>
      <xdr:rowOff>145288</xdr:rowOff>
    </xdr:to>
    <xdr:cxnSp macro="">
      <xdr:nvCxnSpPr>
        <xdr:cNvPr id="239" name="直線コネクタ 238"/>
        <xdr:cNvCxnSpPr/>
      </xdr:nvCxnSpPr>
      <xdr:spPr>
        <a:xfrm>
          <a:off x="15671800" y="9723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56</xdr:row>
      <xdr:rowOff>122428</xdr:rowOff>
    </xdr:to>
    <xdr:cxnSp macro="">
      <xdr:nvCxnSpPr>
        <xdr:cNvPr id="242" name="直線コネクタ 241"/>
        <xdr:cNvCxnSpPr/>
      </xdr:nvCxnSpPr>
      <xdr:spPr>
        <a:xfrm>
          <a:off x="14782800" y="9719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117856</xdr:rowOff>
    </xdr:from>
    <xdr:to>
      <xdr:col>21</xdr:col>
      <xdr:colOff>361950</xdr:colOff>
      <xdr:row>56</xdr:row>
      <xdr:rowOff>117856</xdr:rowOff>
    </xdr:to>
    <xdr:cxnSp macro="">
      <xdr:nvCxnSpPr>
        <xdr:cNvPr id="245" name="直線コネクタ 244"/>
        <xdr:cNvCxnSpPr/>
      </xdr:nvCxnSpPr>
      <xdr:spPr>
        <a:xfrm>
          <a:off x="13893800" y="9719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56</xdr:row>
      <xdr:rowOff>117856</xdr:rowOff>
    </xdr:to>
    <xdr:cxnSp macro="">
      <xdr:nvCxnSpPr>
        <xdr:cNvPr id="248" name="直線コネクタ 247"/>
        <xdr:cNvCxnSpPr/>
      </xdr:nvCxnSpPr>
      <xdr:spPr>
        <a:xfrm>
          <a:off x="13004800" y="9691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94488</xdr:rowOff>
    </xdr:from>
    <xdr:to>
      <xdr:col>24</xdr:col>
      <xdr:colOff>82550</xdr:colOff>
      <xdr:row>57</xdr:row>
      <xdr:rowOff>24638</xdr:rowOff>
    </xdr:to>
    <xdr:sp macro="" textlink="">
      <xdr:nvSpPr>
        <xdr:cNvPr id="258" name="円/楕円 257"/>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111015</xdr:rowOff>
    </xdr:from>
    <xdr:ext cx="762000" cy="259045"/>
    <xdr:sp macro="" textlink="">
      <xdr:nvSpPr>
        <xdr:cNvPr id="259" name="その他該当値テキスト"/>
        <xdr:cNvSpPr txBox="1"/>
      </xdr:nvSpPr>
      <xdr:spPr>
        <a:xfrm>
          <a:off x="16598900" y="95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0" name="円/楕円 259"/>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11955</xdr:rowOff>
    </xdr:from>
    <xdr:ext cx="736600" cy="259045"/>
    <xdr:sp macro="" textlink="">
      <xdr:nvSpPr>
        <xdr:cNvPr id="261" name="テキスト ボックス 260"/>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67056</xdr:rowOff>
    </xdr:from>
    <xdr:to>
      <xdr:col>21</xdr:col>
      <xdr:colOff>412750</xdr:colOff>
      <xdr:row>56</xdr:row>
      <xdr:rowOff>168656</xdr:rowOff>
    </xdr:to>
    <xdr:sp macro="" textlink="">
      <xdr:nvSpPr>
        <xdr:cNvPr id="262" name="円/楕円 261"/>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7383</xdr:rowOff>
    </xdr:from>
    <xdr:ext cx="762000" cy="259045"/>
    <xdr:sp macro="" textlink="">
      <xdr:nvSpPr>
        <xdr:cNvPr id="263" name="テキスト ボックス 262"/>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67056</xdr:rowOff>
    </xdr:from>
    <xdr:to>
      <xdr:col>20</xdr:col>
      <xdr:colOff>209550</xdr:colOff>
      <xdr:row>56</xdr:row>
      <xdr:rowOff>168656</xdr:rowOff>
    </xdr:to>
    <xdr:sp macro="" textlink="">
      <xdr:nvSpPr>
        <xdr:cNvPr id="264" name="円/楕円 263"/>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65" name="テキスト ボックス 26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66" name="円/楕円 265"/>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151401</xdr:rowOff>
    </xdr:from>
    <xdr:ext cx="762000" cy="259045"/>
    <xdr:sp macro="" textlink="">
      <xdr:nvSpPr>
        <xdr:cNvPr id="267" name="テキスト ボックス 266"/>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ea"/>
              <a:ea typeface="+mn-ea"/>
              <a:cs typeface="+mn-cs"/>
            </a:rPr>
            <a:t>　消防業務やごみ処理を一部事務組合で行っていないことなどのため、それらに係る負担金などが類似団体と比較して少ないことから、類似団体平均値を大きく下回っている。</a:t>
          </a:r>
        </a:p>
        <a:p>
          <a:r>
            <a:rPr lang="ja-JP" altLang="en-US" sz="1300" b="0" i="0" u="none" strike="noStrike" baseline="0" smtClean="0">
              <a:solidFill>
                <a:schemeClr val="dk1"/>
              </a:solidFill>
              <a:latin typeface="+mn-ea"/>
              <a:ea typeface="+mn-ea"/>
              <a:cs typeface="+mn-cs"/>
            </a:rPr>
            <a:t>　なお、各種団体への補助金の削減に係る取り組みについては、平成</a:t>
          </a:r>
          <a:r>
            <a:rPr lang="en-US" altLang="ja-JP" sz="1300" b="0" i="0" u="none" strike="noStrike" baseline="0" smtClean="0">
              <a:solidFill>
                <a:schemeClr val="dk1"/>
              </a:solidFill>
              <a:latin typeface="+mn-ea"/>
              <a:ea typeface="+mn-ea"/>
              <a:cs typeface="+mn-cs"/>
            </a:rPr>
            <a:t>21</a:t>
          </a:r>
          <a:r>
            <a:rPr lang="ja-JP" altLang="en-US" sz="1300" b="0" i="0" u="none" strike="noStrike" baseline="0" smtClean="0">
              <a:solidFill>
                <a:schemeClr val="dk1"/>
              </a:solidFill>
              <a:latin typeface="+mn-ea"/>
              <a:ea typeface="+mn-ea"/>
              <a:cs typeface="+mn-cs"/>
            </a:rPr>
            <a:t>年度から平成</a:t>
          </a:r>
          <a:r>
            <a:rPr lang="en-US" altLang="ja-JP" sz="1300" b="0" i="0" u="none" strike="noStrike" baseline="0" smtClean="0">
              <a:solidFill>
                <a:schemeClr val="dk1"/>
              </a:solidFill>
              <a:latin typeface="+mn-ea"/>
              <a:ea typeface="+mn-ea"/>
              <a:cs typeface="+mn-cs"/>
            </a:rPr>
            <a:t>22</a:t>
          </a:r>
          <a:r>
            <a:rPr lang="ja-JP" altLang="en-US" sz="1300" b="0" i="0" u="none" strike="noStrike" baseline="0" smtClean="0">
              <a:solidFill>
                <a:schemeClr val="dk1"/>
              </a:solidFill>
              <a:latin typeface="+mn-ea"/>
              <a:ea typeface="+mn-ea"/>
              <a:cs typeface="+mn-cs"/>
            </a:rPr>
            <a:t>年度にかけて評価・検討を行ったところであり、平成</a:t>
          </a:r>
          <a:r>
            <a:rPr lang="en-US" altLang="ja-JP" sz="1300" b="0" i="0" u="none" strike="noStrike" baseline="0" smtClean="0">
              <a:solidFill>
                <a:schemeClr val="dk1"/>
              </a:solidFill>
              <a:latin typeface="+mn-ea"/>
              <a:ea typeface="+mn-ea"/>
              <a:cs typeface="+mn-cs"/>
            </a:rPr>
            <a:t>23</a:t>
          </a:r>
          <a:r>
            <a:rPr lang="ja-JP" altLang="en-US" sz="1300" b="0" i="0" u="none" strike="noStrike" baseline="0" smtClean="0">
              <a:solidFill>
                <a:schemeClr val="dk1"/>
              </a:solidFill>
              <a:latin typeface="+mn-ea"/>
              <a:ea typeface="+mn-ea"/>
              <a:cs typeface="+mn-cs"/>
            </a:rPr>
            <a:t>年度からは効果や公平性などの観点から、一部については具体的な見直しを実施しているところである。</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99568</xdr:rowOff>
    </xdr:to>
    <xdr:cxnSp macro="">
      <xdr:nvCxnSpPr>
        <xdr:cNvPr id="297" name="直線コネクタ 296"/>
        <xdr:cNvCxnSpPr/>
      </xdr:nvCxnSpPr>
      <xdr:spPr>
        <a:xfrm>
          <a:off x="15671800" y="59105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34</xdr:row>
      <xdr:rowOff>81280</xdr:rowOff>
    </xdr:to>
    <xdr:cxnSp macro="">
      <xdr:nvCxnSpPr>
        <xdr:cNvPr id="300" name="直線コネクタ 299"/>
        <xdr:cNvCxnSpPr/>
      </xdr:nvCxnSpPr>
      <xdr:spPr>
        <a:xfrm>
          <a:off x="14782800" y="5901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72136</xdr:rowOff>
    </xdr:from>
    <xdr:to>
      <xdr:col>21</xdr:col>
      <xdr:colOff>361950</xdr:colOff>
      <xdr:row>34</xdr:row>
      <xdr:rowOff>76708</xdr:rowOff>
    </xdr:to>
    <xdr:cxnSp macro="">
      <xdr:nvCxnSpPr>
        <xdr:cNvPr id="303" name="直線コネクタ 302"/>
        <xdr:cNvCxnSpPr/>
      </xdr:nvCxnSpPr>
      <xdr:spPr>
        <a:xfrm flipV="1">
          <a:off x="13893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62992</xdr:rowOff>
    </xdr:from>
    <xdr:to>
      <xdr:col>20</xdr:col>
      <xdr:colOff>158750</xdr:colOff>
      <xdr:row>34</xdr:row>
      <xdr:rowOff>76708</xdr:rowOff>
    </xdr:to>
    <xdr:cxnSp macro="">
      <xdr:nvCxnSpPr>
        <xdr:cNvPr id="306" name="直線コネクタ 305"/>
        <xdr:cNvCxnSpPr/>
      </xdr:nvCxnSpPr>
      <xdr:spPr>
        <a:xfrm>
          <a:off x="13004800" y="5892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48768</xdr:rowOff>
    </xdr:from>
    <xdr:to>
      <xdr:col>24</xdr:col>
      <xdr:colOff>82550</xdr:colOff>
      <xdr:row>34</xdr:row>
      <xdr:rowOff>150368</xdr:rowOff>
    </xdr:to>
    <xdr:sp macro="" textlink="">
      <xdr:nvSpPr>
        <xdr:cNvPr id="316" name="円/楕円 315"/>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128795</xdr:rowOff>
    </xdr:from>
    <xdr:ext cx="762000" cy="259045"/>
    <xdr:sp macro="" textlink="">
      <xdr:nvSpPr>
        <xdr:cNvPr id="317" name="補助費等該当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18" name="円/楕円 317"/>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19" name="テキスト ボックス 318"/>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21336</xdr:rowOff>
    </xdr:from>
    <xdr:to>
      <xdr:col>21</xdr:col>
      <xdr:colOff>412750</xdr:colOff>
      <xdr:row>34</xdr:row>
      <xdr:rowOff>122936</xdr:rowOff>
    </xdr:to>
    <xdr:sp macro="" textlink="">
      <xdr:nvSpPr>
        <xdr:cNvPr id="320" name="円/楕円 319"/>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133113</xdr:rowOff>
    </xdr:from>
    <xdr:ext cx="762000" cy="259045"/>
    <xdr:sp macro="" textlink="">
      <xdr:nvSpPr>
        <xdr:cNvPr id="321" name="テキスト ボックス 320"/>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25908</xdr:rowOff>
    </xdr:from>
    <xdr:to>
      <xdr:col>20</xdr:col>
      <xdr:colOff>209550</xdr:colOff>
      <xdr:row>34</xdr:row>
      <xdr:rowOff>127508</xdr:rowOff>
    </xdr:to>
    <xdr:sp macro="" textlink="">
      <xdr:nvSpPr>
        <xdr:cNvPr id="322" name="円/楕円 321"/>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137685</xdr:rowOff>
    </xdr:from>
    <xdr:ext cx="762000" cy="259045"/>
    <xdr:sp macro="" textlink="">
      <xdr:nvSpPr>
        <xdr:cNvPr id="323" name="テキスト ボックス 322"/>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xdr:rowOff>
    </xdr:from>
    <xdr:to>
      <xdr:col>19</xdr:col>
      <xdr:colOff>6350</xdr:colOff>
      <xdr:row>34</xdr:row>
      <xdr:rowOff>113792</xdr:rowOff>
    </xdr:to>
    <xdr:sp macro="" textlink="">
      <xdr:nvSpPr>
        <xdr:cNvPr id="324" name="円/楕円 323"/>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123969</xdr:rowOff>
    </xdr:from>
    <xdr:ext cx="762000" cy="259045"/>
    <xdr:sp macro="" textlink="">
      <xdr:nvSpPr>
        <xdr:cNvPr id="325" name="テキスト ボックス 324"/>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地方債の新規発行を伴う普通建設事業費の適切な取捨選択の結果、公債費に係る経常収支比率及び人口１人当たり決算額は類似団体を下回っている。</a:t>
          </a:r>
        </a:p>
        <a:p>
          <a:r>
            <a:rPr lang="ja-JP" altLang="en-US" sz="1300" b="0" i="0" u="none" strike="noStrike" baseline="0" smtClean="0">
              <a:solidFill>
                <a:schemeClr val="dk1"/>
              </a:solidFill>
              <a:latin typeface="+mn-lt"/>
              <a:ea typeface="+mn-ea"/>
              <a:cs typeface="+mn-cs"/>
            </a:rPr>
            <a:t>　今後においては、臨時財政対策債の償還が続くなど、年々増加傾向で推移していくことが見込まれるため、中期財政計画に基づき、緊急度及び必要性を十分検討した上で事業を実施し、将来負担となる公債費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127000</xdr:rowOff>
    </xdr:to>
    <xdr:cxnSp macro="">
      <xdr:nvCxnSpPr>
        <xdr:cNvPr id="358" name="直線コネクタ 357"/>
        <xdr:cNvCxnSpPr/>
      </xdr:nvCxnSpPr>
      <xdr:spPr>
        <a:xfrm>
          <a:off x="3987800" y="13141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111761</xdr:rowOff>
    </xdr:to>
    <xdr:cxnSp macro="">
      <xdr:nvCxnSpPr>
        <xdr:cNvPr id="361" name="直線コネクタ 360"/>
        <xdr:cNvCxnSpPr/>
      </xdr:nvCxnSpPr>
      <xdr:spPr>
        <a:xfrm>
          <a:off x="3098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88900</xdr:rowOff>
    </xdr:to>
    <xdr:cxnSp macro="">
      <xdr:nvCxnSpPr>
        <xdr:cNvPr id="364" name="直線コネクタ 363"/>
        <xdr:cNvCxnSpPr/>
      </xdr:nvCxnSpPr>
      <xdr:spPr>
        <a:xfrm flipV="1">
          <a:off x="2209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76</xdr:row>
      <xdr:rowOff>96520</xdr:rowOff>
    </xdr:to>
    <xdr:cxnSp macro="">
      <xdr:nvCxnSpPr>
        <xdr:cNvPr id="367" name="直線コネクタ 366"/>
        <xdr:cNvCxnSpPr/>
      </xdr:nvCxnSpPr>
      <xdr:spPr>
        <a:xfrm flipV="1">
          <a:off x="1320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77" name="円/楕円 376"/>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78"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79" name="円/楕円 378"/>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80" name="テキスト ボックス 379"/>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81" name="円/楕円 380"/>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82" name="テキスト ボックス 381"/>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83" name="円/楕円 38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384" name="テキスト ボックス 38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85" name="円/楕円 384"/>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386" name="テキスト ボックス 385"/>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ea"/>
              <a:ea typeface="+mn-ea"/>
              <a:cs typeface="+mn-cs"/>
            </a:rPr>
            <a:t>　類似団体平均値を下回っているものの、平成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年度比で</a:t>
          </a:r>
          <a:r>
            <a:rPr lang="en-US" altLang="ja-JP" sz="1300" b="0" i="0" u="none" strike="noStrike" baseline="0" smtClean="0">
              <a:solidFill>
                <a:schemeClr val="dk1"/>
              </a:solidFill>
              <a:latin typeface="+mn-ea"/>
              <a:ea typeface="+mn-ea"/>
              <a:cs typeface="+mn-cs"/>
            </a:rPr>
            <a:t>3.6</a:t>
          </a:r>
          <a:r>
            <a:rPr lang="ja-JP" altLang="en-US" sz="1300" b="0" i="0" u="none" strike="noStrike" baseline="0" smtClean="0">
              <a:solidFill>
                <a:schemeClr val="dk1"/>
              </a:solidFill>
              <a:latin typeface="+mn-ea"/>
              <a:ea typeface="+mn-ea"/>
              <a:cs typeface="+mn-cs"/>
            </a:rPr>
            <a:t>ポイント増となっている。ポイントの増加が著しいのは人件費と扶助費であるが、扶助費の性格を考慮すると、人件費の見直しが急務である。</a:t>
          </a:r>
          <a:endParaRPr lang="en-US" altLang="ja-JP" sz="1300" b="0" i="0" u="none" strike="noStrike" baseline="0" smtClean="0">
            <a:solidFill>
              <a:schemeClr val="dk1"/>
            </a:solidFill>
            <a:latin typeface="+mn-ea"/>
            <a:ea typeface="+mn-ea"/>
            <a:cs typeface="+mn-cs"/>
          </a:endParaRPr>
        </a:p>
        <a:p>
          <a:r>
            <a:rPr kumimoji="1" lang="ja-JP" altLang="en-US" sz="1300" b="0" i="0" u="none" strike="noStrike" baseline="0" smtClean="0">
              <a:solidFill>
                <a:schemeClr val="dk1"/>
              </a:solidFill>
              <a:latin typeface="+mn-ea"/>
              <a:ea typeface="+mn-ea"/>
              <a:cs typeface="+mn-cs"/>
            </a:rPr>
            <a:t>　また、平成</a:t>
          </a:r>
          <a:r>
            <a:rPr kumimoji="1" lang="en-US" altLang="ja-JP" sz="1300" b="0" i="0" u="none" strike="noStrike" baseline="0" smtClean="0">
              <a:solidFill>
                <a:schemeClr val="dk1"/>
              </a:solidFill>
              <a:latin typeface="+mn-ea"/>
              <a:ea typeface="+mn-ea"/>
              <a:cs typeface="+mn-cs"/>
            </a:rPr>
            <a:t>22</a:t>
          </a:r>
          <a:r>
            <a:rPr kumimoji="1" lang="ja-JP" altLang="en-US" sz="1300" b="0" i="0" u="none" strike="noStrike" baseline="0" smtClean="0">
              <a:solidFill>
                <a:schemeClr val="dk1"/>
              </a:solidFill>
              <a:latin typeface="+mn-ea"/>
              <a:ea typeface="+mn-ea"/>
              <a:cs typeface="+mn-cs"/>
            </a:rPr>
            <a:t>年度以降増加傾向にある補助費等についてもさらなる見直しに努める。</a:t>
          </a:r>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33274</xdr:rowOff>
    </xdr:from>
    <xdr:to>
      <xdr:col>24</xdr:col>
      <xdr:colOff>31750</xdr:colOff>
      <xdr:row>76</xdr:row>
      <xdr:rowOff>26415</xdr:rowOff>
    </xdr:to>
    <xdr:cxnSp macro="">
      <xdr:nvCxnSpPr>
        <xdr:cNvPr id="417" name="直線コネクタ 416"/>
        <xdr:cNvCxnSpPr/>
      </xdr:nvCxnSpPr>
      <xdr:spPr>
        <a:xfrm>
          <a:off x="15671800" y="12892024"/>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42418</xdr:rowOff>
    </xdr:to>
    <xdr:cxnSp macro="">
      <xdr:nvCxnSpPr>
        <xdr:cNvPr id="420" name="直線コネクタ 419"/>
        <xdr:cNvCxnSpPr/>
      </xdr:nvCxnSpPr>
      <xdr:spPr>
        <a:xfrm flipV="1">
          <a:off x="14782800" y="12892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42418</xdr:rowOff>
    </xdr:from>
    <xdr:to>
      <xdr:col>21</xdr:col>
      <xdr:colOff>361950</xdr:colOff>
      <xdr:row>75</xdr:row>
      <xdr:rowOff>51562</xdr:rowOff>
    </xdr:to>
    <xdr:cxnSp macro="">
      <xdr:nvCxnSpPr>
        <xdr:cNvPr id="423" name="直線コネクタ 422"/>
        <xdr:cNvCxnSpPr/>
      </xdr:nvCxnSpPr>
      <xdr:spPr>
        <a:xfrm flipV="1">
          <a:off x="13893800" y="12901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113284</xdr:rowOff>
    </xdr:from>
    <xdr:to>
      <xdr:col>20</xdr:col>
      <xdr:colOff>158750</xdr:colOff>
      <xdr:row>75</xdr:row>
      <xdr:rowOff>51562</xdr:rowOff>
    </xdr:to>
    <xdr:cxnSp macro="">
      <xdr:nvCxnSpPr>
        <xdr:cNvPr id="426" name="直線コネクタ 425"/>
        <xdr:cNvCxnSpPr/>
      </xdr:nvCxnSpPr>
      <xdr:spPr>
        <a:xfrm>
          <a:off x="13004800" y="128005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36" name="円/楕円 435"/>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163593</xdr:rowOff>
    </xdr:from>
    <xdr:ext cx="762000" cy="259045"/>
    <xdr:sp macro="" textlink="">
      <xdr:nvSpPr>
        <xdr:cNvPr id="437"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153924</xdr:rowOff>
    </xdr:from>
    <xdr:to>
      <xdr:col>22</xdr:col>
      <xdr:colOff>615950</xdr:colOff>
      <xdr:row>75</xdr:row>
      <xdr:rowOff>84074</xdr:rowOff>
    </xdr:to>
    <xdr:sp macro="" textlink="">
      <xdr:nvSpPr>
        <xdr:cNvPr id="438" name="円/楕円 437"/>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94251</xdr:rowOff>
    </xdr:from>
    <xdr:ext cx="736600" cy="259045"/>
    <xdr:sp macro="" textlink="">
      <xdr:nvSpPr>
        <xdr:cNvPr id="439" name="テキスト ボックス 438"/>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163068</xdr:rowOff>
    </xdr:from>
    <xdr:to>
      <xdr:col>21</xdr:col>
      <xdr:colOff>412750</xdr:colOff>
      <xdr:row>75</xdr:row>
      <xdr:rowOff>93218</xdr:rowOff>
    </xdr:to>
    <xdr:sp macro="" textlink="">
      <xdr:nvSpPr>
        <xdr:cNvPr id="440" name="円/楕円 439"/>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103395</xdr:rowOff>
    </xdr:from>
    <xdr:ext cx="762000" cy="259045"/>
    <xdr:sp macro="" textlink="">
      <xdr:nvSpPr>
        <xdr:cNvPr id="441" name="テキスト ボックス 440"/>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xdr:rowOff>
    </xdr:from>
    <xdr:to>
      <xdr:col>20</xdr:col>
      <xdr:colOff>209550</xdr:colOff>
      <xdr:row>75</xdr:row>
      <xdr:rowOff>102362</xdr:rowOff>
    </xdr:to>
    <xdr:sp macro="" textlink="">
      <xdr:nvSpPr>
        <xdr:cNvPr id="442" name="円/楕円 441"/>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112539</xdr:rowOff>
    </xdr:from>
    <xdr:ext cx="762000" cy="259045"/>
    <xdr:sp macro="" textlink="">
      <xdr:nvSpPr>
        <xdr:cNvPr id="443" name="テキスト ボックス 442"/>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62484</xdr:rowOff>
    </xdr:from>
    <xdr:to>
      <xdr:col>19</xdr:col>
      <xdr:colOff>6350</xdr:colOff>
      <xdr:row>74</xdr:row>
      <xdr:rowOff>164084</xdr:rowOff>
    </xdr:to>
    <xdr:sp macro="" textlink="">
      <xdr:nvSpPr>
        <xdr:cNvPr id="444" name="円/楕円 443"/>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2811</xdr:rowOff>
    </xdr:from>
    <xdr:ext cx="762000" cy="259045"/>
    <xdr:sp macro="" textlink="">
      <xdr:nvSpPr>
        <xdr:cNvPr id="445" name="テキスト ボックス 444"/>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静岡県清水町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99209</xdr:rowOff>
    </xdr:from>
    <xdr:to>
      <xdr:col>4</xdr:col>
      <xdr:colOff>1117600</xdr:colOff>
      <xdr:row>18</xdr:row>
      <xdr:rowOff>101277</xdr:rowOff>
    </xdr:to>
    <xdr:cxnSp macro="">
      <xdr:nvCxnSpPr>
        <xdr:cNvPr id="52" name="直線コネクタ 51"/>
        <xdr:cNvCxnSpPr/>
      </xdr:nvCxnSpPr>
      <xdr:spPr bwMode="auto">
        <a:xfrm flipV="1">
          <a:off x="5003800" y="3232934"/>
          <a:ext cx="647700" cy="2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72016</xdr:rowOff>
    </xdr:from>
    <xdr:to>
      <xdr:col>4</xdr:col>
      <xdr:colOff>469900</xdr:colOff>
      <xdr:row>18</xdr:row>
      <xdr:rowOff>101277</xdr:rowOff>
    </xdr:to>
    <xdr:cxnSp macro="">
      <xdr:nvCxnSpPr>
        <xdr:cNvPr id="55" name="直線コネクタ 54"/>
        <xdr:cNvCxnSpPr/>
      </xdr:nvCxnSpPr>
      <xdr:spPr bwMode="auto">
        <a:xfrm>
          <a:off x="4305300" y="3205741"/>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41558</xdr:rowOff>
    </xdr:from>
    <xdr:to>
      <xdr:col>3</xdr:col>
      <xdr:colOff>904875</xdr:colOff>
      <xdr:row>18</xdr:row>
      <xdr:rowOff>72016</xdr:rowOff>
    </xdr:to>
    <xdr:cxnSp macro="">
      <xdr:nvCxnSpPr>
        <xdr:cNvPr id="58" name="直線コネクタ 57"/>
        <xdr:cNvCxnSpPr/>
      </xdr:nvCxnSpPr>
      <xdr:spPr bwMode="auto">
        <a:xfrm>
          <a:off x="3606800" y="3175283"/>
          <a:ext cx="698500" cy="30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41558</xdr:rowOff>
    </xdr:from>
    <xdr:to>
      <xdr:col>3</xdr:col>
      <xdr:colOff>206375</xdr:colOff>
      <xdr:row>18</xdr:row>
      <xdr:rowOff>56613</xdr:rowOff>
    </xdr:to>
    <xdr:cxnSp macro="">
      <xdr:nvCxnSpPr>
        <xdr:cNvPr id="61" name="直線コネクタ 60"/>
        <xdr:cNvCxnSpPr/>
      </xdr:nvCxnSpPr>
      <xdr:spPr bwMode="auto">
        <a:xfrm flipV="1">
          <a:off x="2908300" y="3175283"/>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48409</xdr:rowOff>
    </xdr:from>
    <xdr:to>
      <xdr:col>5</xdr:col>
      <xdr:colOff>34925</xdr:colOff>
      <xdr:row>18</xdr:row>
      <xdr:rowOff>150009</xdr:rowOff>
    </xdr:to>
    <xdr:sp macro="" textlink="">
      <xdr:nvSpPr>
        <xdr:cNvPr id="71" name="円/楕円 70"/>
        <xdr:cNvSpPr/>
      </xdr:nvSpPr>
      <xdr:spPr bwMode="auto">
        <a:xfrm>
          <a:off x="5600700" y="318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20486</xdr:rowOff>
    </xdr:from>
    <xdr:ext cx="762000" cy="259045"/>
    <xdr:sp macro="" textlink="">
      <xdr:nvSpPr>
        <xdr:cNvPr id="72" name="人口1人当たり決算額の推移該当値テキスト130"/>
        <xdr:cNvSpPr txBox="1"/>
      </xdr:nvSpPr>
      <xdr:spPr>
        <a:xfrm>
          <a:off x="5740400" y="315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50477</xdr:rowOff>
    </xdr:from>
    <xdr:to>
      <xdr:col>4</xdr:col>
      <xdr:colOff>520700</xdr:colOff>
      <xdr:row>18</xdr:row>
      <xdr:rowOff>152077</xdr:rowOff>
    </xdr:to>
    <xdr:sp macro="" textlink="">
      <xdr:nvSpPr>
        <xdr:cNvPr id="73" name="円/楕円 72"/>
        <xdr:cNvSpPr/>
      </xdr:nvSpPr>
      <xdr:spPr bwMode="auto">
        <a:xfrm>
          <a:off x="4953000" y="318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136854</xdr:rowOff>
    </xdr:from>
    <xdr:ext cx="736600" cy="259045"/>
    <xdr:sp macro="" textlink="">
      <xdr:nvSpPr>
        <xdr:cNvPr id="74" name="テキスト ボックス 73"/>
        <xdr:cNvSpPr txBox="1"/>
      </xdr:nvSpPr>
      <xdr:spPr>
        <a:xfrm>
          <a:off x="4622800" y="327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64,488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21216</xdr:rowOff>
    </xdr:from>
    <xdr:to>
      <xdr:col>3</xdr:col>
      <xdr:colOff>955675</xdr:colOff>
      <xdr:row>18</xdr:row>
      <xdr:rowOff>122817</xdr:rowOff>
    </xdr:to>
    <xdr:sp macro="" textlink="">
      <xdr:nvSpPr>
        <xdr:cNvPr id="75" name="円/楕円 74"/>
        <xdr:cNvSpPr/>
      </xdr:nvSpPr>
      <xdr:spPr bwMode="auto">
        <a:xfrm>
          <a:off x="4254500" y="315494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107593</xdr:rowOff>
    </xdr:from>
    <xdr:ext cx="762000" cy="259045"/>
    <xdr:sp macro="" textlink="">
      <xdr:nvSpPr>
        <xdr:cNvPr id="76" name="テキスト ボックス 75"/>
        <xdr:cNvSpPr txBox="1"/>
      </xdr:nvSpPr>
      <xdr:spPr>
        <a:xfrm>
          <a:off x="3924300" y="324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162208</xdr:rowOff>
    </xdr:from>
    <xdr:to>
      <xdr:col>3</xdr:col>
      <xdr:colOff>257175</xdr:colOff>
      <xdr:row>18</xdr:row>
      <xdr:rowOff>92358</xdr:rowOff>
    </xdr:to>
    <xdr:sp macro="" textlink="">
      <xdr:nvSpPr>
        <xdr:cNvPr id="77" name="円/楕円 76"/>
        <xdr:cNvSpPr/>
      </xdr:nvSpPr>
      <xdr:spPr bwMode="auto">
        <a:xfrm>
          <a:off x="3556000" y="312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77135</xdr:rowOff>
    </xdr:from>
    <xdr:ext cx="762000" cy="259045"/>
    <xdr:sp macro="" textlink="">
      <xdr:nvSpPr>
        <xdr:cNvPr id="78" name="テキスト ボックス 77"/>
        <xdr:cNvSpPr txBox="1"/>
      </xdr:nvSpPr>
      <xdr:spPr>
        <a:xfrm>
          <a:off x="3225800" y="321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5813</xdr:rowOff>
    </xdr:from>
    <xdr:to>
      <xdr:col>2</xdr:col>
      <xdr:colOff>692150</xdr:colOff>
      <xdr:row>18</xdr:row>
      <xdr:rowOff>107413</xdr:rowOff>
    </xdr:to>
    <xdr:sp macro="" textlink="">
      <xdr:nvSpPr>
        <xdr:cNvPr id="79" name="円/楕円 78"/>
        <xdr:cNvSpPr/>
      </xdr:nvSpPr>
      <xdr:spPr bwMode="auto">
        <a:xfrm>
          <a:off x="2857500" y="313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92190</xdr:rowOff>
    </xdr:from>
    <xdr:ext cx="762000" cy="259045"/>
    <xdr:sp macro="" textlink="">
      <xdr:nvSpPr>
        <xdr:cNvPr id="80" name="テキスト ボックス 79"/>
        <xdr:cNvSpPr txBox="1"/>
      </xdr:nvSpPr>
      <xdr:spPr>
        <a:xfrm>
          <a:off x="2527300" y="322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66977</xdr:rowOff>
    </xdr:from>
    <xdr:to>
      <xdr:col>4</xdr:col>
      <xdr:colOff>1117600</xdr:colOff>
      <xdr:row>36</xdr:row>
      <xdr:rowOff>121938</xdr:rowOff>
    </xdr:to>
    <xdr:cxnSp macro="">
      <xdr:nvCxnSpPr>
        <xdr:cNvPr id="115" name="直線コネクタ 114"/>
        <xdr:cNvCxnSpPr/>
      </xdr:nvCxnSpPr>
      <xdr:spPr bwMode="auto">
        <a:xfrm>
          <a:off x="5003800" y="7020227"/>
          <a:ext cx="647700" cy="5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48394</xdr:rowOff>
    </xdr:from>
    <xdr:to>
      <xdr:col>4</xdr:col>
      <xdr:colOff>469900</xdr:colOff>
      <xdr:row>36</xdr:row>
      <xdr:rowOff>66977</xdr:rowOff>
    </xdr:to>
    <xdr:cxnSp macro="">
      <xdr:nvCxnSpPr>
        <xdr:cNvPr id="118" name="直線コネクタ 117"/>
        <xdr:cNvCxnSpPr/>
      </xdr:nvCxnSpPr>
      <xdr:spPr bwMode="auto">
        <a:xfrm>
          <a:off x="4305300" y="7001644"/>
          <a:ext cx="698500" cy="1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22661</xdr:rowOff>
    </xdr:from>
    <xdr:to>
      <xdr:col>3</xdr:col>
      <xdr:colOff>904875</xdr:colOff>
      <xdr:row>36</xdr:row>
      <xdr:rowOff>48394</xdr:rowOff>
    </xdr:to>
    <xdr:cxnSp macro="">
      <xdr:nvCxnSpPr>
        <xdr:cNvPr id="121" name="直線コネクタ 120"/>
        <xdr:cNvCxnSpPr/>
      </xdr:nvCxnSpPr>
      <xdr:spPr bwMode="auto">
        <a:xfrm>
          <a:off x="3606800" y="6975911"/>
          <a:ext cx="698500" cy="25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310990</xdr:rowOff>
    </xdr:from>
    <xdr:to>
      <xdr:col>3</xdr:col>
      <xdr:colOff>206375</xdr:colOff>
      <xdr:row>36</xdr:row>
      <xdr:rowOff>22661</xdr:rowOff>
    </xdr:to>
    <xdr:cxnSp macro="">
      <xdr:nvCxnSpPr>
        <xdr:cNvPr id="124" name="直線コネクタ 123"/>
        <xdr:cNvCxnSpPr/>
      </xdr:nvCxnSpPr>
      <xdr:spPr bwMode="auto">
        <a:xfrm>
          <a:off x="2908300" y="6921340"/>
          <a:ext cx="698500" cy="54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71138</xdr:rowOff>
    </xdr:from>
    <xdr:to>
      <xdr:col>5</xdr:col>
      <xdr:colOff>34925</xdr:colOff>
      <xdr:row>37</xdr:row>
      <xdr:rowOff>1288</xdr:rowOff>
    </xdr:to>
    <xdr:sp macro="" textlink="">
      <xdr:nvSpPr>
        <xdr:cNvPr id="134" name="円/楕円 133"/>
        <xdr:cNvSpPr/>
      </xdr:nvSpPr>
      <xdr:spPr bwMode="auto">
        <a:xfrm>
          <a:off x="5600700" y="7024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43215</xdr:rowOff>
    </xdr:from>
    <xdr:ext cx="762000" cy="259045"/>
    <xdr:sp macro="" textlink="">
      <xdr:nvSpPr>
        <xdr:cNvPr id="135" name="人口1人当たり決算額の推移該当値テキスト445"/>
        <xdr:cNvSpPr txBox="1"/>
      </xdr:nvSpPr>
      <xdr:spPr>
        <a:xfrm>
          <a:off x="5740400" y="69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16177</xdr:rowOff>
    </xdr:from>
    <xdr:to>
      <xdr:col>4</xdr:col>
      <xdr:colOff>520700</xdr:colOff>
      <xdr:row>36</xdr:row>
      <xdr:rowOff>117777</xdr:rowOff>
    </xdr:to>
    <xdr:sp macro="" textlink="">
      <xdr:nvSpPr>
        <xdr:cNvPr id="136" name="円/楕円 135"/>
        <xdr:cNvSpPr/>
      </xdr:nvSpPr>
      <xdr:spPr bwMode="auto">
        <a:xfrm>
          <a:off x="4953000" y="696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102554</xdr:rowOff>
    </xdr:from>
    <xdr:ext cx="736600" cy="259045"/>
    <xdr:sp macro="" textlink="">
      <xdr:nvSpPr>
        <xdr:cNvPr id="137" name="テキスト ボックス 136"/>
        <xdr:cNvSpPr txBox="1"/>
      </xdr:nvSpPr>
      <xdr:spPr>
        <a:xfrm>
          <a:off x="4622800" y="705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340494</xdr:rowOff>
    </xdr:from>
    <xdr:to>
      <xdr:col>3</xdr:col>
      <xdr:colOff>955675</xdr:colOff>
      <xdr:row>36</xdr:row>
      <xdr:rowOff>99194</xdr:rowOff>
    </xdr:to>
    <xdr:sp macro="" textlink="">
      <xdr:nvSpPr>
        <xdr:cNvPr id="138" name="円/楕円 137"/>
        <xdr:cNvSpPr/>
      </xdr:nvSpPr>
      <xdr:spPr bwMode="auto">
        <a:xfrm>
          <a:off x="4254500" y="695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83971</xdr:rowOff>
    </xdr:from>
    <xdr:ext cx="762000" cy="259045"/>
    <xdr:sp macro="" textlink="">
      <xdr:nvSpPr>
        <xdr:cNvPr id="139" name="テキスト ボックス 138"/>
        <xdr:cNvSpPr txBox="1"/>
      </xdr:nvSpPr>
      <xdr:spPr>
        <a:xfrm>
          <a:off x="3924300" y="703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314761</xdr:rowOff>
    </xdr:from>
    <xdr:to>
      <xdr:col>3</xdr:col>
      <xdr:colOff>257175</xdr:colOff>
      <xdr:row>36</xdr:row>
      <xdr:rowOff>73461</xdr:rowOff>
    </xdr:to>
    <xdr:sp macro="" textlink="">
      <xdr:nvSpPr>
        <xdr:cNvPr id="140" name="円/楕円 139"/>
        <xdr:cNvSpPr/>
      </xdr:nvSpPr>
      <xdr:spPr bwMode="auto">
        <a:xfrm>
          <a:off x="3556000" y="692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58238</xdr:rowOff>
    </xdr:from>
    <xdr:ext cx="762000" cy="259045"/>
    <xdr:sp macro="" textlink="">
      <xdr:nvSpPr>
        <xdr:cNvPr id="141" name="テキスト ボックス 140"/>
        <xdr:cNvSpPr txBox="1"/>
      </xdr:nvSpPr>
      <xdr:spPr>
        <a:xfrm>
          <a:off x="3225800" y="701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260190</xdr:rowOff>
    </xdr:from>
    <xdr:to>
      <xdr:col>2</xdr:col>
      <xdr:colOff>692150</xdr:colOff>
      <xdr:row>36</xdr:row>
      <xdr:rowOff>18890</xdr:rowOff>
    </xdr:to>
    <xdr:sp macro="" textlink="">
      <xdr:nvSpPr>
        <xdr:cNvPr id="142" name="円/楕円 141"/>
        <xdr:cNvSpPr/>
      </xdr:nvSpPr>
      <xdr:spPr bwMode="auto">
        <a:xfrm>
          <a:off x="2857500" y="687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3667</xdr:rowOff>
    </xdr:from>
    <xdr:ext cx="762000" cy="259045"/>
    <xdr:sp macro="" textlink="">
      <xdr:nvSpPr>
        <xdr:cNvPr id="143" name="テキスト ボックス 142"/>
        <xdr:cNvSpPr txBox="1"/>
      </xdr:nvSpPr>
      <xdr:spPr>
        <a:xfrm>
          <a:off x="2527300" y="695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latin typeface="+mn-ea"/>
              <a:ea typeface="+mn-ea"/>
              <a:cs typeface="+mn-cs"/>
            </a:rPr>
            <a:t> 平成</a:t>
          </a:r>
          <a:r>
            <a:rPr lang="en-US" altLang="ja-JP" sz="1300" b="0" i="0" u="none" strike="noStrike" baseline="0" smtClean="0">
              <a:solidFill>
                <a:schemeClr val="dk1"/>
              </a:solidFill>
              <a:latin typeface="+mn-ea"/>
              <a:ea typeface="+mn-ea"/>
              <a:cs typeface="+mn-cs"/>
            </a:rPr>
            <a:t>26</a:t>
          </a:r>
          <a:r>
            <a:rPr lang="ja-JP" altLang="en-US" sz="1300" b="0" i="0" u="none" strike="noStrike" baseline="0" smtClean="0">
              <a:solidFill>
                <a:schemeClr val="dk1"/>
              </a:solidFill>
              <a:latin typeface="+mn-ea"/>
              <a:ea typeface="+mn-ea"/>
              <a:cs typeface="+mn-cs"/>
            </a:rPr>
            <a:t>年度においては、大規模事業の実施により財政調整基金の繰り入れを行っていることにより、実質単年度収支比率がマイナスとなっている。 </a:t>
          </a:r>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latin typeface="+mn-ea"/>
              <a:ea typeface="+mn-ea"/>
              <a:cs typeface="+mn-cs"/>
            </a:rPr>
            <a:t>　その結果、財政調整基金残高は前年度で</a:t>
          </a:r>
          <a:r>
            <a:rPr lang="en-US" altLang="ja-JP" sz="1300" b="0" i="0" u="none" strike="noStrike" baseline="0" smtClean="0">
              <a:solidFill>
                <a:schemeClr val="dk1"/>
              </a:solidFill>
              <a:latin typeface="+mn-ea"/>
              <a:ea typeface="+mn-ea"/>
              <a:cs typeface="+mn-cs"/>
            </a:rPr>
            <a:t>1.9</a:t>
          </a:r>
          <a:r>
            <a:rPr lang="ja-JP" altLang="en-US" sz="1300" b="0" i="0" u="none" strike="noStrike" baseline="0" smtClean="0">
              <a:solidFill>
                <a:schemeClr val="dk1"/>
              </a:solidFill>
              <a:latin typeface="+mn-ea"/>
              <a:ea typeface="+mn-ea"/>
              <a:cs typeface="+mn-cs"/>
            </a:rPr>
            <a:t>ポイントの減となっている。</a:t>
          </a:r>
          <a:endParaRPr lang="en-US" altLang="ja-JP" sz="1300" b="0" i="0" u="none" strike="noStrike" baseline="0" smtClean="0">
            <a:solidFill>
              <a:schemeClr val="dk1"/>
            </a:solidFill>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ea"/>
              <a:ea typeface="+mn-ea"/>
              <a:cs typeface="+mn-cs"/>
            </a:rPr>
            <a:t>　これまで全会計ともに黒字であり、赤字額は生じていない。</a:t>
          </a:r>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latin typeface="+mn-ea"/>
              <a:ea typeface="+mn-ea"/>
              <a:cs typeface="+mn-cs"/>
            </a:rPr>
            <a:t>　黒字の額及び標準財政規模に対する比率は、決算規模が最大である一般会計の占める割合が大きくなっており、一般会計決算が連結比率に大きな影響を及ぼす構造となっている。  </a:t>
          </a:r>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latin typeface="+mn-ea"/>
              <a:ea typeface="+mn-ea"/>
              <a:cs typeface="+mn-cs"/>
            </a:rPr>
            <a:t>　一般会計については、歳入の大きな割合を占める税収の動向や、歳出における大規模事業の実施などによって、黒字の額及び標準財政規模に対する比率が増減するため、年度によって差が生じている。</a:t>
          </a:r>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latin typeface="+mn-ea"/>
              <a:ea typeface="+mn-ea"/>
              <a:cs typeface="+mn-cs"/>
            </a:rPr>
            <a:t>　平成</a:t>
          </a:r>
          <a:r>
            <a:rPr lang="en-US" altLang="ja-JP" sz="1300" b="0" i="0" u="none" strike="noStrike" baseline="0" smtClean="0">
              <a:solidFill>
                <a:schemeClr val="dk1"/>
              </a:solidFill>
              <a:latin typeface="+mn-ea"/>
              <a:ea typeface="+mn-ea"/>
              <a:cs typeface="+mn-cs"/>
            </a:rPr>
            <a:t>22</a:t>
          </a:r>
          <a:r>
            <a:rPr lang="ja-JP" altLang="en-US" sz="1300" b="0" i="0" u="none" strike="noStrike" baseline="0" smtClean="0">
              <a:solidFill>
                <a:schemeClr val="dk1"/>
              </a:solidFill>
              <a:latin typeface="+mn-ea"/>
              <a:ea typeface="+mn-ea"/>
              <a:cs typeface="+mn-cs"/>
            </a:rPr>
            <a:t>年度から平成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年度までは、景気の回復により法人税が回復し、実質収支額が大きく増額となっており黒字額も大幅に増加している。また、平成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年度においては、財政調整基金を取り崩さなかったことにより実質収支額が低く計上されている。 </a:t>
          </a:r>
          <a:endParaRPr lang="en-US" altLang="ja-JP" sz="1300" b="0" i="0" u="none" strike="noStrike" baseline="0" smtClean="0">
            <a:solidFill>
              <a:schemeClr val="dk1"/>
            </a:solidFill>
            <a:latin typeface="+mn-ea"/>
            <a:ea typeface="+mn-ea"/>
            <a:cs typeface="+mn-cs"/>
          </a:endParaRPr>
        </a:p>
        <a:p>
          <a:r>
            <a:rPr kumimoji="1" lang="ja-JP" altLang="en-US" sz="1300" b="0" i="0" u="none" strike="noStrike" baseline="0" smtClean="0">
              <a:solidFill>
                <a:schemeClr val="dk1"/>
              </a:solidFill>
              <a:latin typeface="+mn-ea"/>
              <a:ea typeface="+mn-ea"/>
              <a:cs typeface="+mn-cs"/>
            </a:rPr>
            <a:t>　なお、平成</a:t>
          </a:r>
          <a:r>
            <a:rPr kumimoji="1" lang="en-US" altLang="ja-JP" sz="1300" b="0" i="0" u="none" strike="noStrike" baseline="0" smtClean="0">
              <a:solidFill>
                <a:schemeClr val="dk1"/>
              </a:solidFill>
              <a:latin typeface="+mn-ea"/>
              <a:ea typeface="+mn-ea"/>
              <a:cs typeface="+mn-cs"/>
            </a:rPr>
            <a:t>26</a:t>
          </a:r>
          <a:r>
            <a:rPr kumimoji="1" lang="ja-JP" altLang="en-US" sz="1300" b="0" i="0" u="none" strike="noStrike" baseline="0" smtClean="0">
              <a:solidFill>
                <a:schemeClr val="dk1"/>
              </a:solidFill>
              <a:latin typeface="+mn-ea"/>
              <a:ea typeface="+mn-ea"/>
              <a:cs typeface="+mn-cs"/>
            </a:rPr>
            <a:t>年度においては、</a:t>
          </a:r>
          <a:r>
            <a:rPr lang="ja-JP" altLang="ja-JP" sz="1300" b="0" i="0" baseline="0">
              <a:solidFill>
                <a:schemeClr val="dk1"/>
              </a:solidFill>
              <a:effectLst/>
              <a:latin typeface="+mn-ea"/>
              <a:ea typeface="+mn-ea"/>
              <a:cs typeface="+mn-cs"/>
            </a:rPr>
            <a:t>財政調整基金</a:t>
          </a:r>
          <a:r>
            <a:rPr lang="ja-JP" altLang="en-US" sz="1300" b="0" i="0" baseline="0">
              <a:solidFill>
                <a:schemeClr val="dk1"/>
              </a:solidFill>
              <a:effectLst/>
              <a:latin typeface="+mn-ea"/>
              <a:ea typeface="+mn-ea"/>
              <a:cs typeface="+mn-cs"/>
            </a:rPr>
            <a:t>の取り崩しもあり</a:t>
          </a:r>
          <a:r>
            <a:rPr lang="ja-JP" altLang="ja-JP" sz="1300" b="0" i="0" baseline="0">
              <a:solidFill>
                <a:schemeClr val="dk1"/>
              </a:solidFill>
              <a:effectLst/>
              <a:latin typeface="+mn-ea"/>
              <a:ea typeface="+mn-ea"/>
              <a:cs typeface="+mn-cs"/>
            </a:rPr>
            <a:t>実質収支額</a:t>
          </a:r>
          <a:r>
            <a:rPr lang="ja-JP" altLang="en-US" sz="1300" b="0" i="0" baseline="0">
              <a:solidFill>
                <a:schemeClr val="dk1"/>
              </a:solidFill>
              <a:effectLst/>
              <a:latin typeface="+mn-ea"/>
              <a:ea typeface="+mn-ea"/>
              <a:cs typeface="+mn-cs"/>
            </a:rPr>
            <a:t>は平成</a:t>
          </a:r>
          <a:r>
            <a:rPr lang="en-US" altLang="ja-JP" sz="1300" b="0" i="0" baseline="0">
              <a:solidFill>
                <a:schemeClr val="dk1"/>
              </a:solidFill>
              <a:effectLst/>
              <a:latin typeface="+mn-ea"/>
              <a:ea typeface="+mn-ea"/>
              <a:cs typeface="+mn-cs"/>
            </a:rPr>
            <a:t>25</a:t>
          </a:r>
          <a:r>
            <a:rPr lang="ja-JP" altLang="en-US" sz="1300" b="0" i="0" baseline="0">
              <a:solidFill>
                <a:schemeClr val="dk1"/>
              </a:solidFill>
              <a:effectLst/>
              <a:latin typeface="+mn-ea"/>
              <a:ea typeface="+mn-ea"/>
              <a:cs typeface="+mn-cs"/>
            </a:rPr>
            <a:t>年度比</a:t>
          </a:r>
          <a:r>
            <a:rPr lang="en-US" altLang="ja-JP" sz="1300" b="0" i="0" baseline="0">
              <a:solidFill>
                <a:schemeClr val="dk1"/>
              </a:solidFill>
              <a:effectLst/>
              <a:latin typeface="+mn-ea"/>
              <a:ea typeface="+mn-ea"/>
              <a:cs typeface="+mn-cs"/>
            </a:rPr>
            <a:t>1.02</a:t>
          </a:r>
          <a:r>
            <a:rPr lang="ja-JP" altLang="en-US" sz="1300" b="0" i="0" baseline="0">
              <a:solidFill>
                <a:schemeClr val="dk1"/>
              </a:solidFill>
              <a:effectLst/>
              <a:latin typeface="+mn-ea"/>
              <a:ea typeface="+mn-ea"/>
              <a:cs typeface="+mn-cs"/>
            </a:rPr>
            <a:t>ポイントの増加した。</a:t>
          </a:r>
          <a:endParaRPr lang="en-US" altLang="ja-JP" sz="1300" b="0" i="0" baseline="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ea"/>
              <a:ea typeface="+mn-ea"/>
              <a:cs typeface="+mn-cs"/>
            </a:rPr>
            <a:t>　一方、特別会計については</a:t>
          </a:r>
          <a:r>
            <a:rPr lang="ja-JP" altLang="en-US" sz="1300" b="0" i="0" u="none" strike="noStrike" baseline="0" smtClean="0">
              <a:solidFill>
                <a:schemeClr val="dk1"/>
              </a:solidFill>
              <a:latin typeface="+mn-ea"/>
              <a:ea typeface="+mn-ea"/>
              <a:cs typeface="+mn-cs"/>
            </a:rPr>
            <a:t>国民健康保険事業特別会計の</a:t>
          </a:r>
          <a:r>
            <a:rPr lang="ja-JP" altLang="ja-JP" sz="1300" b="0" i="0" baseline="0">
              <a:solidFill>
                <a:schemeClr val="dk1"/>
              </a:solidFill>
              <a:effectLst/>
              <a:latin typeface="+mn-ea"/>
              <a:ea typeface="+mn-ea"/>
              <a:cs typeface="+mn-cs"/>
            </a:rPr>
            <a:t>実質収支額</a:t>
          </a:r>
          <a:r>
            <a:rPr lang="ja-JP" altLang="en-US" sz="1300" b="0" i="0" baseline="0">
              <a:solidFill>
                <a:schemeClr val="dk1"/>
              </a:solidFill>
              <a:effectLst/>
              <a:latin typeface="+mn-ea"/>
              <a:ea typeface="+mn-ea"/>
              <a:cs typeface="+mn-cs"/>
            </a:rPr>
            <a:t>が近年減少しており注意が必要である。</a:t>
          </a:r>
          <a:endParaRPr lang="ja-JP" altLang="en-US" sz="1300" b="0" i="0" u="none" strike="noStrike" baseline="0" smtClean="0">
            <a:solidFill>
              <a:schemeClr val="dk1"/>
            </a:solidFill>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ea"/>
              <a:ea typeface="+mn-ea"/>
              <a:cs typeface="+mn-cs"/>
            </a:rPr>
            <a:t>　臨時財政対策債や建設事業債の発行額の増加により、元利償還金及び公営企業（下水道）債の元利償還金に対する繰入金は微増傾向で推移していくことが見込まれる。</a:t>
          </a:r>
        </a:p>
        <a:p>
          <a:r>
            <a:rPr lang="ja-JP" altLang="en-US" sz="1300" b="0" i="0" u="none" strike="noStrike" baseline="0" smtClean="0">
              <a:solidFill>
                <a:schemeClr val="dk1"/>
              </a:solidFill>
              <a:latin typeface="+mn-ea"/>
              <a:ea typeface="+mn-ea"/>
              <a:cs typeface="+mn-cs"/>
            </a:rPr>
            <a:t>　しかし、この元利償還金等から算定上控除される普通交付税に算入される公債費等のうち、</a:t>
          </a:r>
          <a:r>
            <a:rPr lang="en-US" altLang="ja-JP" sz="1300" b="0" i="0" u="none" strike="noStrike" baseline="0" smtClean="0">
              <a:solidFill>
                <a:schemeClr val="dk1"/>
              </a:solidFill>
              <a:latin typeface="+mn-ea"/>
              <a:ea typeface="+mn-ea"/>
              <a:cs typeface="+mn-cs"/>
            </a:rPr>
            <a:t>100</a:t>
          </a:r>
          <a:r>
            <a:rPr lang="ja-JP" altLang="en-US" sz="1300" b="0" i="0" u="none" strike="noStrike" baseline="0" smtClean="0">
              <a:solidFill>
                <a:schemeClr val="dk1"/>
              </a:solidFill>
              <a:latin typeface="+mn-ea"/>
              <a:ea typeface="+mn-ea"/>
              <a:cs typeface="+mn-cs"/>
            </a:rPr>
            <a:t>％算入される臨時財政対策債が年々増加しており、元利償還金等の増加額を上回っているため、実質公債費比率の分子は年々減少傾向にある。 </a:t>
          </a:r>
          <a:endParaRPr kumimoji="1" lang="ja-JP" altLang="en-US" sz="13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mn-lt"/>
              <a:ea typeface="+mn-ea"/>
              <a:cs typeface="+mn-cs"/>
            </a:rPr>
            <a:t>　公営企業債等繰入見込額について、財源である使用料が増加したこと及び事業の節減を実施したことから、近年は減少傾向にある。</a:t>
          </a:r>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latin typeface="+mn-ea"/>
              <a:ea typeface="+mn-ea"/>
              <a:cs typeface="+mn-cs"/>
            </a:rPr>
            <a:t>　　一方、充当可能財源である充当可能基金については、財政調整基金残高が</a:t>
          </a:r>
          <a:r>
            <a:rPr lang="en-US" altLang="ja-JP" sz="1300" b="0" i="0" u="none" strike="noStrike" baseline="0" smtClean="0">
              <a:solidFill>
                <a:schemeClr val="dk1"/>
              </a:solidFill>
              <a:latin typeface="+mn-ea"/>
              <a:ea typeface="+mn-ea"/>
              <a:cs typeface="+mn-cs"/>
            </a:rPr>
            <a:t>122</a:t>
          </a:r>
          <a:r>
            <a:rPr lang="ja-JP" altLang="en-US" sz="1300" b="0" i="0" u="none" strike="noStrike" baseline="0" smtClean="0">
              <a:solidFill>
                <a:schemeClr val="dk1"/>
              </a:solidFill>
              <a:latin typeface="+mn-ea"/>
              <a:ea typeface="+mn-ea"/>
              <a:cs typeface="+mn-cs"/>
            </a:rPr>
            <a:t>百万円減少した影響等を受け、平成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年度から</a:t>
          </a:r>
          <a:r>
            <a:rPr lang="en-US" altLang="ja-JP" sz="1300" b="0" i="0" u="none" strike="noStrike" baseline="0" smtClean="0">
              <a:solidFill>
                <a:schemeClr val="dk1"/>
              </a:solidFill>
              <a:latin typeface="+mn-ea"/>
              <a:ea typeface="+mn-ea"/>
              <a:cs typeface="+mn-cs"/>
            </a:rPr>
            <a:t>75</a:t>
          </a:r>
          <a:r>
            <a:rPr lang="ja-JP" altLang="en-US" sz="1300" b="0" i="0" u="none" strike="noStrike" baseline="0" smtClean="0">
              <a:solidFill>
                <a:schemeClr val="dk1"/>
              </a:solidFill>
              <a:latin typeface="+mn-ea"/>
              <a:ea typeface="+mn-ea"/>
              <a:cs typeface="+mn-cs"/>
            </a:rPr>
            <a:t>百万円減となった。</a:t>
          </a:r>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latin typeface="+mn-ea"/>
              <a:ea typeface="+mn-ea"/>
              <a:cs typeface="+mn-cs"/>
            </a:rPr>
            <a:t>　また、基準財政需要額算入見込額については、算入公債費の償還終了の影響を受け、平成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年度から</a:t>
          </a:r>
          <a:r>
            <a:rPr lang="en-US" altLang="ja-JP" sz="1300" b="0" i="0" u="none" strike="noStrike" baseline="0" smtClean="0">
              <a:solidFill>
                <a:schemeClr val="dk1"/>
              </a:solidFill>
              <a:latin typeface="+mn-ea"/>
              <a:ea typeface="+mn-ea"/>
              <a:cs typeface="+mn-cs"/>
            </a:rPr>
            <a:t>247</a:t>
          </a:r>
          <a:r>
            <a:rPr lang="ja-JP" altLang="en-US" sz="1300" b="0" i="0" u="none" strike="noStrike" baseline="0" smtClean="0">
              <a:solidFill>
                <a:schemeClr val="dk1"/>
              </a:solidFill>
              <a:latin typeface="+mn-ea"/>
              <a:ea typeface="+mn-ea"/>
              <a:cs typeface="+mn-cs"/>
            </a:rPr>
            <a:t>百万円の減となった。</a:t>
          </a:r>
          <a:endParaRPr lang="en-US" altLang="ja-JP" sz="1300" b="0" i="0" u="none" strike="noStrike" baseline="0" smtClean="0">
            <a:solidFill>
              <a:schemeClr val="dk1"/>
            </a:solidFill>
            <a:latin typeface="+mn-ea"/>
            <a:ea typeface="+mn-ea"/>
            <a:cs typeface="+mn-cs"/>
          </a:endParaRPr>
        </a:p>
        <a:p>
          <a:r>
            <a:rPr lang="ja-JP" altLang="en-US" sz="1300" b="0" i="0" u="none" strike="noStrike" baseline="0" smtClean="0">
              <a:solidFill>
                <a:schemeClr val="dk1"/>
              </a:solidFill>
              <a:latin typeface="+mn-ea"/>
              <a:ea typeface="+mn-ea"/>
              <a:cs typeface="+mn-cs"/>
            </a:rPr>
            <a:t>　以上のことを主な要因として、将来負担額（Ａ）は全体で減少し、充当可能財源等（Ｂ）が増加しているため、将来負担比率の分子が平成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年度比</a:t>
          </a:r>
          <a:r>
            <a:rPr lang="en-US" altLang="ja-JP" sz="1300" b="0" i="0" u="none" strike="noStrike" baseline="0" smtClean="0">
              <a:solidFill>
                <a:schemeClr val="dk1"/>
              </a:solidFill>
              <a:latin typeface="+mn-ea"/>
              <a:ea typeface="+mn-ea"/>
              <a:cs typeface="+mn-cs"/>
            </a:rPr>
            <a:t>256</a:t>
          </a:r>
          <a:r>
            <a:rPr lang="ja-JP" altLang="en-US" sz="1300" b="0" i="0" u="none" strike="noStrike" baseline="0" smtClean="0">
              <a:solidFill>
                <a:schemeClr val="dk1"/>
              </a:solidFill>
              <a:latin typeface="+mn-ea"/>
              <a:ea typeface="+mn-ea"/>
              <a:cs typeface="+mn-cs"/>
            </a:rPr>
            <a:t>百万円減額となった。 </a:t>
          </a:r>
          <a:endParaRPr kumimoji="1" lang="ja-JP" altLang="en-US" sz="13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10006117</v>
      </c>
      <c r="BO4" s="349"/>
      <c r="BP4" s="349"/>
      <c r="BQ4" s="349"/>
      <c r="BR4" s="349"/>
      <c r="BS4" s="349"/>
      <c r="BT4" s="349"/>
      <c r="BU4" s="350"/>
      <c r="BV4" s="348">
        <v>9652153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9507979</v>
      </c>
      <c r="BO5" s="386"/>
      <c r="BP5" s="386"/>
      <c r="BQ5" s="386"/>
      <c r="BR5" s="386"/>
      <c r="BS5" s="386"/>
      <c r="BT5" s="386"/>
      <c r="BU5" s="387"/>
      <c r="BV5" s="385">
        <v>9219052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83.8</v>
      </c>
      <c r="CU5" s="383"/>
      <c r="CV5" s="383"/>
      <c r="CW5" s="383"/>
      <c r="CX5" s="383"/>
      <c r="CY5" s="383"/>
      <c r="CZ5" s="383"/>
      <c r="DA5" s="384"/>
      <c r="DB5" s="382">
        <v>80</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498138</v>
      </c>
      <c r="BO6" s="386"/>
      <c r="BP6" s="386"/>
      <c r="BQ6" s="386"/>
      <c r="BR6" s="386"/>
      <c r="BS6" s="386"/>
      <c r="BT6" s="386"/>
      <c r="BU6" s="387"/>
      <c r="BV6" s="385">
        <v>433101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86.6</v>
      </c>
      <c r="CU6" s="423"/>
      <c r="CV6" s="423"/>
      <c r="CW6" s="423"/>
      <c r="CX6" s="423"/>
      <c r="CY6" s="423"/>
      <c r="CZ6" s="423"/>
      <c r="DA6" s="424"/>
      <c r="DB6" s="422">
        <v>84.3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3816</v>
      </c>
      <c r="BO7" s="386"/>
      <c r="BP7" s="386"/>
      <c r="BQ7" s="386"/>
      <c r="BR7" s="386"/>
      <c r="BS7" s="386"/>
      <c r="BT7" s="386"/>
      <c r="BU7" s="387"/>
      <c r="BV7" s="385">
        <v>1734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6249490</v>
      </c>
      <c r="CU7" s="386"/>
      <c r="CV7" s="386"/>
      <c r="CW7" s="386"/>
      <c r="CX7" s="386"/>
      <c r="CY7" s="386"/>
      <c r="CZ7" s="386"/>
      <c r="DA7" s="387"/>
      <c r="DB7" s="385">
        <v>6264323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494322</v>
      </c>
      <c r="BO8" s="386"/>
      <c r="BP8" s="386"/>
      <c r="BQ8" s="386"/>
      <c r="BR8" s="386"/>
      <c r="BS8" s="386"/>
      <c r="BT8" s="386"/>
      <c r="BU8" s="387"/>
      <c r="BV8" s="385">
        <v>431367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0.95</v>
      </c>
      <c r="CU8" s="426"/>
      <c r="CV8" s="426"/>
      <c r="CW8" s="426"/>
      <c r="CX8" s="426"/>
      <c r="CY8" s="426"/>
      <c r="CZ8" s="426"/>
      <c r="DA8" s="427"/>
      <c r="DB8" s="425">
        <v>0.94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32302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62955</v>
      </c>
      <c r="BO9" s="386"/>
      <c r="BP9" s="386"/>
      <c r="BQ9" s="386"/>
      <c r="BR9" s="386"/>
      <c r="BS9" s="386"/>
      <c r="BT9" s="386"/>
      <c r="BU9" s="387"/>
      <c r="BV9" s="385">
        <v>-210298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11.2</v>
      </c>
      <c r="CU9" s="383"/>
      <c r="CV9" s="383"/>
      <c r="CW9" s="383"/>
      <c r="CX9" s="383"/>
      <c r="CY9" s="383"/>
      <c r="CZ9" s="383"/>
      <c r="DA9" s="384"/>
      <c r="DB9" s="382">
        <v>11.2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31961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200858</v>
      </c>
      <c r="BO10" s="386"/>
      <c r="BP10" s="386"/>
      <c r="BQ10" s="386"/>
      <c r="BR10" s="386"/>
      <c r="BS10" s="386"/>
      <c r="BT10" s="386"/>
      <c r="BU10" s="387"/>
      <c r="BV10" s="385">
        <v>305262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32575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323196</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31638</v>
      </c>
      <c r="S13" s="467"/>
      <c r="T13" s="467"/>
      <c r="U13" s="467"/>
      <c r="V13" s="468"/>
      <c r="W13" s="401" t="s">
        <v>123</v>
      </c>
      <c r="X13" s="402"/>
      <c r="Y13" s="402"/>
      <c r="Z13" s="402"/>
      <c r="AA13" s="402"/>
      <c r="AB13" s="392"/>
      <c r="AC13" s="436">
        <v>191</v>
      </c>
      <c r="AD13" s="437"/>
      <c r="AE13" s="437"/>
      <c r="AF13" s="437"/>
      <c r="AG13" s="476"/>
      <c r="AH13" s="436">
        <v>255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-59383</v>
      </c>
      <c r="BO13" s="386"/>
      <c r="BP13" s="386"/>
      <c r="BQ13" s="386"/>
      <c r="BR13" s="386"/>
      <c r="BS13" s="386"/>
      <c r="BT13" s="386"/>
      <c r="BU13" s="387"/>
      <c r="BV13" s="385">
        <v>94964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4.5</v>
      </c>
      <c r="CU13" s="383"/>
      <c r="CV13" s="383"/>
      <c r="CW13" s="383"/>
      <c r="CX13" s="383"/>
      <c r="CY13" s="383"/>
      <c r="CZ13" s="383"/>
      <c r="DA13" s="384"/>
      <c r="DB13" s="382">
        <v>5.0999999999999996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32710</v>
      </c>
      <c r="S14" s="467"/>
      <c r="T14" s="467"/>
      <c r="U14" s="467"/>
      <c r="V14" s="468"/>
      <c r="W14" s="375"/>
      <c r="X14" s="376"/>
      <c r="Y14" s="376"/>
      <c r="Z14" s="376"/>
      <c r="AA14" s="376"/>
      <c r="AB14" s="365"/>
      <c r="AC14" s="469">
        <v>1.2</v>
      </c>
      <c r="AD14" s="470"/>
      <c r="AE14" s="470"/>
      <c r="AF14" s="470"/>
      <c r="AG14" s="471"/>
      <c r="AH14" s="469">
        <v>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31763</v>
      </c>
      <c r="S15" s="467"/>
      <c r="T15" s="467"/>
      <c r="U15" s="467"/>
      <c r="V15" s="468"/>
      <c r="W15" s="401" t="s">
        <v>130</v>
      </c>
      <c r="X15" s="402"/>
      <c r="Y15" s="402"/>
      <c r="Z15" s="402"/>
      <c r="AA15" s="402"/>
      <c r="AB15" s="392"/>
      <c r="AC15" s="436">
        <v>5084</v>
      </c>
      <c r="AD15" s="437"/>
      <c r="AE15" s="437"/>
      <c r="AF15" s="437"/>
      <c r="AG15" s="476"/>
      <c r="AH15" s="436">
        <v>5679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4551882</v>
      </c>
      <c r="BO15" s="349"/>
      <c r="BP15" s="349"/>
      <c r="BQ15" s="349"/>
      <c r="BR15" s="349"/>
      <c r="BS15" s="349"/>
      <c r="BT15" s="349"/>
      <c r="BU15" s="350"/>
      <c r="BV15" s="348">
        <v>4392817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32.200000000000003</v>
      </c>
      <c r="AD16" s="470"/>
      <c r="AE16" s="470"/>
      <c r="AF16" s="470"/>
      <c r="AG16" s="471"/>
      <c r="AH16" s="469">
        <v>34.6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4672707</v>
      </c>
      <c r="BO16" s="386"/>
      <c r="BP16" s="386"/>
      <c r="BQ16" s="386"/>
      <c r="BR16" s="386"/>
      <c r="BS16" s="386"/>
      <c r="BT16" s="386"/>
      <c r="BU16" s="387"/>
      <c r="BV16" s="385">
        <v>4606506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10536</v>
      </c>
      <c r="AD17" s="437"/>
      <c r="AE17" s="437"/>
      <c r="AF17" s="437"/>
      <c r="AG17" s="476"/>
      <c r="AH17" s="436">
        <v>10430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5924714</v>
      </c>
      <c r="BO17" s="386"/>
      <c r="BP17" s="386"/>
      <c r="BQ17" s="386"/>
      <c r="BR17" s="386"/>
      <c r="BS17" s="386"/>
      <c r="BT17" s="386"/>
      <c r="BU17" s="387"/>
      <c r="BV17" s="385">
        <v>5733577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8.81</v>
      </c>
      <c r="M18" s="498"/>
      <c r="N18" s="498"/>
      <c r="O18" s="498"/>
      <c r="P18" s="498"/>
      <c r="Q18" s="498"/>
      <c r="R18" s="499"/>
      <c r="S18" s="499"/>
      <c r="T18" s="499"/>
      <c r="U18" s="499"/>
      <c r="V18" s="500"/>
      <c r="W18" s="403"/>
      <c r="X18" s="404"/>
      <c r="Y18" s="404"/>
      <c r="Z18" s="404"/>
      <c r="AA18" s="404"/>
      <c r="AB18" s="395"/>
      <c r="AC18" s="501">
        <v>66.599999999999994</v>
      </c>
      <c r="AD18" s="502"/>
      <c r="AE18" s="502"/>
      <c r="AF18" s="502"/>
      <c r="AG18" s="503"/>
      <c r="AH18" s="501">
        <v>63.6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5179158</v>
      </c>
      <c r="BO18" s="386"/>
      <c r="BP18" s="386"/>
      <c r="BQ18" s="386"/>
      <c r="BR18" s="386"/>
      <c r="BS18" s="386"/>
      <c r="BT18" s="386"/>
      <c r="BU18" s="387"/>
      <c r="BV18" s="385">
        <v>5037390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3667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7428648</v>
      </c>
      <c r="BO19" s="386"/>
      <c r="BP19" s="386"/>
      <c r="BQ19" s="386"/>
      <c r="BR19" s="386"/>
      <c r="BS19" s="386"/>
      <c r="BT19" s="386"/>
      <c r="BU19" s="387"/>
      <c r="BV19" s="385">
        <v>7498639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12180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7880351</v>
      </c>
      <c r="BO23" s="386"/>
      <c r="BP23" s="386"/>
      <c r="BQ23" s="386"/>
      <c r="BR23" s="386"/>
      <c r="BS23" s="386"/>
      <c r="BT23" s="386"/>
      <c r="BU23" s="387"/>
      <c r="BV23" s="385">
        <v>7963363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7700</v>
      </c>
      <c r="R24" s="437"/>
      <c r="S24" s="437"/>
      <c r="T24" s="437"/>
      <c r="U24" s="437"/>
      <c r="V24" s="476"/>
      <c r="W24" s="531"/>
      <c r="X24" s="519"/>
      <c r="Y24" s="520"/>
      <c r="Z24" s="435" t="s">
        <v>153</v>
      </c>
      <c r="AA24" s="415"/>
      <c r="AB24" s="415"/>
      <c r="AC24" s="415"/>
      <c r="AD24" s="415"/>
      <c r="AE24" s="415"/>
      <c r="AF24" s="415"/>
      <c r="AG24" s="416"/>
      <c r="AH24" s="436">
        <v>196</v>
      </c>
      <c r="AI24" s="437"/>
      <c r="AJ24" s="437"/>
      <c r="AK24" s="437"/>
      <c r="AL24" s="476"/>
      <c r="AM24" s="436">
        <v>612500</v>
      </c>
      <c r="AN24" s="437"/>
      <c r="AO24" s="437"/>
      <c r="AP24" s="437"/>
      <c r="AQ24" s="437"/>
      <c r="AR24" s="476"/>
      <c r="AS24" s="436">
        <v>3125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5463476</v>
      </c>
      <c r="BO24" s="386"/>
      <c r="BP24" s="386"/>
      <c r="BQ24" s="386"/>
      <c r="BR24" s="386"/>
      <c r="BS24" s="386"/>
      <c r="BT24" s="386"/>
      <c r="BU24" s="387"/>
      <c r="BV24" s="385">
        <v>5638386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6200</v>
      </c>
      <c r="R25" s="437"/>
      <c r="S25" s="437"/>
      <c r="T25" s="437"/>
      <c r="U25" s="437"/>
      <c r="V25" s="476"/>
      <c r="W25" s="531"/>
      <c r="X25" s="519"/>
      <c r="Y25" s="520"/>
      <c r="Z25" s="435" t="s">
        <v>156</v>
      </c>
      <c r="AA25" s="415"/>
      <c r="AB25" s="415"/>
      <c r="AC25" s="415"/>
      <c r="AD25" s="415"/>
      <c r="AE25" s="415"/>
      <c r="AF25" s="415"/>
      <c r="AG25" s="416"/>
      <c r="AH25" s="436">
        <v>42</v>
      </c>
      <c r="AI25" s="437"/>
      <c r="AJ25" s="437"/>
      <c r="AK25" s="437"/>
      <c r="AL25" s="476"/>
      <c r="AM25" s="436">
        <v>124698</v>
      </c>
      <c r="AN25" s="437"/>
      <c r="AO25" s="437"/>
      <c r="AP25" s="437"/>
      <c r="AQ25" s="437"/>
      <c r="AR25" s="476"/>
      <c r="AS25" s="436">
        <v>2969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710290</v>
      </c>
      <c r="BO25" s="349"/>
      <c r="BP25" s="349"/>
      <c r="BQ25" s="349"/>
      <c r="BR25" s="349"/>
      <c r="BS25" s="349"/>
      <c r="BT25" s="349"/>
      <c r="BU25" s="350"/>
      <c r="BV25" s="348">
        <v>515022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5700</v>
      </c>
      <c r="R26" s="437"/>
      <c r="S26" s="437"/>
      <c r="T26" s="437"/>
      <c r="U26" s="437"/>
      <c r="V26" s="476"/>
      <c r="W26" s="531"/>
      <c r="X26" s="519"/>
      <c r="Y26" s="520"/>
      <c r="Z26" s="435" t="s">
        <v>159</v>
      </c>
      <c r="AA26" s="541"/>
      <c r="AB26" s="541"/>
      <c r="AC26" s="541"/>
      <c r="AD26" s="541"/>
      <c r="AE26" s="541"/>
      <c r="AF26" s="541"/>
      <c r="AG26" s="542"/>
      <c r="AH26" s="436">
        <v>5</v>
      </c>
      <c r="AI26" s="437"/>
      <c r="AJ26" s="437"/>
      <c r="AK26" s="437"/>
      <c r="AL26" s="476"/>
      <c r="AM26" s="436">
        <v>12235</v>
      </c>
      <c r="AN26" s="437"/>
      <c r="AO26" s="437"/>
      <c r="AP26" s="437"/>
      <c r="AQ26" s="437"/>
      <c r="AR26" s="476"/>
      <c r="AS26" s="436">
        <v>2447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3100</v>
      </c>
      <c r="R27" s="437"/>
      <c r="S27" s="437"/>
      <c r="T27" s="437"/>
      <c r="U27" s="437"/>
      <c r="V27" s="476"/>
      <c r="W27" s="531"/>
      <c r="X27" s="519"/>
      <c r="Y27" s="520"/>
      <c r="Z27" s="435" t="s">
        <v>162</v>
      </c>
      <c r="AA27" s="415"/>
      <c r="AB27" s="415"/>
      <c r="AC27" s="415"/>
      <c r="AD27" s="415"/>
      <c r="AE27" s="415"/>
      <c r="AF27" s="415"/>
      <c r="AG27" s="416"/>
      <c r="AH27" s="436">
        <v>23</v>
      </c>
      <c r="AI27" s="437"/>
      <c r="AJ27" s="437"/>
      <c r="AK27" s="437"/>
      <c r="AL27" s="476"/>
      <c r="AM27" s="436">
        <v>68191</v>
      </c>
      <c r="AN27" s="437"/>
      <c r="AO27" s="437"/>
      <c r="AP27" s="437"/>
      <c r="AQ27" s="437"/>
      <c r="AR27" s="476"/>
      <c r="AS27" s="436">
        <v>2965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1126416</v>
      </c>
      <c r="BO27" s="555"/>
      <c r="BP27" s="555"/>
      <c r="BQ27" s="555"/>
      <c r="BR27" s="555"/>
      <c r="BS27" s="555"/>
      <c r="BT27" s="555"/>
      <c r="BU27" s="556"/>
      <c r="BV27" s="554">
        <v>1124983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2650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1588167</v>
      </c>
      <c r="BO28" s="349"/>
      <c r="BP28" s="349"/>
      <c r="BQ28" s="349"/>
      <c r="BR28" s="349"/>
      <c r="BS28" s="349"/>
      <c r="BT28" s="349"/>
      <c r="BU28" s="350"/>
      <c r="BV28" s="348">
        <v>1710505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2471</v>
      </c>
      <c r="R29" s="437"/>
      <c r="S29" s="437"/>
      <c r="T29" s="437"/>
      <c r="U29" s="437"/>
      <c r="V29" s="476"/>
      <c r="W29" s="532"/>
      <c r="X29" s="533"/>
      <c r="Y29" s="534"/>
      <c r="Z29" s="435" t="s">
        <v>169</v>
      </c>
      <c r="AA29" s="415"/>
      <c r="AB29" s="415"/>
      <c r="AC29" s="415"/>
      <c r="AD29" s="415"/>
      <c r="AE29" s="415"/>
      <c r="AF29" s="415"/>
      <c r="AG29" s="416"/>
      <c r="AH29" s="436">
        <v>219</v>
      </c>
      <c r="AI29" s="437"/>
      <c r="AJ29" s="437"/>
      <c r="AK29" s="437"/>
      <c r="AL29" s="476"/>
      <c r="AM29" s="436">
        <v>680691</v>
      </c>
      <c r="AN29" s="437"/>
      <c r="AO29" s="437"/>
      <c r="AP29" s="437"/>
      <c r="AQ29" s="437"/>
      <c r="AR29" s="476"/>
      <c r="AS29" s="436">
        <v>3108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199646</v>
      </c>
      <c r="BO29" s="386"/>
      <c r="BP29" s="386"/>
      <c r="BQ29" s="386"/>
      <c r="BR29" s="386"/>
      <c r="BS29" s="386"/>
      <c r="BT29" s="386"/>
      <c r="BU29" s="387"/>
      <c r="BV29" s="385">
        <v>200307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93.2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263310</v>
      </c>
      <c r="BO30" s="555"/>
      <c r="BP30" s="555"/>
      <c r="BQ30" s="555"/>
      <c r="BR30" s="555"/>
      <c r="BS30" s="555"/>
      <c r="BT30" s="555"/>
      <c r="BU30" s="556"/>
      <c r="BV30" s="554">
        <v>289851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静岡県市町総合事務組合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静岡県芦湖水利組合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駿豆学園管理組合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静岡県後期高齢者医療広域連合（普通会計分）</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静岡県後期高齢者医療広域連合（事業会計分）</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静岡地方税滞納整理機構</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箱根山御山組合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三島市外五ケ市町箱根山組合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三島市外五ケ市町箱根山林組合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箱根山禁伐林組合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A16"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69" t="s">
        <v>24</v>
      </c>
      <c r="C41" s="1170"/>
      <c r="D41" s="81"/>
      <c r="E41" s="1175" t="s">
        <v>25</v>
      </c>
      <c r="F41" s="1175"/>
      <c r="G41" s="1175"/>
      <c r="H41" s="1176"/>
      <c r="I41" s="82">
        <v>7861</v>
      </c>
      <c r="J41" s="83">
        <v>7879</v>
      </c>
      <c r="K41" s="83">
        <v>8159</v>
      </c>
      <c r="L41" s="83">
        <v>7963</v>
      </c>
      <c r="M41" s="84">
        <v>7880</v>
      </c>
    </row>
    <row r="42" spans="2:13" ht="27.75" customHeight="1">
      <c r="B42" s="1171"/>
      <c r="C42" s="1172"/>
      <c r="D42" s="85"/>
      <c r="E42" s="1177" t="s">
        <v>26</v>
      </c>
      <c r="F42" s="1177"/>
      <c r="G42" s="1177"/>
      <c r="H42" s="1178"/>
      <c r="I42" s="86" t="s">
        <v>471</v>
      </c>
      <c r="J42" s="87" t="s">
        <v>471</v>
      </c>
      <c r="K42" s="87" t="s">
        <v>471</v>
      </c>
      <c r="L42" s="87" t="s">
        <v>471</v>
      </c>
      <c r="M42" s="88" t="s">
        <v>471</v>
      </c>
    </row>
    <row r="43" spans="2:13" ht="27.75" customHeight="1">
      <c r="B43" s="1171"/>
      <c r="C43" s="1172"/>
      <c r="D43" s="85"/>
      <c r="E43" s="1177" t="s">
        <v>27</v>
      </c>
      <c r="F43" s="1177"/>
      <c r="G43" s="1177"/>
      <c r="H43" s="1178"/>
      <c r="I43" s="86">
        <v>5414</v>
      </c>
      <c r="J43" s="87">
        <v>5159</v>
      </c>
      <c r="K43" s="87">
        <v>4978</v>
      </c>
      <c r="L43" s="87">
        <v>4831</v>
      </c>
      <c r="M43" s="88">
        <v>4659</v>
      </c>
    </row>
    <row r="44" spans="2:13" ht="27.75" customHeight="1">
      <c r="B44" s="1171"/>
      <c r="C44" s="1172"/>
      <c r="D44" s="85"/>
      <c r="E44" s="1177" t="s">
        <v>28</v>
      </c>
      <c r="F44" s="1177"/>
      <c r="G44" s="1177"/>
      <c r="H44" s="1178"/>
      <c r="I44" s="86">
        <v>14</v>
      </c>
      <c r="J44" s="87">
        <v>13</v>
      </c>
      <c r="K44" s="87">
        <v>12</v>
      </c>
      <c r="L44" s="87">
        <v>11</v>
      </c>
      <c r="M44" s="88">
        <v>9</v>
      </c>
    </row>
    <row r="45" spans="2:13" ht="27.75" customHeight="1">
      <c r="B45" s="1171"/>
      <c r="C45" s="1172"/>
      <c r="D45" s="85"/>
      <c r="E45" s="1177" t="s">
        <v>29</v>
      </c>
      <c r="F45" s="1177"/>
      <c r="G45" s="1177"/>
      <c r="H45" s="1178"/>
      <c r="I45" s="86">
        <v>273</v>
      </c>
      <c r="J45" s="87">
        <v>174</v>
      </c>
      <c r="K45" s="87">
        <v>138</v>
      </c>
      <c r="L45" s="87">
        <v>54</v>
      </c>
      <c r="M45" s="88" t="s">
        <v>471</v>
      </c>
    </row>
    <row r="46" spans="2:13" ht="27.75" customHeight="1">
      <c r="B46" s="1171"/>
      <c r="C46" s="1172"/>
      <c r="D46" s="85"/>
      <c r="E46" s="1177" t="s">
        <v>30</v>
      </c>
      <c r="F46" s="1177"/>
      <c r="G46" s="1177"/>
      <c r="H46" s="1178"/>
      <c r="I46" s="86" t="s">
        <v>471</v>
      </c>
      <c r="J46" s="87" t="s">
        <v>471</v>
      </c>
      <c r="K46" s="87" t="s">
        <v>471</v>
      </c>
      <c r="L46" s="87" t="s">
        <v>471</v>
      </c>
      <c r="M46" s="88" t="s">
        <v>471</v>
      </c>
    </row>
    <row r="47" spans="2:13" ht="27.75" customHeight="1">
      <c r="B47" s="1171"/>
      <c r="C47" s="1172"/>
      <c r="D47" s="85"/>
      <c r="E47" s="1177" t="s">
        <v>31</v>
      </c>
      <c r="F47" s="1177"/>
      <c r="G47" s="1177"/>
      <c r="H47" s="1178"/>
      <c r="I47" s="86" t="s">
        <v>471</v>
      </c>
      <c r="J47" s="87" t="s">
        <v>471</v>
      </c>
      <c r="K47" s="87" t="s">
        <v>471</v>
      </c>
      <c r="L47" s="87" t="s">
        <v>471</v>
      </c>
      <c r="M47" s="88" t="s">
        <v>471</v>
      </c>
    </row>
    <row r="48" spans="2:13" ht="27.75" customHeight="1">
      <c r="B48" s="1173"/>
      <c r="C48" s="1174"/>
      <c r="D48" s="85"/>
      <c r="E48" s="1177" t="s">
        <v>32</v>
      </c>
      <c r="F48" s="1177"/>
      <c r="G48" s="1177"/>
      <c r="H48" s="1178"/>
      <c r="I48" s="86" t="s">
        <v>471</v>
      </c>
      <c r="J48" s="87" t="s">
        <v>471</v>
      </c>
      <c r="K48" s="87" t="s">
        <v>471</v>
      </c>
      <c r="L48" s="87" t="s">
        <v>471</v>
      </c>
      <c r="M48" s="88" t="s">
        <v>471</v>
      </c>
    </row>
    <row r="49" spans="2:13" ht="27.75" customHeight="1">
      <c r="B49" s="1179" t="s">
        <v>33</v>
      </c>
      <c r="C49" s="1180"/>
      <c r="D49" s="89"/>
      <c r="E49" s="1177" t="s">
        <v>34</v>
      </c>
      <c r="F49" s="1177"/>
      <c r="G49" s="1177"/>
      <c r="H49" s="1178"/>
      <c r="I49" s="86">
        <v>1868</v>
      </c>
      <c r="J49" s="87">
        <v>1939</v>
      </c>
      <c r="K49" s="87">
        <v>1753</v>
      </c>
      <c r="L49" s="87">
        <v>2303</v>
      </c>
      <c r="M49" s="88">
        <v>2228</v>
      </c>
    </row>
    <row r="50" spans="2:13" ht="27.75" customHeight="1">
      <c r="B50" s="1171"/>
      <c r="C50" s="1172"/>
      <c r="D50" s="85"/>
      <c r="E50" s="1177" t="s">
        <v>35</v>
      </c>
      <c r="F50" s="1177"/>
      <c r="G50" s="1177"/>
      <c r="H50" s="1178"/>
      <c r="I50" s="86">
        <v>3129</v>
      </c>
      <c r="J50" s="87">
        <v>2904</v>
      </c>
      <c r="K50" s="87">
        <v>2941</v>
      </c>
      <c r="L50" s="87">
        <v>3069</v>
      </c>
      <c r="M50" s="88">
        <v>3336</v>
      </c>
    </row>
    <row r="51" spans="2:13" ht="27.75" customHeight="1">
      <c r="B51" s="1173"/>
      <c r="C51" s="1174"/>
      <c r="D51" s="85"/>
      <c r="E51" s="1177" t="s">
        <v>36</v>
      </c>
      <c r="F51" s="1177"/>
      <c r="G51" s="1177"/>
      <c r="H51" s="1178"/>
      <c r="I51" s="86">
        <v>8385</v>
      </c>
      <c r="J51" s="87">
        <v>8449</v>
      </c>
      <c r="K51" s="87">
        <v>8536</v>
      </c>
      <c r="L51" s="87">
        <v>8397</v>
      </c>
      <c r="M51" s="88">
        <v>8150</v>
      </c>
    </row>
    <row r="52" spans="2:13" ht="27.75" customHeight="1" thickBot="1">
      <c r="B52" s="1181" t="s">
        <v>21</v>
      </c>
      <c r="C52" s="1182"/>
      <c r="D52" s="90"/>
      <c r="E52" s="1183" t="s">
        <v>37</v>
      </c>
      <c r="F52" s="1183"/>
      <c r="G52" s="1183"/>
      <c r="H52" s="1184"/>
      <c r="I52" s="91">
        <v>180</v>
      </c>
      <c r="J52" s="92">
        <v>-67</v>
      </c>
      <c r="K52" s="92">
        <v>58</v>
      </c>
      <c r="L52" s="92">
        <v>-910</v>
      </c>
      <c r="M52" s="93">
        <v>-1166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23410</v>
      </c>
      <c r="E3" s="116"/>
      <c r="F3" s="117">
        <v>49426</v>
      </c>
      <c r="G3" s="118"/>
      <c r="H3" s="119"/>
    </row>
    <row r="4" spans="1:8">
      <c r="A4" s="120"/>
      <c r="B4" s="121"/>
      <c r="C4" s="122"/>
      <c r="D4" s="123">
        <v>10450</v>
      </c>
      <c r="E4" s="124"/>
      <c r="F4" s="125">
        <v>26568</v>
      </c>
      <c r="G4" s="126"/>
      <c r="H4" s="127"/>
    </row>
    <row r="5" spans="1:8">
      <c r="A5" s="108" t="s">
        <v>504</v>
      </c>
      <c r="B5" s="113"/>
      <c r="C5" s="114"/>
      <c r="D5" s="115">
        <v>29938</v>
      </c>
      <c r="E5" s="116"/>
      <c r="F5" s="117">
        <v>42839</v>
      </c>
      <c r="G5" s="118"/>
      <c r="H5" s="119"/>
    </row>
    <row r="6" spans="1:8">
      <c r="A6" s="120"/>
      <c r="B6" s="121"/>
      <c r="C6" s="122"/>
      <c r="D6" s="123">
        <v>11520</v>
      </c>
      <c r="E6" s="124"/>
      <c r="F6" s="125">
        <v>22027</v>
      </c>
      <c r="G6" s="126"/>
      <c r="H6" s="127"/>
    </row>
    <row r="7" spans="1:8">
      <c r="A7" s="108" t="s">
        <v>505</v>
      </c>
      <c r="B7" s="113"/>
      <c r="C7" s="114"/>
      <c r="D7" s="115">
        <v>39259</v>
      </c>
      <c r="E7" s="116"/>
      <c r="F7" s="117">
        <v>46819</v>
      </c>
      <c r="G7" s="118"/>
      <c r="H7" s="119"/>
    </row>
    <row r="8" spans="1:8">
      <c r="A8" s="120"/>
      <c r="B8" s="121"/>
      <c r="C8" s="122"/>
      <c r="D8" s="123">
        <v>18663</v>
      </c>
      <c r="E8" s="124"/>
      <c r="F8" s="125">
        <v>24121</v>
      </c>
      <c r="G8" s="126"/>
      <c r="H8" s="127"/>
    </row>
    <row r="9" spans="1:8">
      <c r="A9" s="108" t="s">
        <v>506</v>
      </c>
      <c r="B9" s="113"/>
      <c r="C9" s="114"/>
      <c r="D9" s="115">
        <v>32389</v>
      </c>
      <c r="E9" s="116"/>
      <c r="F9" s="117">
        <v>53270</v>
      </c>
      <c r="G9" s="118"/>
      <c r="H9" s="119"/>
    </row>
    <row r="10" spans="1:8">
      <c r="A10" s="120"/>
      <c r="B10" s="121"/>
      <c r="C10" s="122"/>
      <c r="D10" s="123">
        <v>17035</v>
      </c>
      <c r="E10" s="124"/>
      <c r="F10" s="125">
        <v>24316</v>
      </c>
      <c r="G10" s="126"/>
      <c r="H10" s="127"/>
    </row>
    <row r="11" spans="1:8">
      <c r="A11" s="108" t="s">
        <v>507</v>
      </c>
      <c r="B11" s="113"/>
      <c r="C11" s="114"/>
      <c r="D11" s="115">
        <v>43737</v>
      </c>
      <c r="E11" s="116"/>
      <c r="F11" s="117">
        <v>53292</v>
      </c>
      <c r="G11" s="118"/>
      <c r="H11" s="119"/>
    </row>
    <row r="12" spans="1:8">
      <c r="A12" s="120"/>
      <c r="B12" s="121"/>
      <c r="C12" s="128"/>
      <c r="D12" s="123">
        <v>26042</v>
      </c>
      <c r="E12" s="124"/>
      <c r="F12" s="125">
        <v>28900</v>
      </c>
      <c r="G12" s="126"/>
      <c r="H12" s="127"/>
    </row>
    <row r="13" spans="1:8">
      <c r="A13" s="108"/>
      <c r="B13" s="113"/>
      <c r="C13" s="129"/>
      <c r="D13" s="130">
        <v>33747</v>
      </c>
      <c r="E13" s="131"/>
      <c r="F13" s="132">
        <v>49129</v>
      </c>
      <c r="G13" s="133"/>
      <c r="H13" s="119"/>
    </row>
    <row r="14" spans="1:8">
      <c r="A14" s="120"/>
      <c r="B14" s="121"/>
      <c r="C14" s="122"/>
      <c r="D14" s="123">
        <v>16742</v>
      </c>
      <c r="E14" s="124"/>
      <c r="F14" s="125">
        <v>25186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7.95</v>
      </c>
      <c r="C19" s="134">
        <f>ROUND(VALUE(SUBSTITUTE(実質収支比率等に係る経年分析!G$48,"▲","-")),2)</f>
        <v>7.05</v>
      </c>
      <c r="D19" s="134">
        <f>ROUND(VALUE(SUBSTITUTE(実質収支比率等に係る経年分析!H$48,"▲","-")),2)</f>
        <v>10.49</v>
      </c>
      <c r="E19" s="134">
        <f>ROUND(VALUE(SUBSTITUTE(実質収支比率等に係る経年分析!I$48,"▲","-")),2)</f>
        <v>6.89</v>
      </c>
      <c r="F19" s="134">
        <f>ROUND(VALUE(SUBSTITUTE(実質収支比率等に係る経年分析!J$48,"▲","-")),2)</f>
        <v>7.91</v>
      </c>
    </row>
    <row r="20" spans="1:11">
      <c r="A20" s="134" t="s">
        <v>42</v>
      </c>
      <c r="B20" s="134">
        <f>ROUND(VALUE(SUBSTITUTE(実質収支比率等に係る経年分析!F$47,"▲","-")),2)</f>
        <v>24.18</v>
      </c>
      <c r="C20" s="134">
        <f>ROUND(VALUE(SUBSTITUTE(実質収支比率等に係る経年分析!G$47,"▲","-")),2)</f>
        <v>24.45</v>
      </c>
      <c r="D20" s="134">
        <f>ROUND(VALUE(SUBSTITUTE(実質収支比率等に係る経年分析!H$47,"▲","-")),2)</f>
        <v>22.98</v>
      </c>
      <c r="E20" s="134">
        <f>ROUND(VALUE(SUBSTITUTE(実質収支比率等に係る経年分析!I$47,"▲","-")),2)</f>
        <v>27.31</v>
      </c>
      <c r="F20" s="134">
        <f>ROUND(VALUE(SUBSTITUTE(実質収支比率等に係る経年分析!J$47,"▲","-")),2)</f>
        <v>25.41</v>
      </c>
    </row>
    <row r="21" spans="1:11">
      <c r="A21" s="134" t="s">
        <v>43</v>
      </c>
      <c r="B21" s="134">
        <f>IF(ISNUMBER(VALUE(SUBSTITUTE(実質収支比率等に係る経年分析!F$49,"▲","-"))),ROUND(VALUE(SUBSTITUTE(実質収支比率等に係る経年分析!F$49,"▲","-")),2),NA())</f>
        <v>6.99</v>
      </c>
      <c r="C21" s="134">
        <f>IF(ISNUMBER(VALUE(SUBSTITUTE(実質収支比率等に係る経年分析!G$49,"▲","-"))),ROUND(VALUE(SUBSTITUTE(実質収支比率等に係る経年分析!G$49,"▲","-")),2),NA())</f>
        <v>-0.34</v>
      </c>
      <c r="D21" s="134">
        <f>IF(ISNUMBER(VALUE(SUBSTITUTE(実質収支比率等に係る経年分析!H$49,"▲","-"))),ROUND(VALUE(SUBSTITUTE(実質収支比率等に係る経年分析!H$49,"▲","-")),2),NA())</f>
        <v>2.21</v>
      </c>
      <c r="E21" s="134">
        <f>IF(ISNUMBER(VALUE(SUBSTITUTE(実質収支比率等に係る経年分析!I$49,"▲","-"))),ROUND(VALUE(SUBSTITUTE(実質収支比率等に係る経年分析!I$49,"▲","-")),2),NA())</f>
        <v>1.52</v>
      </c>
      <c r="F21" s="134">
        <f>IF(ISNUMBER(VALUE(SUBSTITUTE(実質収支比率等に係る経年分析!J$49,"▲","-"))),ROUND(VALUE(SUBSTITUTE(実質収支比率等に係る経年分析!J$49,"▲","-")),2),NA())</f>
        <v>-0.95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0.55000000000000004</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866</v>
      </c>
      <c r="E42" s="136"/>
      <c r="F42" s="136"/>
      <c r="G42" s="136">
        <f>'実質公債費比率（分子）の構造'!L$52</f>
        <v>874</v>
      </c>
      <c r="H42" s="136"/>
      <c r="I42" s="136"/>
      <c r="J42" s="136">
        <f>'実質公債費比率（分子）の構造'!M$52</f>
        <v>896</v>
      </c>
      <c r="K42" s="136"/>
      <c r="L42" s="136"/>
      <c r="M42" s="136">
        <f>'実質公債費比率（分子）の構造'!N$52</f>
        <v>948</v>
      </c>
      <c r="N42" s="136"/>
      <c r="O42" s="136"/>
      <c r="P42" s="136">
        <f>'実質公債費比率（分子）の構造'!O$52</f>
        <v>994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c r="A46" s="136" t="s">
        <v>54</v>
      </c>
      <c r="B46" s="136">
        <f>'実質公債費比率（分子）の構造'!K$48</f>
        <v>360</v>
      </c>
      <c r="C46" s="136"/>
      <c r="D46" s="136"/>
      <c r="E46" s="136">
        <f>'実質公債費比率（分子）の構造'!L$48</f>
        <v>345</v>
      </c>
      <c r="F46" s="136"/>
      <c r="G46" s="136"/>
      <c r="H46" s="136">
        <f>'実質公債費比率（分子）の構造'!M$48</f>
        <v>340</v>
      </c>
      <c r="I46" s="136"/>
      <c r="J46" s="136"/>
      <c r="K46" s="136">
        <f>'実質公債費比率（分子）の構造'!N$48</f>
        <v>354</v>
      </c>
      <c r="L46" s="136"/>
      <c r="M46" s="136"/>
      <c r="N46" s="136">
        <f>'実質公債費比率（分子）の構造'!O$48</f>
        <v>347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858</v>
      </c>
      <c r="C49" s="136"/>
      <c r="D49" s="136"/>
      <c r="E49" s="136">
        <f>'実質公債費比率（分子）の構造'!L$45</f>
        <v>828</v>
      </c>
      <c r="F49" s="136"/>
      <c r="G49" s="136"/>
      <c r="H49" s="136">
        <f>'実質公債費比率（分子）の構造'!M$45</f>
        <v>838</v>
      </c>
      <c r="I49" s="136"/>
      <c r="J49" s="136"/>
      <c r="K49" s="136">
        <f>'実質公債費比率（分子）の構造'!N$45</f>
        <v>857</v>
      </c>
      <c r="L49" s="136"/>
      <c r="M49" s="136"/>
      <c r="N49" s="136">
        <f>'実質公債費比率（分子）の構造'!O$45</f>
        <v>854</v>
      </c>
      <c r="O49" s="136"/>
      <c r="P49" s="136"/>
    </row>
    <row r="50" spans="1:16">
      <c r="A50" s="136" t="s">
        <v>58</v>
      </c>
      <c r="B50" s="136" t="e">
        <f>NA()</f>
        <v>#N/A</v>
      </c>
      <c r="C50" s="136">
        <f>IF(ISNUMBER('実質公債費比率（分子）の構造'!K$53),'実質公債費比率（分子）の構造'!K$53,NA())</f>
        <v>354</v>
      </c>
      <c r="D50" s="136" t="e">
        <f>NA()</f>
        <v>#N/A</v>
      </c>
      <c r="E50" s="136" t="e">
        <f>NA()</f>
        <v>#N/A</v>
      </c>
      <c r="F50" s="136">
        <f>IF(ISNUMBER('実質公債費比率（分子）の構造'!L$53),'実質公債費比率（分子）の構造'!L$53,NA())</f>
        <v>301</v>
      </c>
      <c r="G50" s="136" t="e">
        <f>NA()</f>
        <v>#N/A</v>
      </c>
      <c r="H50" s="136" t="e">
        <f>NA()</f>
        <v>#N/A</v>
      </c>
      <c r="I50" s="136">
        <f>IF(ISNUMBER('実質公債費比率（分子）の構造'!M$53),'実質公債費比率（分子）の構造'!M$53,NA())</f>
        <v>284</v>
      </c>
      <c r="J50" s="136" t="e">
        <f>NA()</f>
        <v>#N/A</v>
      </c>
      <c r="K50" s="136" t="e">
        <f>NA()</f>
        <v>#N/A</v>
      </c>
      <c r="L50" s="136">
        <f>IF(ISNUMBER('実質公債費比率（分子）の構造'!N$53),'実質公債費比率（分子）の構造'!N$53,NA())</f>
        <v>265</v>
      </c>
      <c r="M50" s="136" t="e">
        <f>NA()</f>
        <v>#N/A</v>
      </c>
      <c r="N50" s="136" t="e">
        <f>NA()</f>
        <v>#N/A</v>
      </c>
      <c r="O50" s="136">
        <f>IF(ISNUMBER('実質公債費比率（分子）の構造'!O$53),'実質公債費比率（分子）の構造'!O$53,NA())</f>
        <v>209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8385</v>
      </c>
      <c r="E56" s="135"/>
      <c r="F56" s="135"/>
      <c r="G56" s="135">
        <f>'将来負担比率（分子）の構造'!J$51</f>
        <v>8449</v>
      </c>
      <c r="H56" s="135"/>
      <c r="I56" s="135"/>
      <c r="J56" s="135">
        <f>'将来負担比率（分子）の構造'!K$51</f>
        <v>8536</v>
      </c>
      <c r="K56" s="135"/>
      <c r="L56" s="135"/>
      <c r="M56" s="135">
        <f>'将来負担比率（分子）の構造'!L$51</f>
        <v>8397</v>
      </c>
      <c r="N56" s="135"/>
      <c r="O56" s="135"/>
      <c r="P56" s="135">
        <f>'将来負担比率（分子）の構造'!M$51</f>
        <v>8150</v>
      </c>
    </row>
    <row r="57" spans="1:16">
      <c r="A57" s="135" t="s">
        <v>35</v>
      </c>
      <c r="B57" s="135"/>
      <c r="C57" s="135"/>
      <c r="D57" s="135">
        <f>'将来負担比率（分子）の構造'!I$50</f>
        <v>3129</v>
      </c>
      <c r="E57" s="135"/>
      <c r="F57" s="135"/>
      <c r="G57" s="135">
        <f>'将来負担比率（分子）の構造'!J$50</f>
        <v>2904</v>
      </c>
      <c r="H57" s="135"/>
      <c r="I57" s="135"/>
      <c r="J57" s="135">
        <f>'将来負担比率（分子）の構造'!K$50</f>
        <v>2941</v>
      </c>
      <c r="K57" s="135"/>
      <c r="L57" s="135"/>
      <c r="M57" s="135">
        <f>'将来負担比率（分子）の構造'!L$50</f>
        <v>3069</v>
      </c>
      <c r="N57" s="135"/>
      <c r="O57" s="135"/>
      <c r="P57" s="135">
        <f>'将来負担比率（分子）の構造'!M$50</f>
        <v>3336</v>
      </c>
    </row>
    <row r="58" spans="1:16">
      <c r="A58" s="135" t="s">
        <v>34</v>
      </c>
      <c r="B58" s="135"/>
      <c r="C58" s="135"/>
      <c r="D58" s="135">
        <f>'将来負担比率（分子）の構造'!I$49</f>
        <v>1868</v>
      </c>
      <c r="E58" s="135"/>
      <c r="F58" s="135"/>
      <c r="G58" s="135">
        <f>'将来負担比率（分子）の構造'!J$49</f>
        <v>1939</v>
      </c>
      <c r="H58" s="135"/>
      <c r="I58" s="135"/>
      <c r="J58" s="135">
        <f>'将来負担比率（分子）の構造'!K$49</f>
        <v>1753</v>
      </c>
      <c r="K58" s="135"/>
      <c r="L58" s="135"/>
      <c r="M58" s="135">
        <f>'将来負担比率（分子）の構造'!L$49</f>
        <v>2303</v>
      </c>
      <c r="N58" s="135"/>
      <c r="O58" s="135"/>
      <c r="P58" s="135">
        <f>'将来負担比率（分子）の構造'!M$49</f>
        <v>2228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273</v>
      </c>
      <c r="C62" s="135"/>
      <c r="D62" s="135"/>
      <c r="E62" s="135">
        <f>'将来負担比率（分子）の構造'!J$45</f>
        <v>174</v>
      </c>
      <c r="F62" s="135"/>
      <c r="G62" s="135"/>
      <c r="H62" s="135">
        <f>'将来負担比率（分子）の構造'!K$45</f>
        <v>138</v>
      </c>
      <c r="I62" s="135"/>
      <c r="J62" s="135"/>
      <c r="K62" s="135">
        <f>'将来負担比率（分子）の構造'!L$45</f>
        <v>54</v>
      </c>
      <c r="L62" s="135"/>
      <c r="M62" s="135"/>
      <c r="N62" s="135" t="str">
        <f>'将来負担比率（分子）の構造'!M$45</f>
        <v>-</v>
      </c>
      <c r="O62" s="135"/>
      <c r="P62" s="135"/>
    </row>
    <row r="63" spans="1:16">
      <c r="A63" s="135" t="s">
        <v>28</v>
      </c>
      <c r="B63" s="135">
        <f>'将来負担比率（分子）の構造'!I$44</f>
        <v>14</v>
      </c>
      <c r="C63" s="135"/>
      <c r="D63" s="135"/>
      <c r="E63" s="135">
        <f>'将来負担比率（分子）の構造'!J$44</f>
        <v>13</v>
      </c>
      <c r="F63" s="135"/>
      <c r="G63" s="135"/>
      <c r="H63" s="135">
        <f>'将来負担比率（分子）の構造'!K$44</f>
        <v>12</v>
      </c>
      <c r="I63" s="135"/>
      <c r="J63" s="135"/>
      <c r="K63" s="135">
        <f>'将来負担比率（分子）の構造'!L$44</f>
        <v>11</v>
      </c>
      <c r="L63" s="135"/>
      <c r="M63" s="135"/>
      <c r="N63" s="135">
        <f>'将来負担比率（分子）の構造'!M$44</f>
        <v>9</v>
      </c>
      <c r="O63" s="135"/>
      <c r="P63" s="135"/>
    </row>
    <row r="64" spans="1:16">
      <c r="A64" s="135" t="s">
        <v>27</v>
      </c>
      <c r="B64" s="135">
        <f>'将来負担比率（分子）の構造'!I$43</f>
        <v>5414</v>
      </c>
      <c r="C64" s="135"/>
      <c r="D64" s="135"/>
      <c r="E64" s="135">
        <f>'将来負担比率（分子）の構造'!J$43</f>
        <v>5159</v>
      </c>
      <c r="F64" s="135"/>
      <c r="G64" s="135"/>
      <c r="H64" s="135">
        <f>'将来負担比率（分子）の構造'!K$43</f>
        <v>4978</v>
      </c>
      <c r="I64" s="135"/>
      <c r="J64" s="135"/>
      <c r="K64" s="135">
        <f>'将来負担比率（分子）の構造'!L$43</f>
        <v>4831</v>
      </c>
      <c r="L64" s="135"/>
      <c r="M64" s="135"/>
      <c r="N64" s="135">
        <f>'将来負担比率（分子）の構造'!M$43</f>
        <v>4659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7861</v>
      </c>
      <c r="C66" s="135"/>
      <c r="D66" s="135"/>
      <c r="E66" s="135">
        <f>'将来負担比率（分子）の構造'!J$41</f>
        <v>7879</v>
      </c>
      <c r="F66" s="135"/>
      <c r="G66" s="135"/>
      <c r="H66" s="135">
        <f>'将来負担比率（分子）の構造'!K$41</f>
        <v>8159</v>
      </c>
      <c r="I66" s="135"/>
      <c r="J66" s="135"/>
      <c r="K66" s="135">
        <f>'将来負担比率（分子）の構造'!L$41</f>
        <v>7963</v>
      </c>
      <c r="L66" s="135"/>
      <c r="M66" s="135"/>
      <c r="N66" s="135">
        <f>'将来負担比率（分子）の構造'!M$41</f>
        <v>7880</v>
      </c>
      <c r="O66" s="135"/>
      <c r="P66" s="135"/>
    </row>
    <row r="67" spans="1:16">
      <c r="A67" s="135" t="s">
        <v>62</v>
      </c>
      <c r="B67" s="135" t="e">
        <f>NA()</f>
        <v>#N/A</v>
      </c>
      <c r="C67" s="135">
        <f>IF(ISNUMBER('将来負担比率（分子）の構造'!I$52), IF('将来負担比率（分子）の構造'!I$52 &lt; 0, 0, '将来負担比率（分子）の構造'!I$52), NA())</f>
        <v>180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58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5587107</v>
      </c>
      <c r="S5" s="583"/>
      <c r="T5" s="583"/>
      <c r="U5" s="583"/>
      <c r="V5" s="583"/>
      <c r="W5" s="583"/>
      <c r="X5" s="583"/>
      <c r="Y5" s="584"/>
      <c r="Z5" s="585">
        <v>55.8</v>
      </c>
      <c r="AA5" s="585"/>
      <c r="AB5" s="585"/>
      <c r="AC5" s="585"/>
      <c r="AD5" s="586">
        <v>5271396</v>
      </c>
      <c r="AE5" s="586"/>
      <c r="AF5" s="586"/>
      <c r="AG5" s="586"/>
      <c r="AH5" s="586"/>
      <c r="AI5" s="586"/>
      <c r="AJ5" s="586"/>
      <c r="AK5" s="586"/>
      <c r="AL5" s="587">
        <v>88.2</v>
      </c>
      <c r="AM5" s="588"/>
      <c r="AN5" s="588"/>
      <c r="AO5" s="589"/>
      <c r="AP5" s="579" t="s">
        <v>207</v>
      </c>
      <c r="AQ5" s="580"/>
      <c r="AR5" s="580"/>
      <c r="AS5" s="580"/>
      <c r="AT5" s="580"/>
      <c r="AU5" s="580"/>
      <c r="AV5" s="580"/>
      <c r="AW5" s="580"/>
      <c r="AX5" s="580"/>
      <c r="AY5" s="580"/>
      <c r="AZ5" s="580"/>
      <c r="BA5" s="580"/>
      <c r="BB5" s="580"/>
      <c r="BC5" s="580"/>
      <c r="BD5" s="580"/>
      <c r="BE5" s="580"/>
      <c r="BF5" s="581"/>
      <c r="BG5" s="593">
        <v>5271396</v>
      </c>
      <c r="BH5" s="594"/>
      <c r="BI5" s="594"/>
      <c r="BJ5" s="594"/>
      <c r="BK5" s="594"/>
      <c r="BL5" s="594"/>
      <c r="BM5" s="594"/>
      <c r="BN5" s="595"/>
      <c r="BO5" s="596">
        <v>94.3</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62958</v>
      </c>
      <c r="S6" s="594"/>
      <c r="T6" s="594"/>
      <c r="U6" s="594"/>
      <c r="V6" s="594"/>
      <c r="W6" s="594"/>
      <c r="X6" s="594"/>
      <c r="Y6" s="595"/>
      <c r="Z6" s="596">
        <v>0.6</v>
      </c>
      <c r="AA6" s="596"/>
      <c r="AB6" s="596"/>
      <c r="AC6" s="596"/>
      <c r="AD6" s="597">
        <v>62958</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5271396</v>
      </c>
      <c r="BH6" s="594"/>
      <c r="BI6" s="594"/>
      <c r="BJ6" s="594"/>
      <c r="BK6" s="594"/>
      <c r="BL6" s="594"/>
      <c r="BM6" s="594"/>
      <c r="BN6" s="595"/>
      <c r="BO6" s="596">
        <v>94.3</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128432</v>
      </c>
      <c r="CS6" s="594"/>
      <c r="CT6" s="594"/>
      <c r="CU6" s="594"/>
      <c r="CV6" s="594"/>
      <c r="CW6" s="594"/>
      <c r="CX6" s="594"/>
      <c r="CY6" s="595"/>
      <c r="CZ6" s="596">
        <v>1.4</v>
      </c>
      <c r="DA6" s="596"/>
      <c r="DB6" s="596"/>
      <c r="DC6" s="596"/>
      <c r="DD6" s="602" t="s">
        <v>208</v>
      </c>
      <c r="DE6" s="594"/>
      <c r="DF6" s="594"/>
      <c r="DG6" s="594"/>
      <c r="DH6" s="594"/>
      <c r="DI6" s="594"/>
      <c r="DJ6" s="594"/>
      <c r="DK6" s="594"/>
      <c r="DL6" s="594"/>
      <c r="DM6" s="594"/>
      <c r="DN6" s="594"/>
      <c r="DO6" s="594"/>
      <c r="DP6" s="595"/>
      <c r="DQ6" s="602">
        <v>128432</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10560</v>
      </c>
      <c r="S7" s="594"/>
      <c r="T7" s="594"/>
      <c r="U7" s="594"/>
      <c r="V7" s="594"/>
      <c r="W7" s="594"/>
      <c r="X7" s="594"/>
      <c r="Y7" s="595"/>
      <c r="Z7" s="596">
        <v>0.1</v>
      </c>
      <c r="AA7" s="596"/>
      <c r="AB7" s="596"/>
      <c r="AC7" s="596"/>
      <c r="AD7" s="597">
        <v>10560</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2562316</v>
      </c>
      <c r="BH7" s="594"/>
      <c r="BI7" s="594"/>
      <c r="BJ7" s="594"/>
      <c r="BK7" s="594"/>
      <c r="BL7" s="594"/>
      <c r="BM7" s="594"/>
      <c r="BN7" s="595"/>
      <c r="BO7" s="596">
        <v>45.9</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1267790</v>
      </c>
      <c r="CS7" s="594"/>
      <c r="CT7" s="594"/>
      <c r="CU7" s="594"/>
      <c r="CV7" s="594"/>
      <c r="CW7" s="594"/>
      <c r="CX7" s="594"/>
      <c r="CY7" s="595"/>
      <c r="CZ7" s="596">
        <v>13.3</v>
      </c>
      <c r="DA7" s="596"/>
      <c r="DB7" s="596"/>
      <c r="DC7" s="596"/>
      <c r="DD7" s="602">
        <v>43415</v>
      </c>
      <c r="DE7" s="594"/>
      <c r="DF7" s="594"/>
      <c r="DG7" s="594"/>
      <c r="DH7" s="594"/>
      <c r="DI7" s="594"/>
      <c r="DJ7" s="594"/>
      <c r="DK7" s="594"/>
      <c r="DL7" s="594"/>
      <c r="DM7" s="594"/>
      <c r="DN7" s="594"/>
      <c r="DO7" s="594"/>
      <c r="DP7" s="595"/>
      <c r="DQ7" s="602">
        <v>1140974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35720</v>
      </c>
      <c r="S8" s="594"/>
      <c r="T8" s="594"/>
      <c r="U8" s="594"/>
      <c r="V8" s="594"/>
      <c r="W8" s="594"/>
      <c r="X8" s="594"/>
      <c r="Y8" s="595"/>
      <c r="Z8" s="596">
        <v>0.4</v>
      </c>
      <c r="AA8" s="596"/>
      <c r="AB8" s="596"/>
      <c r="AC8" s="596"/>
      <c r="AD8" s="597">
        <v>35720</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57788</v>
      </c>
      <c r="BH8" s="594"/>
      <c r="BI8" s="594"/>
      <c r="BJ8" s="594"/>
      <c r="BK8" s="594"/>
      <c r="BL8" s="594"/>
      <c r="BM8" s="594"/>
      <c r="BN8" s="595"/>
      <c r="BO8" s="596">
        <v>1</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3069920</v>
      </c>
      <c r="CS8" s="594"/>
      <c r="CT8" s="594"/>
      <c r="CU8" s="594"/>
      <c r="CV8" s="594"/>
      <c r="CW8" s="594"/>
      <c r="CX8" s="594"/>
      <c r="CY8" s="595"/>
      <c r="CZ8" s="596">
        <v>32.299999999999997</v>
      </c>
      <c r="DA8" s="596"/>
      <c r="DB8" s="596"/>
      <c r="DC8" s="596"/>
      <c r="DD8" s="602">
        <v>60080</v>
      </c>
      <c r="DE8" s="594"/>
      <c r="DF8" s="594"/>
      <c r="DG8" s="594"/>
      <c r="DH8" s="594"/>
      <c r="DI8" s="594"/>
      <c r="DJ8" s="594"/>
      <c r="DK8" s="594"/>
      <c r="DL8" s="594"/>
      <c r="DM8" s="594"/>
      <c r="DN8" s="594"/>
      <c r="DO8" s="594"/>
      <c r="DP8" s="595"/>
      <c r="DQ8" s="602">
        <v>1658797</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22057</v>
      </c>
      <c r="S9" s="594"/>
      <c r="T9" s="594"/>
      <c r="U9" s="594"/>
      <c r="V9" s="594"/>
      <c r="W9" s="594"/>
      <c r="X9" s="594"/>
      <c r="Y9" s="595"/>
      <c r="Z9" s="596">
        <v>0.2</v>
      </c>
      <c r="AA9" s="596"/>
      <c r="AB9" s="596"/>
      <c r="AC9" s="596"/>
      <c r="AD9" s="597">
        <v>22057</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1838573</v>
      </c>
      <c r="BH9" s="594"/>
      <c r="BI9" s="594"/>
      <c r="BJ9" s="594"/>
      <c r="BK9" s="594"/>
      <c r="BL9" s="594"/>
      <c r="BM9" s="594"/>
      <c r="BN9" s="595"/>
      <c r="BO9" s="596">
        <v>32.9</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787347</v>
      </c>
      <c r="CS9" s="594"/>
      <c r="CT9" s="594"/>
      <c r="CU9" s="594"/>
      <c r="CV9" s="594"/>
      <c r="CW9" s="594"/>
      <c r="CX9" s="594"/>
      <c r="CY9" s="595"/>
      <c r="CZ9" s="596">
        <v>8.3000000000000007</v>
      </c>
      <c r="DA9" s="596"/>
      <c r="DB9" s="596"/>
      <c r="DC9" s="596"/>
      <c r="DD9" s="602">
        <v>8120</v>
      </c>
      <c r="DE9" s="594"/>
      <c r="DF9" s="594"/>
      <c r="DG9" s="594"/>
      <c r="DH9" s="594"/>
      <c r="DI9" s="594"/>
      <c r="DJ9" s="594"/>
      <c r="DK9" s="594"/>
      <c r="DL9" s="594"/>
      <c r="DM9" s="594"/>
      <c r="DN9" s="594"/>
      <c r="DO9" s="594"/>
      <c r="DP9" s="595"/>
      <c r="DQ9" s="602">
        <v>763734</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405701</v>
      </c>
      <c r="S10" s="594"/>
      <c r="T10" s="594"/>
      <c r="U10" s="594"/>
      <c r="V10" s="594"/>
      <c r="W10" s="594"/>
      <c r="X10" s="594"/>
      <c r="Y10" s="595"/>
      <c r="Z10" s="596">
        <v>4.0999999999999996</v>
      </c>
      <c r="AA10" s="596"/>
      <c r="AB10" s="596"/>
      <c r="AC10" s="596"/>
      <c r="AD10" s="597">
        <v>405701</v>
      </c>
      <c r="AE10" s="597"/>
      <c r="AF10" s="597"/>
      <c r="AG10" s="597"/>
      <c r="AH10" s="597"/>
      <c r="AI10" s="597"/>
      <c r="AJ10" s="597"/>
      <c r="AK10" s="597"/>
      <c r="AL10" s="598">
        <v>6.8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123579</v>
      </c>
      <c r="BH10" s="594"/>
      <c r="BI10" s="594"/>
      <c r="BJ10" s="594"/>
      <c r="BK10" s="594"/>
      <c r="BL10" s="594"/>
      <c r="BM10" s="594"/>
      <c r="BN10" s="595"/>
      <c r="BO10" s="596">
        <v>2.2000000000000002</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34368</v>
      </c>
      <c r="CS10" s="594"/>
      <c r="CT10" s="594"/>
      <c r="CU10" s="594"/>
      <c r="CV10" s="594"/>
      <c r="CW10" s="594"/>
      <c r="CX10" s="594"/>
      <c r="CY10" s="595"/>
      <c r="CZ10" s="596">
        <v>0.4</v>
      </c>
      <c r="DA10" s="596"/>
      <c r="DB10" s="596"/>
      <c r="DC10" s="596"/>
      <c r="DD10" s="602" t="s">
        <v>111</v>
      </c>
      <c r="DE10" s="594"/>
      <c r="DF10" s="594"/>
      <c r="DG10" s="594"/>
      <c r="DH10" s="594"/>
      <c r="DI10" s="594"/>
      <c r="DJ10" s="594"/>
      <c r="DK10" s="594"/>
      <c r="DL10" s="594"/>
      <c r="DM10" s="594"/>
      <c r="DN10" s="594"/>
      <c r="DO10" s="594"/>
      <c r="DP10" s="595"/>
      <c r="DQ10" s="602">
        <v>4368</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542376</v>
      </c>
      <c r="BH11" s="594"/>
      <c r="BI11" s="594"/>
      <c r="BJ11" s="594"/>
      <c r="BK11" s="594"/>
      <c r="BL11" s="594"/>
      <c r="BM11" s="594"/>
      <c r="BN11" s="595"/>
      <c r="BO11" s="596">
        <v>9.6999999999999993</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48005</v>
      </c>
      <c r="CS11" s="594"/>
      <c r="CT11" s="594"/>
      <c r="CU11" s="594"/>
      <c r="CV11" s="594"/>
      <c r="CW11" s="594"/>
      <c r="CX11" s="594"/>
      <c r="CY11" s="595"/>
      <c r="CZ11" s="596">
        <v>0.5</v>
      </c>
      <c r="DA11" s="596"/>
      <c r="DB11" s="596"/>
      <c r="DC11" s="596"/>
      <c r="DD11" s="602">
        <v>12519</v>
      </c>
      <c r="DE11" s="594"/>
      <c r="DF11" s="594"/>
      <c r="DG11" s="594"/>
      <c r="DH11" s="594"/>
      <c r="DI11" s="594"/>
      <c r="DJ11" s="594"/>
      <c r="DK11" s="594"/>
      <c r="DL11" s="594"/>
      <c r="DM11" s="594"/>
      <c r="DN11" s="594"/>
      <c r="DO11" s="594"/>
      <c r="DP11" s="595"/>
      <c r="DQ11" s="602">
        <v>38039</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2401526</v>
      </c>
      <c r="BH12" s="594"/>
      <c r="BI12" s="594"/>
      <c r="BJ12" s="594"/>
      <c r="BK12" s="594"/>
      <c r="BL12" s="594"/>
      <c r="BM12" s="594"/>
      <c r="BN12" s="595"/>
      <c r="BO12" s="596">
        <v>43</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25738</v>
      </c>
      <c r="CS12" s="594"/>
      <c r="CT12" s="594"/>
      <c r="CU12" s="594"/>
      <c r="CV12" s="594"/>
      <c r="CW12" s="594"/>
      <c r="CX12" s="594"/>
      <c r="CY12" s="595"/>
      <c r="CZ12" s="596">
        <v>0.3</v>
      </c>
      <c r="DA12" s="596"/>
      <c r="DB12" s="596"/>
      <c r="DC12" s="596"/>
      <c r="DD12" s="602">
        <v>1810</v>
      </c>
      <c r="DE12" s="594"/>
      <c r="DF12" s="594"/>
      <c r="DG12" s="594"/>
      <c r="DH12" s="594"/>
      <c r="DI12" s="594"/>
      <c r="DJ12" s="594"/>
      <c r="DK12" s="594"/>
      <c r="DL12" s="594"/>
      <c r="DM12" s="594"/>
      <c r="DN12" s="594"/>
      <c r="DO12" s="594"/>
      <c r="DP12" s="595"/>
      <c r="DQ12" s="602">
        <v>22224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9903</v>
      </c>
      <c r="S13" s="594"/>
      <c r="T13" s="594"/>
      <c r="U13" s="594"/>
      <c r="V13" s="594"/>
      <c r="W13" s="594"/>
      <c r="X13" s="594"/>
      <c r="Y13" s="595"/>
      <c r="Z13" s="596">
        <v>0.1</v>
      </c>
      <c r="AA13" s="596"/>
      <c r="AB13" s="596"/>
      <c r="AC13" s="596"/>
      <c r="AD13" s="597">
        <v>9903</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2391375</v>
      </c>
      <c r="BH13" s="594"/>
      <c r="BI13" s="594"/>
      <c r="BJ13" s="594"/>
      <c r="BK13" s="594"/>
      <c r="BL13" s="594"/>
      <c r="BM13" s="594"/>
      <c r="BN13" s="595"/>
      <c r="BO13" s="596">
        <v>42.8</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1262416</v>
      </c>
      <c r="CS13" s="594"/>
      <c r="CT13" s="594"/>
      <c r="CU13" s="594"/>
      <c r="CV13" s="594"/>
      <c r="CW13" s="594"/>
      <c r="CX13" s="594"/>
      <c r="CY13" s="595"/>
      <c r="CZ13" s="596">
        <v>13.3</v>
      </c>
      <c r="DA13" s="596"/>
      <c r="DB13" s="596"/>
      <c r="DC13" s="596"/>
      <c r="DD13" s="602">
        <v>615272</v>
      </c>
      <c r="DE13" s="594"/>
      <c r="DF13" s="594"/>
      <c r="DG13" s="594"/>
      <c r="DH13" s="594"/>
      <c r="DI13" s="594"/>
      <c r="DJ13" s="594"/>
      <c r="DK13" s="594"/>
      <c r="DL13" s="594"/>
      <c r="DM13" s="594"/>
      <c r="DN13" s="594"/>
      <c r="DO13" s="594"/>
      <c r="DP13" s="595"/>
      <c r="DQ13" s="602">
        <v>801277</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58049</v>
      </c>
      <c r="BH14" s="594"/>
      <c r="BI14" s="594"/>
      <c r="BJ14" s="594"/>
      <c r="BK14" s="594"/>
      <c r="BL14" s="594"/>
      <c r="BM14" s="594"/>
      <c r="BN14" s="595"/>
      <c r="BO14" s="596">
        <v>1</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601228</v>
      </c>
      <c r="CS14" s="594"/>
      <c r="CT14" s="594"/>
      <c r="CU14" s="594"/>
      <c r="CV14" s="594"/>
      <c r="CW14" s="594"/>
      <c r="CX14" s="594"/>
      <c r="CY14" s="595"/>
      <c r="CZ14" s="596">
        <v>6.3</v>
      </c>
      <c r="DA14" s="596"/>
      <c r="DB14" s="596"/>
      <c r="DC14" s="596"/>
      <c r="DD14" s="602">
        <v>160582</v>
      </c>
      <c r="DE14" s="594"/>
      <c r="DF14" s="594"/>
      <c r="DG14" s="594"/>
      <c r="DH14" s="594"/>
      <c r="DI14" s="594"/>
      <c r="DJ14" s="594"/>
      <c r="DK14" s="594"/>
      <c r="DL14" s="594"/>
      <c r="DM14" s="594"/>
      <c r="DN14" s="594"/>
      <c r="DO14" s="594"/>
      <c r="DP14" s="595"/>
      <c r="DQ14" s="602">
        <v>460704</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22953</v>
      </c>
      <c r="S15" s="594"/>
      <c r="T15" s="594"/>
      <c r="U15" s="594"/>
      <c r="V15" s="594"/>
      <c r="W15" s="594"/>
      <c r="X15" s="594"/>
      <c r="Y15" s="595"/>
      <c r="Z15" s="596">
        <v>0.2</v>
      </c>
      <c r="AA15" s="596"/>
      <c r="AB15" s="596"/>
      <c r="AC15" s="596"/>
      <c r="AD15" s="597">
        <v>22953</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249505</v>
      </c>
      <c r="BH15" s="594"/>
      <c r="BI15" s="594"/>
      <c r="BJ15" s="594"/>
      <c r="BK15" s="594"/>
      <c r="BL15" s="594"/>
      <c r="BM15" s="594"/>
      <c r="BN15" s="595"/>
      <c r="BO15" s="596">
        <v>4.5</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1429108</v>
      </c>
      <c r="CS15" s="594"/>
      <c r="CT15" s="594"/>
      <c r="CU15" s="594"/>
      <c r="CV15" s="594"/>
      <c r="CW15" s="594"/>
      <c r="CX15" s="594"/>
      <c r="CY15" s="595"/>
      <c r="CZ15" s="596">
        <v>15</v>
      </c>
      <c r="DA15" s="596"/>
      <c r="DB15" s="596"/>
      <c r="DC15" s="596"/>
      <c r="DD15" s="602">
        <v>522945</v>
      </c>
      <c r="DE15" s="594"/>
      <c r="DF15" s="594"/>
      <c r="DG15" s="594"/>
      <c r="DH15" s="594"/>
      <c r="DI15" s="594"/>
      <c r="DJ15" s="594"/>
      <c r="DK15" s="594"/>
      <c r="DL15" s="594"/>
      <c r="DM15" s="594"/>
      <c r="DN15" s="594"/>
      <c r="DO15" s="594"/>
      <c r="DP15" s="595"/>
      <c r="DQ15" s="602">
        <v>1080578</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213728</v>
      </c>
      <c r="S16" s="594"/>
      <c r="T16" s="594"/>
      <c r="U16" s="594"/>
      <c r="V16" s="594"/>
      <c r="W16" s="594"/>
      <c r="X16" s="594"/>
      <c r="Y16" s="595"/>
      <c r="Z16" s="596">
        <v>2.1</v>
      </c>
      <c r="AA16" s="596"/>
      <c r="AB16" s="596"/>
      <c r="AC16" s="596"/>
      <c r="AD16" s="597">
        <v>122605</v>
      </c>
      <c r="AE16" s="597"/>
      <c r="AF16" s="597"/>
      <c r="AG16" s="597"/>
      <c r="AH16" s="597"/>
      <c r="AI16" s="597"/>
      <c r="AJ16" s="597"/>
      <c r="AK16" s="597"/>
      <c r="AL16" s="598">
        <v>2.1</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122605</v>
      </c>
      <c r="S17" s="594"/>
      <c r="T17" s="594"/>
      <c r="U17" s="594"/>
      <c r="V17" s="594"/>
      <c r="W17" s="594"/>
      <c r="X17" s="594"/>
      <c r="Y17" s="595"/>
      <c r="Z17" s="596">
        <v>1.2</v>
      </c>
      <c r="AA17" s="596"/>
      <c r="AB17" s="596"/>
      <c r="AC17" s="596"/>
      <c r="AD17" s="597">
        <v>122605</v>
      </c>
      <c r="AE17" s="597"/>
      <c r="AF17" s="597"/>
      <c r="AG17" s="597"/>
      <c r="AH17" s="597"/>
      <c r="AI17" s="597"/>
      <c r="AJ17" s="597"/>
      <c r="AK17" s="597"/>
      <c r="AL17" s="598">
        <v>2.1</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853627</v>
      </c>
      <c r="CS17" s="594"/>
      <c r="CT17" s="594"/>
      <c r="CU17" s="594"/>
      <c r="CV17" s="594"/>
      <c r="CW17" s="594"/>
      <c r="CX17" s="594"/>
      <c r="CY17" s="595"/>
      <c r="CZ17" s="596">
        <v>9</v>
      </c>
      <c r="DA17" s="596"/>
      <c r="DB17" s="596"/>
      <c r="DC17" s="596"/>
      <c r="DD17" s="602" t="s">
        <v>111</v>
      </c>
      <c r="DE17" s="594"/>
      <c r="DF17" s="594"/>
      <c r="DG17" s="594"/>
      <c r="DH17" s="594"/>
      <c r="DI17" s="594"/>
      <c r="DJ17" s="594"/>
      <c r="DK17" s="594"/>
      <c r="DL17" s="594"/>
      <c r="DM17" s="594"/>
      <c r="DN17" s="594"/>
      <c r="DO17" s="594"/>
      <c r="DP17" s="595"/>
      <c r="DQ17" s="602">
        <v>831383</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91123</v>
      </c>
      <c r="S18" s="594"/>
      <c r="T18" s="594"/>
      <c r="U18" s="594"/>
      <c r="V18" s="594"/>
      <c r="W18" s="594"/>
      <c r="X18" s="594"/>
      <c r="Y18" s="595"/>
      <c r="Z18" s="596">
        <v>0.9</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315711</v>
      </c>
      <c r="BH19" s="594"/>
      <c r="BI19" s="594"/>
      <c r="BJ19" s="594"/>
      <c r="BK19" s="594"/>
      <c r="BL19" s="594"/>
      <c r="BM19" s="594"/>
      <c r="BN19" s="595"/>
      <c r="BO19" s="596">
        <v>5.7</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6370687</v>
      </c>
      <c r="S20" s="594"/>
      <c r="T20" s="594"/>
      <c r="U20" s="594"/>
      <c r="V20" s="594"/>
      <c r="W20" s="594"/>
      <c r="X20" s="594"/>
      <c r="Y20" s="595"/>
      <c r="Z20" s="596">
        <v>63.7</v>
      </c>
      <c r="AA20" s="596"/>
      <c r="AB20" s="596"/>
      <c r="AC20" s="596"/>
      <c r="AD20" s="597">
        <v>5963853</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315711</v>
      </c>
      <c r="BH20" s="594"/>
      <c r="BI20" s="594"/>
      <c r="BJ20" s="594"/>
      <c r="BK20" s="594"/>
      <c r="BL20" s="594"/>
      <c r="BM20" s="594"/>
      <c r="BN20" s="595"/>
      <c r="BO20" s="596">
        <v>5.7</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9507979</v>
      </c>
      <c r="CS20" s="594"/>
      <c r="CT20" s="594"/>
      <c r="CU20" s="594"/>
      <c r="CV20" s="594"/>
      <c r="CW20" s="594"/>
      <c r="CX20" s="594"/>
      <c r="CY20" s="595"/>
      <c r="CZ20" s="596">
        <v>100</v>
      </c>
      <c r="DA20" s="596"/>
      <c r="DB20" s="596"/>
      <c r="DC20" s="596"/>
      <c r="DD20" s="602">
        <v>1424743</v>
      </c>
      <c r="DE20" s="594"/>
      <c r="DF20" s="594"/>
      <c r="DG20" s="594"/>
      <c r="DH20" s="594"/>
      <c r="DI20" s="594"/>
      <c r="DJ20" s="594"/>
      <c r="DK20" s="594"/>
      <c r="DL20" s="594"/>
      <c r="DM20" s="594"/>
      <c r="DN20" s="594"/>
      <c r="DO20" s="594"/>
      <c r="DP20" s="595"/>
      <c r="DQ20" s="602">
        <v>6930510</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8126</v>
      </c>
      <c r="S21" s="594"/>
      <c r="T21" s="594"/>
      <c r="U21" s="594"/>
      <c r="V21" s="594"/>
      <c r="W21" s="594"/>
      <c r="X21" s="594"/>
      <c r="Y21" s="595"/>
      <c r="Z21" s="596">
        <v>0.1</v>
      </c>
      <c r="AA21" s="596"/>
      <c r="AB21" s="596"/>
      <c r="AC21" s="596"/>
      <c r="AD21" s="597">
        <v>8126</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109339</v>
      </c>
      <c r="S22" s="594"/>
      <c r="T22" s="594"/>
      <c r="U22" s="594"/>
      <c r="V22" s="594"/>
      <c r="W22" s="594"/>
      <c r="X22" s="594"/>
      <c r="Y22" s="595"/>
      <c r="Z22" s="596">
        <v>1.1000000000000001</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131555</v>
      </c>
      <c r="S23" s="594"/>
      <c r="T23" s="594"/>
      <c r="U23" s="594"/>
      <c r="V23" s="594"/>
      <c r="W23" s="594"/>
      <c r="X23" s="594"/>
      <c r="Y23" s="595"/>
      <c r="Z23" s="596">
        <v>1.3</v>
      </c>
      <c r="AA23" s="596"/>
      <c r="AB23" s="596"/>
      <c r="AC23" s="596"/>
      <c r="AD23" s="597">
        <v>6873</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315711</v>
      </c>
      <c r="BH23" s="594"/>
      <c r="BI23" s="594"/>
      <c r="BJ23" s="594"/>
      <c r="BK23" s="594"/>
      <c r="BL23" s="594"/>
      <c r="BM23" s="594"/>
      <c r="BN23" s="595"/>
      <c r="BO23" s="596">
        <v>5.7</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34810</v>
      </c>
      <c r="S24" s="594"/>
      <c r="T24" s="594"/>
      <c r="U24" s="594"/>
      <c r="V24" s="594"/>
      <c r="W24" s="594"/>
      <c r="X24" s="594"/>
      <c r="Y24" s="595"/>
      <c r="Z24" s="596">
        <v>0.3</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4251428</v>
      </c>
      <c r="CS24" s="583"/>
      <c r="CT24" s="583"/>
      <c r="CU24" s="583"/>
      <c r="CV24" s="583"/>
      <c r="CW24" s="583"/>
      <c r="CX24" s="583"/>
      <c r="CY24" s="584"/>
      <c r="CZ24" s="622">
        <v>44.7</v>
      </c>
      <c r="DA24" s="623"/>
      <c r="DB24" s="623"/>
      <c r="DC24" s="624"/>
      <c r="DD24" s="621">
        <v>2976457</v>
      </c>
      <c r="DE24" s="583"/>
      <c r="DF24" s="583"/>
      <c r="DG24" s="583"/>
      <c r="DH24" s="583"/>
      <c r="DI24" s="583"/>
      <c r="DJ24" s="583"/>
      <c r="DK24" s="584"/>
      <c r="DL24" s="621">
        <v>2974632</v>
      </c>
      <c r="DM24" s="583"/>
      <c r="DN24" s="583"/>
      <c r="DO24" s="583"/>
      <c r="DP24" s="583"/>
      <c r="DQ24" s="583"/>
      <c r="DR24" s="583"/>
      <c r="DS24" s="583"/>
      <c r="DT24" s="583"/>
      <c r="DU24" s="583"/>
      <c r="DV24" s="584"/>
      <c r="DW24" s="587">
        <v>48.1</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1095421</v>
      </c>
      <c r="S25" s="594"/>
      <c r="T25" s="594"/>
      <c r="U25" s="594"/>
      <c r="V25" s="594"/>
      <c r="W25" s="594"/>
      <c r="X25" s="594"/>
      <c r="Y25" s="595"/>
      <c r="Z25" s="596">
        <v>10.9</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1833241</v>
      </c>
      <c r="CS25" s="625"/>
      <c r="CT25" s="625"/>
      <c r="CU25" s="625"/>
      <c r="CV25" s="625"/>
      <c r="CW25" s="625"/>
      <c r="CX25" s="625"/>
      <c r="CY25" s="626"/>
      <c r="CZ25" s="627">
        <v>19.3</v>
      </c>
      <c r="DA25" s="628"/>
      <c r="DB25" s="628"/>
      <c r="DC25" s="629"/>
      <c r="DD25" s="602">
        <v>1688849</v>
      </c>
      <c r="DE25" s="625"/>
      <c r="DF25" s="625"/>
      <c r="DG25" s="625"/>
      <c r="DH25" s="625"/>
      <c r="DI25" s="625"/>
      <c r="DJ25" s="625"/>
      <c r="DK25" s="626"/>
      <c r="DL25" s="602">
        <v>1687024</v>
      </c>
      <c r="DM25" s="625"/>
      <c r="DN25" s="625"/>
      <c r="DO25" s="625"/>
      <c r="DP25" s="625"/>
      <c r="DQ25" s="625"/>
      <c r="DR25" s="625"/>
      <c r="DS25" s="625"/>
      <c r="DT25" s="625"/>
      <c r="DU25" s="625"/>
      <c r="DV25" s="626"/>
      <c r="DW25" s="598">
        <v>27.3</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1282781</v>
      </c>
      <c r="CS26" s="594"/>
      <c r="CT26" s="594"/>
      <c r="CU26" s="594"/>
      <c r="CV26" s="594"/>
      <c r="CW26" s="594"/>
      <c r="CX26" s="594"/>
      <c r="CY26" s="595"/>
      <c r="CZ26" s="627">
        <v>13.5</v>
      </c>
      <c r="DA26" s="628"/>
      <c r="DB26" s="628"/>
      <c r="DC26" s="629"/>
      <c r="DD26" s="602">
        <v>1154045</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648446</v>
      </c>
      <c r="S27" s="594"/>
      <c r="T27" s="594"/>
      <c r="U27" s="594"/>
      <c r="V27" s="594"/>
      <c r="W27" s="594"/>
      <c r="X27" s="594"/>
      <c r="Y27" s="595"/>
      <c r="Z27" s="596">
        <v>6.5</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5587107</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1564560</v>
      </c>
      <c r="CS27" s="625"/>
      <c r="CT27" s="625"/>
      <c r="CU27" s="625"/>
      <c r="CV27" s="625"/>
      <c r="CW27" s="625"/>
      <c r="CX27" s="625"/>
      <c r="CY27" s="626"/>
      <c r="CZ27" s="627">
        <v>16.5</v>
      </c>
      <c r="DA27" s="628"/>
      <c r="DB27" s="628"/>
      <c r="DC27" s="629"/>
      <c r="DD27" s="602">
        <v>456225</v>
      </c>
      <c r="DE27" s="625"/>
      <c r="DF27" s="625"/>
      <c r="DG27" s="625"/>
      <c r="DH27" s="625"/>
      <c r="DI27" s="625"/>
      <c r="DJ27" s="625"/>
      <c r="DK27" s="626"/>
      <c r="DL27" s="602">
        <v>456225</v>
      </c>
      <c r="DM27" s="625"/>
      <c r="DN27" s="625"/>
      <c r="DO27" s="625"/>
      <c r="DP27" s="625"/>
      <c r="DQ27" s="625"/>
      <c r="DR27" s="625"/>
      <c r="DS27" s="625"/>
      <c r="DT27" s="625"/>
      <c r="DU27" s="625"/>
      <c r="DV27" s="626"/>
      <c r="DW27" s="598">
        <v>7.4</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18833</v>
      </c>
      <c r="S28" s="594"/>
      <c r="T28" s="594"/>
      <c r="U28" s="594"/>
      <c r="V28" s="594"/>
      <c r="W28" s="594"/>
      <c r="X28" s="594"/>
      <c r="Y28" s="595"/>
      <c r="Z28" s="596">
        <v>0.2</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853627</v>
      </c>
      <c r="CS28" s="594"/>
      <c r="CT28" s="594"/>
      <c r="CU28" s="594"/>
      <c r="CV28" s="594"/>
      <c r="CW28" s="594"/>
      <c r="CX28" s="594"/>
      <c r="CY28" s="595"/>
      <c r="CZ28" s="627">
        <v>9</v>
      </c>
      <c r="DA28" s="628"/>
      <c r="DB28" s="628"/>
      <c r="DC28" s="629"/>
      <c r="DD28" s="602">
        <v>831383</v>
      </c>
      <c r="DE28" s="594"/>
      <c r="DF28" s="594"/>
      <c r="DG28" s="594"/>
      <c r="DH28" s="594"/>
      <c r="DI28" s="594"/>
      <c r="DJ28" s="594"/>
      <c r="DK28" s="595"/>
      <c r="DL28" s="602">
        <v>831383</v>
      </c>
      <c r="DM28" s="594"/>
      <c r="DN28" s="594"/>
      <c r="DO28" s="594"/>
      <c r="DP28" s="594"/>
      <c r="DQ28" s="594"/>
      <c r="DR28" s="594"/>
      <c r="DS28" s="594"/>
      <c r="DT28" s="594"/>
      <c r="DU28" s="594"/>
      <c r="DV28" s="595"/>
      <c r="DW28" s="598">
        <v>13.5</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1851</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57</v>
      </c>
      <c r="CG29" s="608"/>
      <c r="CH29" s="608"/>
      <c r="CI29" s="608"/>
      <c r="CJ29" s="608"/>
      <c r="CK29" s="608"/>
      <c r="CL29" s="608"/>
      <c r="CM29" s="608"/>
      <c r="CN29" s="608"/>
      <c r="CO29" s="608"/>
      <c r="CP29" s="608"/>
      <c r="CQ29" s="609"/>
      <c r="CR29" s="593">
        <v>853627</v>
      </c>
      <c r="CS29" s="625"/>
      <c r="CT29" s="625"/>
      <c r="CU29" s="625"/>
      <c r="CV29" s="625"/>
      <c r="CW29" s="625"/>
      <c r="CX29" s="625"/>
      <c r="CY29" s="626"/>
      <c r="CZ29" s="627">
        <v>9</v>
      </c>
      <c r="DA29" s="628"/>
      <c r="DB29" s="628"/>
      <c r="DC29" s="629"/>
      <c r="DD29" s="602">
        <v>831383</v>
      </c>
      <c r="DE29" s="625"/>
      <c r="DF29" s="625"/>
      <c r="DG29" s="625"/>
      <c r="DH29" s="625"/>
      <c r="DI29" s="625"/>
      <c r="DJ29" s="625"/>
      <c r="DK29" s="626"/>
      <c r="DL29" s="602">
        <v>831383</v>
      </c>
      <c r="DM29" s="625"/>
      <c r="DN29" s="625"/>
      <c r="DO29" s="625"/>
      <c r="DP29" s="625"/>
      <c r="DQ29" s="625"/>
      <c r="DR29" s="625"/>
      <c r="DS29" s="625"/>
      <c r="DT29" s="625"/>
      <c r="DU29" s="625"/>
      <c r="DV29" s="626"/>
      <c r="DW29" s="598">
        <v>13.5</v>
      </c>
      <c r="DX29" s="619"/>
      <c r="DY29" s="619"/>
      <c r="DZ29" s="619"/>
      <c r="EA29" s="619"/>
      <c r="EB29" s="619"/>
      <c r="EC29" s="620"/>
    </row>
    <row r="30" spans="2:133" ht="11.25" customHeight="1">
      <c r="B30" s="590" t="s">
        <v>287</v>
      </c>
      <c r="C30" s="591"/>
      <c r="D30" s="591"/>
      <c r="E30" s="591"/>
      <c r="F30" s="591"/>
      <c r="G30" s="591"/>
      <c r="H30" s="591"/>
      <c r="I30" s="591"/>
      <c r="J30" s="591"/>
      <c r="K30" s="591"/>
      <c r="L30" s="591"/>
      <c r="M30" s="591"/>
      <c r="N30" s="591"/>
      <c r="O30" s="591"/>
      <c r="P30" s="591"/>
      <c r="Q30" s="592"/>
      <c r="R30" s="593">
        <v>387702</v>
      </c>
      <c r="S30" s="594"/>
      <c r="T30" s="594"/>
      <c r="U30" s="594"/>
      <c r="V30" s="594"/>
      <c r="W30" s="594"/>
      <c r="X30" s="594"/>
      <c r="Y30" s="595"/>
      <c r="Z30" s="596">
        <v>3.9</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98.8</v>
      </c>
      <c r="BH30" s="652"/>
      <c r="BI30" s="652"/>
      <c r="BJ30" s="652"/>
      <c r="BK30" s="652"/>
      <c r="BL30" s="652"/>
      <c r="BM30" s="588">
        <v>95</v>
      </c>
      <c r="BN30" s="652"/>
      <c r="BO30" s="652"/>
      <c r="BP30" s="652"/>
      <c r="BQ30" s="653"/>
      <c r="BR30" s="651">
        <v>98.8</v>
      </c>
      <c r="BS30" s="652"/>
      <c r="BT30" s="652"/>
      <c r="BU30" s="652"/>
      <c r="BV30" s="652"/>
      <c r="BW30" s="652"/>
      <c r="BX30" s="588">
        <v>95</v>
      </c>
      <c r="BY30" s="652"/>
      <c r="BZ30" s="652"/>
      <c r="CA30" s="652"/>
      <c r="CB30" s="653"/>
      <c r="CD30" s="656"/>
      <c r="CE30" s="657"/>
      <c r="CF30" s="607" t="s">
        <v>290</v>
      </c>
      <c r="CG30" s="608"/>
      <c r="CH30" s="608"/>
      <c r="CI30" s="608"/>
      <c r="CJ30" s="608"/>
      <c r="CK30" s="608"/>
      <c r="CL30" s="608"/>
      <c r="CM30" s="608"/>
      <c r="CN30" s="608"/>
      <c r="CO30" s="608"/>
      <c r="CP30" s="608"/>
      <c r="CQ30" s="609"/>
      <c r="CR30" s="593">
        <v>770183</v>
      </c>
      <c r="CS30" s="594"/>
      <c r="CT30" s="594"/>
      <c r="CU30" s="594"/>
      <c r="CV30" s="594"/>
      <c r="CW30" s="594"/>
      <c r="CX30" s="594"/>
      <c r="CY30" s="595"/>
      <c r="CZ30" s="627">
        <v>8.1</v>
      </c>
      <c r="DA30" s="628"/>
      <c r="DB30" s="628"/>
      <c r="DC30" s="629"/>
      <c r="DD30" s="602">
        <v>751162</v>
      </c>
      <c r="DE30" s="594"/>
      <c r="DF30" s="594"/>
      <c r="DG30" s="594"/>
      <c r="DH30" s="594"/>
      <c r="DI30" s="594"/>
      <c r="DJ30" s="594"/>
      <c r="DK30" s="595"/>
      <c r="DL30" s="602">
        <v>751162</v>
      </c>
      <c r="DM30" s="594"/>
      <c r="DN30" s="594"/>
      <c r="DO30" s="594"/>
      <c r="DP30" s="594"/>
      <c r="DQ30" s="594"/>
      <c r="DR30" s="594"/>
      <c r="DS30" s="594"/>
      <c r="DT30" s="594"/>
      <c r="DU30" s="594"/>
      <c r="DV30" s="595"/>
      <c r="DW30" s="598">
        <v>12.2</v>
      </c>
      <c r="DX30" s="619"/>
      <c r="DY30" s="619"/>
      <c r="DZ30" s="619"/>
      <c r="EA30" s="619"/>
      <c r="EB30" s="619"/>
      <c r="EC30" s="620"/>
    </row>
    <row r="31" spans="2:133" ht="11.25" customHeight="1">
      <c r="B31" s="590" t="s">
        <v>291</v>
      </c>
      <c r="C31" s="591"/>
      <c r="D31" s="591"/>
      <c r="E31" s="591"/>
      <c r="F31" s="591"/>
      <c r="G31" s="591"/>
      <c r="H31" s="591"/>
      <c r="I31" s="591"/>
      <c r="J31" s="591"/>
      <c r="K31" s="591"/>
      <c r="L31" s="591"/>
      <c r="M31" s="591"/>
      <c r="N31" s="591"/>
      <c r="O31" s="591"/>
      <c r="P31" s="591"/>
      <c r="Q31" s="592"/>
      <c r="R31" s="593">
        <v>433101</v>
      </c>
      <c r="S31" s="594"/>
      <c r="T31" s="594"/>
      <c r="U31" s="594"/>
      <c r="V31" s="594"/>
      <c r="W31" s="594"/>
      <c r="X31" s="594"/>
      <c r="Y31" s="595"/>
      <c r="Z31" s="596">
        <v>4.3</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25"/>
      <c r="BI31" s="625"/>
      <c r="BJ31" s="625"/>
      <c r="BK31" s="625"/>
      <c r="BL31" s="625"/>
      <c r="BM31" s="599">
        <v>93</v>
      </c>
      <c r="BN31" s="649"/>
      <c r="BO31" s="649"/>
      <c r="BP31" s="649"/>
      <c r="BQ31" s="650"/>
      <c r="BR31" s="648">
        <v>98.5</v>
      </c>
      <c r="BS31" s="625"/>
      <c r="BT31" s="625"/>
      <c r="BU31" s="625"/>
      <c r="BV31" s="625"/>
      <c r="BW31" s="625"/>
      <c r="BX31" s="599">
        <v>92.7</v>
      </c>
      <c r="BY31" s="649"/>
      <c r="BZ31" s="649"/>
      <c r="CA31" s="649"/>
      <c r="CB31" s="650"/>
      <c r="CD31" s="656"/>
      <c r="CE31" s="657"/>
      <c r="CF31" s="607" t="s">
        <v>294</v>
      </c>
      <c r="CG31" s="608"/>
      <c r="CH31" s="608"/>
      <c r="CI31" s="608"/>
      <c r="CJ31" s="608"/>
      <c r="CK31" s="608"/>
      <c r="CL31" s="608"/>
      <c r="CM31" s="608"/>
      <c r="CN31" s="608"/>
      <c r="CO31" s="608"/>
      <c r="CP31" s="608"/>
      <c r="CQ31" s="609"/>
      <c r="CR31" s="593">
        <v>83444</v>
      </c>
      <c r="CS31" s="625"/>
      <c r="CT31" s="625"/>
      <c r="CU31" s="625"/>
      <c r="CV31" s="625"/>
      <c r="CW31" s="625"/>
      <c r="CX31" s="625"/>
      <c r="CY31" s="626"/>
      <c r="CZ31" s="627">
        <v>0.9</v>
      </c>
      <c r="DA31" s="628"/>
      <c r="DB31" s="628"/>
      <c r="DC31" s="629"/>
      <c r="DD31" s="602">
        <v>80221</v>
      </c>
      <c r="DE31" s="625"/>
      <c r="DF31" s="625"/>
      <c r="DG31" s="625"/>
      <c r="DH31" s="625"/>
      <c r="DI31" s="625"/>
      <c r="DJ31" s="625"/>
      <c r="DK31" s="626"/>
      <c r="DL31" s="602">
        <v>80221</v>
      </c>
      <c r="DM31" s="625"/>
      <c r="DN31" s="625"/>
      <c r="DO31" s="625"/>
      <c r="DP31" s="625"/>
      <c r="DQ31" s="625"/>
      <c r="DR31" s="625"/>
      <c r="DS31" s="625"/>
      <c r="DT31" s="625"/>
      <c r="DU31" s="625"/>
      <c r="DV31" s="626"/>
      <c r="DW31" s="598">
        <v>1.3</v>
      </c>
      <c r="DX31" s="619"/>
      <c r="DY31" s="619"/>
      <c r="DZ31" s="619"/>
      <c r="EA31" s="619"/>
      <c r="EB31" s="619"/>
      <c r="EC31" s="620"/>
    </row>
    <row r="32" spans="2:133" ht="11.25" customHeight="1">
      <c r="B32" s="590" t="s">
        <v>295</v>
      </c>
      <c r="C32" s="591"/>
      <c r="D32" s="591"/>
      <c r="E32" s="591"/>
      <c r="F32" s="591"/>
      <c r="G32" s="591"/>
      <c r="H32" s="591"/>
      <c r="I32" s="591"/>
      <c r="J32" s="591"/>
      <c r="K32" s="591"/>
      <c r="L32" s="591"/>
      <c r="M32" s="591"/>
      <c r="N32" s="591"/>
      <c r="O32" s="591"/>
      <c r="P32" s="591"/>
      <c r="Q32" s="592"/>
      <c r="R32" s="593">
        <v>79075</v>
      </c>
      <c r="S32" s="594"/>
      <c r="T32" s="594"/>
      <c r="U32" s="594"/>
      <c r="V32" s="594"/>
      <c r="W32" s="594"/>
      <c r="X32" s="594"/>
      <c r="Y32" s="595"/>
      <c r="Z32" s="596">
        <v>0.8</v>
      </c>
      <c r="AA32" s="596"/>
      <c r="AB32" s="596"/>
      <c r="AC32" s="596"/>
      <c r="AD32" s="597">
        <v>42</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v>
      </c>
      <c r="BH32" s="661"/>
      <c r="BI32" s="661"/>
      <c r="BJ32" s="661"/>
      <c r="BK32" s="661"/>
      <c r="BL32" s="661"/>
      <c r="BM32" s="662">
        <v>96.6</v>
      </c>
      <c r="BN32" s="661"/>
      <c r="BO32" s="661"/>
      <c r="BP32" s="661"/>
      <c r="BQ32" s="663"/>
      <c r="BR32" s="660">
        <v>99</v>
      </c>
      <c r="BS32" s="661"/>
      <c r="BT32" s="661"/>
      <c r="BU32" s="661"/>
      <c r="BV32" s="661"/>
      <c r="BW32" s="661"/>
      <c r="BX32" s="662">
        <v>96.9</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19"/>
      <c r="DY32" s="619"/>
      <c r="DZ32" s="619"/>
      <c r="EA32" s="619"/>
      <c r="EB32" s="619"/>
      <c r="EC32" s="620"/>
    </row>
    <row r="33" spans="2:133" ht="11.25" customHeight="1">
      <c r="B33" s="590" t="s">
        <v>298</v>
      </c>
      <c r="C33" s="591"/>
      <c r="D33" s="591"/>
      <c r="E33" s="591"/>
      <c r="F33" s="591"/>
      <c r="G33" s="591"/>
      <c r="H33" s="591"/>
      <c r="I33" s="591"/>
      <c r="J33" s="591"/>
      <c r="K33" s="591"/>
      <c r="L33" s="591"/>
      <c r="M33" s="591"/>
      <c r="N33" s="591"/>
      <c r="O33" s="591"/>
      <c r="P33" s="591"/>
      <c r="Q33" s="592"/>
      <c r="R33" s="593">
        <v>687171</v>
      </c>
      <c r="S33" s="594"/>
      <c r="T33" s="594"/>
      <c r="U33" s="594"/>
      <c r="V33" s="594"/>
      <c r="W33" s="594"/>
      <c r="X33" s="594"/>
      <c r="Y33" s="595"/>
      <c r="Z33" s="596">
        <v>6.9</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3831808</v>
      </c>
      <c r="CS33" s="625"/>
      <c r="CT33" s="625"/>
      <c r="CU33" s="625"/>
      <c r="CV33" s="625"/>
      <c r="CW33" s="625"/>
      <c r="CX33" s="625"/>
      <c r="CY33" s="626"/>
      <c r="CZ33" s="627">
        <v>40.299999999999997</v>
      </c>
      <c r="DA33" s="628"/>
      <c r="DB33" s="628"/>
      <c r="DC33" s="629"/>
      <c r="DD33" s="602">
        <v>3433257</v>
      </c>
      <c r="DE33" s="625"/>
      <c r="DF33" s="625"/>
      <c r="DG33" s="625"/>
      <c r="DH33" s="625"/>
      <c r="DI33" s="625"/>
      <c r="DJ33" s="625"/>
      <c r="DK33" s="626"/>
      <c r="DL33" s="602">
        <v>2204526</v>
      </c>
      <c r="DM33" s="625"/>
      <c r="DN33" s="625"/>
      <c r="DO33" s="625"/>
      <c r="DP33" s="625"/>
      <c r="DQ33" s="625"/>
      <c r="DR33" s="625"/>
      <c r="DS33" s="625"/>
      <c r="DT33" s="625"/>
      <c r="DU33" s="625"/>
      <c r="DV33" s="626"/>
      <c r="DW33" s="598">
        <v>35.700000000000003</v>
      </c>
      <c r="DX33" s="619"/>
      <c r="DY33" s="619"/>
      <c r="DZ33" s="619"/>
      <c r="EA33" s="619"/>
      <c r="EB33" s="619"/>
      <c r="EC33" s="620"/>
    </row>
    <row r="34" spans="2:133" ht="11.25" customHeight="1">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1992792</v>
      </c>
      <c r="CS34" s="594"/>
      <c r="CT34" s="594"/>
      <c r="CU34" s="594"/>
      <c r="CV34" s="594"/>
      <c r="CW34" s="594"/>
      <c r="CX34" s="594"/>
      <c r="CY34" s="595"/>
      <c r="CZ34" s="627">
        <v>21</v>
      </c>
      <c r="DA34" s="628"/>
      <c r="DB34" s="628"/>
      <c r="DC34" s="629"/>
      <c r="DD34" s="602">
        <v>1793348</v>
      </c>
      <c r="DE34" s="594"/>
      <c r="DF34" s="594"/>
      <c r="DG34" s="594"/>
      <c r="DH34" s="594"/>
      <c r="DI34" s="594"/>
      <c r="DJ34" s="594"/>
      <c r="DK34" s="595"/>
      <c r="DL34" s="602">
        <v>1130267</v>
      </c>
      <c r="DM34" s="594"/>
      <c r="DN34" s="594"/>
      <c r="DO34" s="594"/>
      <c r="DP34" s="594"/>
      <c r="DQ34" s="594"/>
      <c r="DR34" s="594"/>
      <c r="DS34" s="594"/>
      <c r="DT34" s="594"/>
      <c r="DU34" s="594"/>
      <c r="DV34" s="595"/>
      <c r="DW34" s="598">
        <v>18.3</v>
      </c>
      <c r="DX34" s="619"/>
      <c r="DY34" s="619"/>
      <c r="DZ34" s="619"/>
      <c r="EA34" s="619"/>
      <c r="EB34" s="619"/>
      <c r="EC34" s="620"/>
    </row>
    <row r="35" spans="2:133" ht="11.25" customHeight="1">
      <c r="B35" s="590" t="s">
        <v>304</v>
      </c>
      <c r="C35" s="591"/>
      <c r="D35" s="591"/>
      <c r="E35" s="591"/>
      <c r="F35" s="591"/>
      <c r="G35" s="591"/>
      <c r="H35" s="591"/>
      <c r="I35" s="591"/>
      <c r="J35" s="591"/>
      <c r="K35" s="591"/>
      <c r="L35" s="591"/>
      <c r="M35" s="591"/>
      <c r="N35" s="591"/>
      <c r="O35" s="591"/>
      <c r="P35" s="591"/>
      <c r="Q35" s="592"/>
      <c r="R35" s="593">
        <v>202171</v>
      </c>
      <c r="S35" s="594"/>
      <c r="T35" s="594"/>
      <c r="U35" s="594"/>
      <c r="V35" s="594"/>
      <c r="W35" s="594"/>
      <c r="X35" s="594"/>
      <c r="Y35" s="595"/>
      <c r="Z35" s="596">
        <v>2</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1159188</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99317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61833</v>
      </c>
      <c r="CS35" s="625"/>
      <c r="CT35" s="625"/>
      <c r="CU35" s="625"/>
      <c r="CV35" s="625"/>
      <c r="CW35" s="625"/>
      <c r="CX35" s="625"/>
      <c r="CY35" s="626"/>
      <c r="CZ35" s="627">
        <v>0.7</v>
      </c>
      <c r="DA35" s="628"/>
      <c r="DB35" s="628"/>
      <c r="DC35" s="629"/>
      <c r="DD35" s="602">
        <v>57855</v>
      </c>
      <c r="DE35" s="625"/>
      <c r="DF35" s="625"/>
      <c r="DG35" s="625"/>
      <c r="DH35" s="625"/>
      <c r="DI35" s="625"/>
      <c r="DJ35" s="625"/>
      <c r="DK35" s="626"/>
      <c r="DL35" s="602">
        <v>57855</v>
      </c>
      <c r="DM35" s="625"/>
      <c r="DN35" s="625"/>
      <c r="DO35" s="625"/>
      <c r="DP35" s="625"/>
      <c r="DQ35" s="625"/>
      <c r="DR35" s="625"/>
      <c r="DS35" s="625"/>
      <c r="DT35" s="625"/>
      <c r="DU35" s="625"/>
      <c r="DV35" s="626"/>
      <c r="DW35" s="598">
        <v>0.9</v>
      </c>
      <c r="DX35" s="619"/>
      <c r="DY35" s="619"/>
      <c r="DZ35" s="619"/>
      <c r="EA35" s="619"/>
      <c r="EB35" s="619"/>
      <c r="EC35" s="620"/>
    </row>
    <row r="36" spans="2:133" ht="11.25" customHeight="1">
      <c r="B36" s="636" t="s">
        <v>308</v>
      </c>
      <c r="C36" s="637"/>
      <c r="D36" s="637"/>
      <c r="E36" s="637"/>
      <c r="F36" s="637"/>
      <c r="G36" s="637"/>
      <c r="H36" s="637"/>
      <c r="I36" s="637"/>
      <c r="J36" s="637"/>
      <c r="K36" s="637"/>
      <c r="L36" s="637"/>
      <c r="M36" s="637"/>
      <c r="N36" s="637"/>
      <c r="O36" s="637"/>
      <c r="P36" s="637"/>
      <c r="Q36" s="638"/>
      <c r="R36" s="665">
        <v>10006117</v>
      </c>
      <c r="S36" s="666"/>
      <c r="T36" s="666"/>
      <c r="U36" s="666"/>
      <c r="V36" s="666"/>
      <c r="W36" s="666"/>
      <c r="X36" s="666"/>
      <c r="Y36" s="667"/>
      <c r="Z36" s="668">
        <v>100</v>
      </c>
      <c r="AA36" s="668"/>
      <c r="AB36" s="668"/>
      <c r="AC36" s="668"/>
      <c r="AD36" s="669">
        <v>5978894</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422062</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59317</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360869</v>
      </c>
      <c r="CS36" s="594"/>
      <c r="CT36" s="594"/>
      <c r="CU36" s="594"/>
      <c r="CV36" s="594"/>
      <c r="CW36" s="594"/>
      <c r="CX36" s="594"/>
      <c r="CY36" s="595"/>
      <c r="CZ36" s="627">
        <v>3.8</v>
      </c>
      <c r="DA36" s="628"/>
      <c r="DB36" s="628"/>
      <c r="DC36" s="629"/>
      <c r="DD36" s="602">
        <v>313550</v>
      </c>
      <c r="DE36" s="594"/>
      <c r="DF36" s="594"/>
      <c r="DG36" s="594"/>
      <c r="DH36" s="594"/>
      <c r="DI36" s="594"/>
      <c r="DJ36" s="594"/>
      <c r="DK36" s="595"/>
      <c r="DL36" s="602">
        <v>269017</v>
      </c>
      <c r="DM36" s="594"/>
      <c r="DN36" s="594"/>
      <c r="DO36" s="594"/>
      <c r="DP36" s="594"/>
      <c r="DQ36" s="594"/>
      <c r="DR36" s="594"/>
      <c r="DS36" s="594"/>
      <c r="DT36" s="594"/>
      <c r="DU36" s="594"/>
      <c r="DV36" s="595"/>
      <c r="DW36" s="598">
        <v>4.4000000000000004</v>
      </c>
      <c r="DX36" s="619"/>
      <c r="DY36" s="619"/>
      <c r="DZ36" s="619"/>
      <c r="EA36" s="619"/>
      <c r="EB36" s="619"/>
      <c r="EC36" s="620"/>
    </row>
    <row r="37" spans="2:133" ht="11.25" customHeight="1">
      <c r="AQ37" s="672" t="s">
        <v>312</v>
      </c>
      <c r="AR37" s="673"/>
      <c r="AS37" s="673"/>
      <c r="AT37" s="673"/>
      <c r="AU37" s="673"/>
      <c r="AV37" s="673"/>
      <c r="AW37" s="673"/>
      <c r="AX37" s="673"/>
      <c r="AY37" s="674"/>
      <c r="AZ37" s="593" t="s">
        <v>313</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4938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9124</v>
      </c>
      <c r="CS37" s="625"/>
      <c r="CT37" s="625"/>
      <c r="CU37" s="625"/>
      <c r="CV37" s="625"/>
      <c r="CW37" s="625"/>
      <c r="CX37" s="625"/>
      <c r="CY37" s="626"/>
      <c r="CZ37" s="627">
        <v>0.1</v>
      </c>
      <c r="DA37" s="628"/>
      <c r="DB37" s="628"/>
      <c r="DC37" s="629"/>
      <c r="DD37" s="602">
        <v>9124</v>
      </c>
      <c r="DE37" s="625"/>
      <c r="DF37" s="625"/>
      <c r="DG37" s="625"/>
      <c r="DH37" s="625"/>
      <c r="DI37" s="625"/>
      <c r="DJ37" s="625"/>
      <c r="DK37" s="626"/>
      <c r="DL37" s="602">
        <v>9124</v>
      </c>
      <c r="DM37" s="625"/>
      <c r="DN37" s="625"/>
      <c r="DO37" s="625"/>
      <c r="DP37" s="625"/>
      <c r="DQ37" s="625"/>
      <c r="DR37" s="625"/>
      <c r="DS37" s="625"/>
      <c r="DT37" s="625"/>
      <c r="DU37" s="625"/>
      <c r="DV37" s="626"/>
      <c r="DW37" s="598">
        <v>0.1</v>
      </c>
      <c r="DX37" s="619"/>
      <c r="DY37" s="619"/>
      <c r="DZ37" s="619"/>
      <c r="EA37" s="619"/>
      <c r="EB37" s="619"/>
      <c r="EC37" s="620"/>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8634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1159188</v>
      </c>
      <c r="CS38" s="594"/>
      <c r="CT38" s="594"/>
      <c r="CU38" s="594"/>
      <c r="CV38" s="594"/>
      <c r="CW38" s="594"/>
      <c r="CX38" s="594"/>
      <c r="CY38" s="595"/>
      <c r="CZ38" s="627">
        <v>12.2</v>
      </c>
      <c r="DA38" s="628"/>
      <c r="DB38" s="628"/>
      <c r="DC38" s="629"/>
      <c r="DD38" s="602">
        <v>1048205</v>
      </c>
      <c r="DE38" s="594"/>
      <c r="DF38" s="594"/>
      <c r="DG38" s="594"/>
      <c r="DH38" s="594"/>
      <c r="DI38" s="594"/>
      <c r="DJ38" s="594"/>
      <c r="DK38" s="595"/>
      <c r="DL38" s="602">
        <v>747387</v>
      </c>
      <c r="DM38" s="594"/>
      <c r="DN38" s="594"/>
      <c r="DO38" s="594"/>
      <c r="DP38" s="594"/>
      <c r="DQ38" s="594"/>
      <c r="DR38" s="594"/>
      <c r="DS38" s="594"/>
      <c r="DT38" s="594"/>
      <c r="DU38" s="594"/>
      <c r="DV38" s="595"/>
      <c r="DW38" s="598">
        <v>12.1</v>
      </c>
      <c r="DX38" s="619"/>
      <c r="DY38" s="619"/>
      <c r="DZ38" s="619"/>
      <c r="EA38" s="619"/>
      <c r="EB38" s="619"/>
      <c r="EC38" s="620"/>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227126</v>
      </c>
      <c r="CS39" s="625"/>
      <c r="CT39" s="625"/>
      <c r="CU39" s="625"/>
      <c r="CV39" s="625"/>
      <c r="CW39" s="625"/>
      <c r="CX39" s="625"/>
      <c r="CY39" s="626"/>
      <c r="CZ39" s="627">
        <v>2.4</v>
      </c>
      <c r="DA39" s="628"/>
      <c r="DB39" s="628"/>
      <c r="DC39" s="629"/>
      <c r="DD39" s="602">
        <v>220299</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222141</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77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30000</v>
      </c>
      <c r="CS40" s="594"/>
      <c r="CT40" s="594"/>
      <c r="CU40" s="594"/>
      <c r="CV40" s="594"/>
      <c r="CW40" s="594"/>
      <c r="CX40" s="594"/>
      <c r="CY40" s="595"/>
      <c r="CZ40" s="627">
        <v>0.3</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514985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252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313</v>
      </c>
      <c r="CS41" s="625"/>
      <c r="CT41" s="625"/>
      <c r="CU41" s="625"/>
      <c r="CV41" s="625"/>
      <c r="CW41" s="625"/>
      <c r="CX41" s="625"/>
      <c r="CY41" s="626"/>
      <c r="CZ41" s="627" t="s">
        <v>313</v>
      </c>
      <c r="DA41" s="628"/>
      <c r="DB41" s="628"/>
      <c r="DC41" s="629"/>
      <c r="DD41" s="602" t="s">
        <v>313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1424743</v>
      </c>
      <c r="CS42" s="594"/>
      <c r="CT42" s="594"/>
      <c r="CU42" s="594"/>
      <c r="CV42" s="594"/>
      <c r="CW42" s="594"/>
      <c r="CX42" s="594"/>
      <c r="CY42" s="595"/>
      <c r="CZ42" s="627">
        <v>15</v>
      </c>
      <c r="DA42" s="676"/>
      <c r="DB42" s="676"/>
      <c r="DC42" s="677"/>
      <c r="DD42" s="602">
        <v>520796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31611</v>
      </c>
      <c r="CS43" s="625"/>
      <c r="CT43" s="625"/>
      <c r="CU43" s="625"/>
      <c r="CV43" s="625"/>
      <c r="CW43" s="625"/>
      <c r="CX43" s="625"/>
      <c r="CY43" s="626"/>
      <c r="CZ43" s="627">
        <v>0.3</v>
      </c>
      <c r="DA43" s="628"/>
      <c r="DB43" s="628"/>
      <c r="DC43" s="629"/>
      <c r="DD43" s="602">
        <v>31611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1424743</v>
      </c>
      <c r="CS44" s="594"/>
      <c r="CT44" s="594"/>
      <c r="CU44" s="594"/>
      <c r="CV44" s="594"/>
      <c r="CW44" s="594"/>
      <c r="CX44" s="594"/>
      <c r="CY44" s="595"/>
      <c r="CZ44" s="627">
        <v>15</v>
      </c>
      <c r="DA44" s="676"/>
      <c r="DB44" s="676"/>
      <c r="DC44" s="677"/>
      <c r="DD44" s="602">
        <v>520796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545217</v>
      </c>
      <c r="CS45" s="625"/>
      <c r="CT45" s="625"/>
      <c r="CU45" s="625"/>
      <c r="CV45" s="625"/>
      <c r="CW45" s="625"/>
      <c r="CX45" s="625"/>
      <c r="CY45" s="626"/>
      <c r="CZ45" s="627">
        <v>5.7</v>
      </c>
      <c r="DA45" s="628"/>
      <c r="DB45" s="628"/>
      <c r="DC45" s="629"/>
      <c r="DD45" s="602">
        <v>71754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848318</v>
      </c>
      <c r="CS46" s="594"/>
      <c r="CT46" s="594"/>
      <c r="CU46" s="594"/>
      <c r="CV46" s="594"/>
      <c r="CW46" s="594"/>
      <c r="CX46" s="594"/>
      <c r="CY46" s="595"/>
      <c r="CZ46" s="627">
        <v>8.9</v>
      </c>
      <c r="DA46" s="676"/>
      <c r="DB46" s="676"/>
      <c r="DC46" s="677"/>
      <c r="DD46" s="602">
        <v>445034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317</v>
      </c>
      <c r="CS47" s="625"/>
      <c r="CT47" s="625"/>
      <c r="CU47" s="625"/>
      <c r="CV47" s="625"/>
      <c r="CW47" s="625"/>
      <c r="CX47" s="625"/>
      <c r="CY47" s="626"/>
      <c r="CZ47" s="627" t="s">
        <v>317</v>
      </c>
      <c r="DA47" s="628"/>
      <c r="DB47" s="628"/>
      <c r="DC47" s="629"/>
      <c r="DD47" s="602" t="s">
        <v>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9507979</v>
      </c>
      <c r="CS49" s="661"/>
      <c r="CT49" s="661"/>
      <c r="CU49" s="661"/>
      <c r="CV49" s="661"/>
      <c r="CW49" s="661"/>
      <c r="CX49" s="661"/>
      <c r="CY49" s="688"/>
      <c r="CZ49" s="689">
        <v>100</v>
      </c>
      <c r="DA49" s="690"/>
      <c r="DB49" s="690"/>
      <c r="DC49" s="691"/>
      <c r="DD49" s="692">
        <v>6930510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16"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10016</v>
      </c>
      <c r="R7" s="723"/>
      <c r="S7" s="723"/>
      <c r="T7" s="723"/>
      <c r="U7" s="723"/>
      <c r="V7" s="723">
        <v>9518</v>
      </c>
      <c r="W7" s="723"/>
      <c r="X7" s="723"/>
      <c r="Y7" s="723"/>
      <c r="Z7" s="723"/>
      <c r="AA7" s="723">
        <v>498</v>
      </c>
      <c r="AB7" s="723"/>
      <c r="AC7" s="723"/>
      <c r="AD7" s="723"/>
      <c r="AE7" s="724"/>
      <c r="AF7" s="725">
        <v>494</v>
      </c>
      <c r="AG7" s="726"/>
      <c r="AH7" s="726"/>
      <c r="AI7" s="726"/>
      <c r="AJ7" s="727"/>
      <c r="AK7" s="762">
        <v>388</v>
      </c>
      <c r="AL7" s="763"/>
      <c r="AM7" s="763"/>
      <c r="AN7" s="763"/>
      <c r="AO7" s="763"/>
      <c r="AP7" s="763">
        <v>7880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5</v>
      </c>
      <c r="R8" s="747"/>
      <c r="S8" s="747"/>
      <c r="T8" s="747"/>
      <c r="U8" s="747"/>
      <c r="V8" s="747">
        <v>5</v>
      </c>
      <c r="W8" s="747"/>
      <c r="X8" s="747"/>
      <c r="Y8" s="747"/>
      <c r="Z8" s="747"/>
      <c r="AA8" s="747">
        <v>0</v>
      </c>
      <c r="AB8" s="747"/>
      <c r="AC8" s="747"/>
      <c r="AD8" s="747"/>
      <c r="AE8" s="748"/>
      <c r="AF8" s="749" t="s">
        <v>111</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10017</v>
      </c>
      <c r="R23" s="782"/>
      <c r="S23" s="782"/>
      <c r="T23" s="782"/>
      <c r="U23" s="782"/>
      <c r="V23" s="782">
        <v>9519</v>
      </c>
      <c r="W23" s="782"/>
      <c r="X23" s="782"/>
      <c r="Y23" s="782"/>
      <c r="Z23" s="782"/>
      <c r="AA23" s="782">
        <v>498</v>
      </c>
      <c r="AB23" s="782"/>
      <c r="AC23" s="782"/>
      <c r="AD23" s="782"/>
      <c r="AE23" s="783"/>
      <c r="AF23" s="784">
        <v>494</v>
      </c>
      <c r="AG23" s="782"/>
      <c r="AH23" s="782"/>
      <c r="AI23" s="782"/>
      <c r="AJ23" s="785"/>
      <c r="AK23" s="786"/>
      <c r="AL23" s="787"/>
      <c r="AM23" s="787"/>
      <c r="AN23" s="787"/>
      <c r="AO23" s="787"/>
      <c r="AP23" s="782">
        <v>7880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3542</v>
      </c>
      <c r="R28" s="811"/>
      <c r="S28" s="811"/>
      <c r="T28" s="811"/>
      <c r="U28" s="811"/>
      <c r="V28" s="811">
        <v>3442</v>
      </c>
      <c r="W28" s="811"/>
      <c r="X28" s="811"/>
      <c r="Y28" s="811"/>
      <c r="Z28" s="811"/>
      <c r="AA28" s="811">
        <v>99</v>
      </c>
      <c r="AB28" s="811"/>
      <c r="AC28" s="811"/>
      <c r="AD28" s="811"/>
      <c r="AE28" s="812"/>
      <c r="AF28" s="813">
        <v>99</v>
      </c>
      <c r="AG28" s="811"/>
      <c r="AH28" s="811"/>
      <c r="AI28" s="811"/>
      <c r="AJ28" s="814"/>
      <c r="AK28" s="815">
        <v>222</v>
      </c>
      <c r="AL28" s="806"/>
      <c r="AM28" s="806"/>
      <c r="AN28" s="806"/>
      <c r="AO28" s="806"/>
      <c r="AP28" s="806" t="s">
        <v>525</v>
      </c>
      <c r="AQ28" s="806"/>
      <c r="AR28" s="806"/>
      <c r="AS28" s="806"/>
      <c r="AT28" s="806"/>
      <c r="AU28" s="806" t="s">
        <v>526</v>
      </c>
      <c r="AV28" s="806"/>
      <c r="AW28" s="806"/>
      <c r="AX28" s="806"/>
      <c r="AY28" s="806"/>
      <c r="AZ28" s="807" t="s">
        <v>526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1839</v>
      </c>
      <c r="R29" s="747"/>
      <c r="S29" s="747"/>
      <c r="T29" s="747"/>
      <c r="U29" s="747"/>
      <c r="V29" s="747">
        <v>1804</v>
      </c>
      <c r="W29" s="747"/>
      <c r="X29" s="747"/>
      <c r="Y29" s="747"/>
      <c r="Z29" s="747"/>
      <c r="AA29" s="747">
        <v>35</v>
      </c>
      <c r="AB29" s="747"/>
      <c r="AC29" s="747"/>
      <c r="AD29" s="747"/>
      <c r="AE29" s="748"/>
      <c r="AF29" s="749">
        <v>35</v>
      </c>
      <c r="AG29" s="750"/>
      <c r="AH29" s="750"/>
      <c r="AI29" s="750"/>
      <c r="AJ29" s="751"/>
      <c r="AK29" s="818">
        <v>244</v>
      </c>
      <c r="AL29" s="819"/>
      <c r="AM29" s="819"/>
      <c r="AN29" s="819"/>
      <c r="AO29" s="819"/>
      <c r="AP29" s="819" t="s">
        <v>526</v>
      </c>
      <c r="AQ29" s="819"/>
      <c r="AR29" s="819"/>
      <c r="AS29" s="819"/>
      <c r="AT29" s="819"/>
      <c r="AU29" s="819" t="s">
        <v>527</v>
      </c>
      <c r="AV29" s="819"/>
      <c r="AW29" s="819"/>
      <c r="AX29" s="819"/>
      <c r="AY29" s="819"/>
      <c r="AZ29" s="820" t="s">
        <v>527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317</v>
      </c>
      <c r="R30" s="747"/>
      <c r="S30" s="747"/>
      <c r="T30" s="747"/>
      <c r="U30" s="747"/>
      <c r="V30" s="747">
        <v>305</v>
      </c>
      <c r="W30" s="747"/>
      <c r="X30" s="747"/>
      <c r="Y30" s="747"/>
      <c r="Z30" s="747"/>
      <c r="AA30" s="747">
        <v>12</v>
      </c>
      <c r="AB30" s="747"/>
      <c r="AC30" s="747"/>
      <c r="AD30" s="747"/>
      <c r="AE30" s="748"/>
      <c r="AF30" s="749">
        <v>12</v>
      </c>
      <c r="AG30" s="750"/>
      <c r="AH30" s="750"/>
      <c r="AI30" s="750"/>
      <c r="AJ30" s="751"/>
      <c r="AK30" s="818">
        <v>270</v>
      </c>
      <c r="AL30" s="819"/>
      <c r="AM30" s="819"/>
      <c r="AN30" s="819"/>
      <c r="AO30" s="819"/>
      <c r="AP30" s="819" t="s">
        <v>527</v>
      </c>
      <c r="AQ30" s="819"/>
      <c r="AR30" s="819"/>
      <c r="AS30" s="819"/>
      <c r="AT30" s="819"/>
      <c r="AU30" s="819" t="s">
        <v>528</v>
      </c>
      <c r="AV30" s="819"/>
      <c r="AW30" s="819"/>
      <c r="AX30" s="819"/>
      <c r="AY30" s="819"/>
      <c r="AZ30" s="820" t="s">
        <v>526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1052</v>
      </c>
      <c r="R31" s="747"/>
      <c r="S31" s="747"/>
      <c r="T31" s="747"/>
      <c r="U31" s="747"/>
      <c r="V31" s="747">
        <v>1035</v>
      </c>
      <c r="W31" s="747"/>
      <c r="X31" s="747"/>
      <c r="Y31" s="747"/>
      <c r="Z31" s="747"/>
      <c r="AA31" s="747">
        <v>17</v>
      </c>
      <c r="AB31" s="747"/>
      <c r="AC31" s="747"/>
      <c r="AD31" s="747"/>
      <c r="AE31" s="748"/>
      <c r="AF31" s="749">
        <v>16</v>
      </c>
      <c r="AG31" s="750"/>
      <c r="AH31" s="750"/>
      <c r="AI31" s="750"/>
      <c r="AJ31" s="751"/>
      <c r="AK31" s="818">
        <v>422</v>
      </c>
      <c r="AL31" s="819"/>
      <c r="AM31" s="819"/>
      <c r="AN31" s="819"/>
      <c r="AO31" s="819"/>
      <c r="AP31" s="819">
        <v>6364</v>
      </c>
      <c r="AQ31" s="819"/>
      <c r="AR31" s="819"/>
      <c r="AS31" s="819"/>
      <c r="AT31" s="819"/>
      <c r="AU31" s="819">
        <v>4659</v>
      </c>
      <c r="AV31" s="819"/>
      <c r="AW31" s="819"/>
      <c r="AX31" s="819"/>
      <c r="AY31" s="819"/>
      <c r="AZ31" s="820" t="s">
        <v>526</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162</v>
      </c>
      <c r="AG63" s="830"/>
      <c r="AH63" s="830"/>
      <c r="AI63" s="830"/>
      <c r="AJ63" s="831"/>
      <c r="AK63" s="832"/>
      <c r="AL63" s="827"/>
      <c r="AM63" s="827"/>
      <c r="AN63" s="827"/>
      <c r="AO63" s="827"/>
      <c r="AP63" s="830">
        <v>6364</v>
      </c>
      <c r="AQ63" s="830"/>
      <c r="AR63" s="830"/>
      <c r="AS63" s="830"/>
      <c r="AT63" s="830"/>
      <c r="AU63" s="830">
        <v>4659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387</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8" t="s">
        <v>529</v>
      </c>
      <c r="C68" s="859"/>
      <c r="D68" s="859"/>
      <c r="E68" s="859"/>
      <c r="F68" s="859"/>
      <c r="G68" s="859"/>
      <c r="H68" s="859"/>
      <c r="I68" s="859"/>
      <c r="J68" s="859"/>
      <c r="K68" s="859"/>
      <c r="L68" s="859"/>
      <c r="M68" s="859"/>
      <c r="N68" s="859"/>
      <c r="O68" s="859"/>
      <c r="P68" s="860"/>
      <c r="Q68" s="857">
        <v>5543</v>
      </c>
      <c r="R68" s="854"/>
      <c r="S68" s="854"/>
      <c r="T68" s="854"/>
      <c r="U68" s="854"/>
      <c r="V68" s="854">
        <v>5413</v>
      </c>
      <c r="W68" s="854"/>
      <c r="X68" s="854"/>
      <c r="Y68" s="854"/>
      <c r="Z68" s="854"/>
      <c r="AA68" s="854">
        <v>130</v>
      </c>
      <c r="AB68" s="854"/>
      <c r="AC68" s="854"/>
      <c r="AD68" s="854"/>
      <c r="AE68" s="854"/>
      <c r="AF68" s="854">
        <v>130</v>
      </c>
      <c r="AG68" s="854"/>
      <c r="AH68" s="854"/>
      <c r="AI68" s="854"/>
      <c r="AJ68" s="854"/>
      <c r="AK68" s="854">
        <v>750</v>
      </c>
      <c r="AL68" s="854"/>
      <c r="AM68" s="854"/>
      <c r="AN68" s="854"/>
      <c r="AO68" s="854"/>
      <c r="AP68" s="854" t="s">
        <v>541</v>
      </c>
      <c r="AQ68" s="854"/>
      <c r="AR68" s="854"/>
      <c r="AS68" s="854"/>
      <c r="AT68" s="854"/>
      <c r="AU68" s="854" t="s">
        <v>526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530</v>
      </c>
      <c r="C69" s="862"/>
      <c r="D69" s="862"/>
      <c r="E69" s="862"/>
      <c r="F69" s="862"/>
      <c r="G69" s="862"/>
      <c r="H69" s="862"/>
      <c r="I69" s="862"/>
      <c r="J69" s="862"/>
      <c r="K69" s="862"/>
      <c r="L69" s="862"/>
      <c r="M69" s="862"/>
      <c r="N69" s="862"/>
      <c r="O69" s="862"/>
      <c r="P69" s="863"/>
      <c r="Q69" s="864">
        <v>22</v>
      </c>
      <c r="R69" s="819"/>
      <c r="S69" s="819"/>
      <c r="T69" s="819"/>
      <c r="U69" s="819"/>
      <c r="V69" s="819">
        <v>20</v>
      </c>
      <c r="W69" s="819"/>
      <c r="X69" s="819"/>
      <c r="Y69" s="819"/>
      <c r="Z69" s="819"/>
      <c r="AA69" s="819">
        <v>2</v>
      </c>
      <c r="AB69" s="819"/>
      <c r="AC69" s="819"/>
      <c r="AD69" s="819"/>
      <c r="AE69" s="819"/>
      <c r="AF69" s="819">
        <v>2</v>
      </c>
      <c r="AG69" s="819"/>
      <c r="AH69" s="819"/>
      <c r="AI69" s="819"/>
      <c r="AJ69" s="819"/>
      <c r="AK69" s="819">
        <v>5</v>
      </c>
      <c r="AL69" s="819"/>
      <c r="AM69" s="819"/>
      <c r="AN69" s="819"/>
      <c r="AO69" s="819"/>
      <c r="AP69" s="819" t="s">
        <v>526</v>
      </c>
      <c r="AQ69" s="819"/>
      <c r="AR69" s="819"/>
      <c r="AS69" s="819"/>
      <c r="AT69" s="819"/>
      <c r="AU69" s="819" t="s">
        <v>526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531</v>
      </c>
      <c r="C70" s="862"/>
      <c r="D70" s="862"/>
      <c r="E70" s="862"/>
      <c r="F70" s="862"/>
      <c r="G70" s="862"/>
      <c r="H70" s="862"/>
      <c r="I70" s="862"/>
      <c r="J70" s="862"/>
      <c r="K70" s="862"/>
      <c r="L70" s="862"/>
      <c r="M70" s="862"/>
      <c r="N70" s="862"/>
      <c r="O70" s="862"/>
      <c r="P70" s="863"/>
      <c r="Q70" s="864">
        <v>290</v>
      </c>
      <c r="R70" s="819"/>
      <c r="S70" s="819"/>
      <c r="T70" s="819"/>
      <c r="U70" s="819"/>
      <c r="V70" s="819">
        <v>246</v>
      </c>
      <c r="W70" s="819"/>
      <c r="X70" s="819"/>
      <c r="Y70" s="819"/>
      <c r="Z70" s="819"/>
      <c r="AA70" s="819">
        <v>43</v>
      </c>
      <c r="AB70" s="819"/>
      <c r="AC70" s="819"/>
      <c r="AD70" s="819"/>
      <c r="AE70" s="819"/>
      <c r="AF70" s="819">
        <v>43</v>
      </c>
      <c r="AG70" s="819"/>
      <c r="AH70" s="819"/>
      <c r="AI70" s="819"/>
      <c r="AJ70" s="819"/>
      <c r="AK70" s="819" t="s">
        <v>526</v>
      </c>
      <c r="AL70" s="819"/>
      <c r="AM70" s="819"/>
      <c r="AN70" s="819"/>
      <c r="AO70" s="819"/>
      <c r="AP70" s="819">
        <v>100</v>
      </c>
      <c r="AQ70" s="819"/>
      <c r="AR70" s="819"/>
      <c r="AS70" s="819"/>
      <c r="AT70" s="819"/>
      <c r="AU70" s="819">
        <v>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532</v>
      </c>
      <c r="C71" s="862"/>
      <c r="D71" s="862"/>
      <c r="E71" s="862"/>
      <c r="F71" s="862"/>
      <c r="G71" s="862"/>
      <c r="H71" s="862"/>
      <c r="I71" s="862"/>
      <c r="J71" s="862"/>
      <c r="K71" s="862"/>
      <c r="L71" s="862"/>
      <c r="M71" s="862"/>
      <c r="N71" s="862"/>
      <c r="O71" s="862"/>
      <c r="P71" s="863"/>
      <c r="Q71" s="864">
        <v>2135</v>
      </c>
      <c r="R71" s="819"/>
      <c r="S71" s="819"/>
      <c r="T71" s="819"/>
      <c r="U71" s="819"/>
      <c r="V71" s="819">
        <v>2132</v>
      </c>
      <c r="W71" s="819"/>
      <c r="X71" s="819"/>
      <c r="Y71" s="819"/>
      <c r="Z71" s="819"/>
      <c r="AA71" s="819">
        <v>4</v>
      </c>
      <c r="AB71" s="819"/>
      <c r="AC71" s="819"/>
      <c r="AD71" s="819"/>
      <c r="AE71" s="819"/>
      <c r="AF71" s="819">
        <v>4</v>
      </c>
      <c r="AG71" s="819"/>
      <c r="AH71" s="819"/>
      <c r="AI71" s="819"/>
      <c r="AJ71" s="819"/>
      <c r="AK71" s="819" t="s">
        <v>526</v>
      </c>
      <c r="AL71" s="819"/>
      <c r="AM71" s="819"/>
      <c r="AN71" s="819"/>
      <c r="AO71" s="819"/>
      <c r="AP71" s="819" t="s">
        <v>526</v>
      </c>
      <c r="AQ71" s="819"/>
      <c r="AR71" s="819"/>
      <c r="AS71" s="819"/>
      <c r="AT71" s="819"/>
      <c r="AU71" s="819" t="s">
        <v>526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379374</v>
      </c>
      <c r="R72" s="819"/>
      <c r="S72" s="819"/>
      <c r="T72" s="819"/>
      <c r="U72" s="819"/>
      <c r="V72" s="819">
        <v>363923</v>
      </c>
      <c r="W72" s="819"/>
      <c r="X72" s="819"/>
      <c r="Y72" s="819"/>
      <c r="Z72" s="819"/>
      <c r="AA72" s="819">
        <v>15452</v>
      </c>
      <c r="AB72" s="819"/>
      <c r="AC72" s="819"/>
      <c r="AD72" s="819"/>
      <c r="AE72" s="819"/>
      <c r="AF72" s="819">
        <v>15452</v>
      </c>
      <c r="AG72" s="819"/>
      <c r="AH72" s="819"/>
      <c r="AI72" s="819"/>
      <c r="AJ72" s="819"/>
      <c r="AK72" s="819">
        <v>4171</v>
      </c>
      <c r="AL72" s="819"/>
      <c r="AM72" s="819"/>
      <c r="AN72" s="819"/>
      <c r="AO72" s="819"/>
      <c r="AP72" s="819" t="s">
        <v>526</v>
      </c>
      <c r="AQ72" s="819"/>
      <c r="AR72" s="819"/>
      <c r="AS72" s="819"/>
      <c r="AT72" s="819"/>
      <c r="AU72" s="819" t="s">
        <v>527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534</v>
      </c>
      <c r="C73" s="862"/>
      <c r="D73" s="862"/>
      <c r="E73" s="862"/>
      <c r="F73" s="862"/>
      <c r="G73" s="862"/>
      <c r="H73" s="862"/>
      <c r="I73" s="862"/>
      <c r="J73" s="862"/>
      <c r="K73" s="862"/>
      <c r="L73" s="862"/>
      <c r="M73" s="862"/>
      <c r="N73" s="862"/>
      <c r="O73" s="862"/>
      <c r="P73" s="863"/>
      <c r="Q73" s="864">
        <v>305</v>
      </c>
      <c r="R73" s="819"/>
      <c r="S73" s="819"/>
      <c r="T73" s="819"/>
      <c r="U73" s="819"/>
      <c r="V73" s="819">
        <v>296</v>
      </c>
      <c r="W73" s="819"/>
      <c r="X73" s="819"/>
      <c r="Y73" s="819"/>
      <c r="Z73" s="819"/>
      <c r="AA73" s="819">
        <v>9</v>
      </c>
      <c r="AB73" s="819"/>
      <c r="AC73" s="819"/>
      <c r="AD73" s="819"/>
      <c r="AE73" s="819"/>
      <c r="AF73" s="819">
        <v>9</v>
      </c>
      <c r="AG73" s="819"/>
      <c r="AH73" s="819"/>
      <c r="AI73" s="819"/>
      <c r="AJ73" s="819"/>
      <c r="AK73" s="819">
        <v>4</v>
      </c>
      <c r="AL73" s="819"/>
      <c r="AM73" s="819"/>
      <c r="AN73" s="819"/>
      <c r="AO73" s="819"/>
      <c r="AP73" s="819" t="s">
        <v>526</v>
      </c>
      <c r="AQ73" s="819"/>
      <c r="AR73" s="819"/>
      <c r="AS73" s="819"/>
      <c r="AT73" s="819"/>
      <c r="AU73" s="819" t="s">
        <v>527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535</v>
      </c>
      <c r="C74" s="862"/>
      <c r="D74" s="862"/>
      <c r="E74" s="862"/>
      <c r="F74" s="862"/>
      <c r="G74" s="862"/>
      <c r="H74" s="862"/>
      <c r="I74" s="862"/>
      <c r="J74" s="862"/>
      <c r="K74" s="862"/>
      <c r="L74" s="862"/>
      <c r="M74" s="862"/>
      <c r="N74" s="862"/>
      <c r="O74" s="862"/>
      <c r="P74" s="863"/>
      <c r="Q74" s="864">
        <v>57</v>
      </c>
      <c r="R74" s="819"/>
      <c r="S74" s="819"/>
      <c r="T74" s="819"/>
      <c r="U74" s="819"/>
      <c r="V74" s="819">
        <v>46</v>
      </c>
      <c r="W74" s="819"/>
      <c r="X74" s="819"/>
      <c r="Y74" s="819"/>
      <c r="Z74" s="819"/>
      <c r="AA74" s="819">
        <v>11</v>
      </c>
      <c r="AB74" s="819"/>
      <c r="AC74" s="819"/>
      <c r="AD74" s="819"/>
      <c r="AE74" s="819"/>
      <c r="AF74" s="819">
        <v>11</v>
      </c>
      <c r="AG74" s="819"/>
      <c r="AH74" s="819"/>
      <c r="AI74" s="819"/>
      <c r="AJ74" s="819"/>
      <c r="AK74" s="819" t="s">
        <v>526</v>
      </c>
      <c r="AL74" s="819"/>
      <c r="AM74" s="819"/>
      <c r="AN74" s="819"/>
      <c r="AO74" s="819"/>
      <c r="AP74" s="819" t="s">
        <v>526</v>
      </c>
      <c r="AQ74" s="819"/>
      <c r="AR74" s="819"/>
      <c r="AS74" s="819"/>
      <c r="AT74" s="819"/>
      <c r="AU74" s="819" t="s">
        <v>527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536</v>
      </c>
      <c r="C75" s="862"/>
      <c r="D75" s="862"/>
      <c r="E75" s="862"/>
      <c r="F75" s="862"/>
      <c r="G75" s="862"/>
      <c r="H75" s="862"/>
      <c r="I75" s="862"/>
      <c r="J75" s="862"/>
      <c r="K75" s="862"/>
      <c r="L75" s="862"/>
      <c r="M75" s="862"/>
      <c r="N75" s="862"/>
      <c r="O75" s="862"/>
      <c r="P75" s="863"/>
      <c r="Q75" s="867">
        <v>69</v>
      </c>
      <c r="R75" s="868"/>
      <c r="S75" s="868"/>
      <c r="T75" s="868"/>
      <c r="U75" s="818"/>
      <c r="V75" s="869">
        <v>61</v>
      </c>
      <c r="W75" s="868"/>
      <c r="X75" s="868"/>
      <c r="Y75" s="868"/>
      <c r="Z75" s="818"/>
      <c r="AA75" s="869">
        <v>8</v>
      </c>
      <c r="AB75" s="868"/>
      <c r="AC75" s="868"/>
      <c r="AD75" s="868"/>
      <c r="AE75" s="818"/>
      <c r="AF75" s="869">
        <v>8</v>
      </c>
      <c r="AG75" s="868"/>
      <c r="AH75" s="868"/>
      <c r="AI75" s="868"/>
      <c r="AJ75" s="818"/>
      <c r="AK75" s="869" t="s">
        <v>526</v>
      </c>
      <c r="AL75" s="868"/>
      <c r="AM75" s="868"/>
      <c r="AN75" s="868"/>
      <c r="AO75" s="818"/>
      <c r="AP75" s="869" t="s">
        <v>526</v>
      </c>
      <c r="AQ75" s="868"/>
      <c r="AR75" s="868"/>
      <c r="AS75" s="868"/>
      <c r="AT75" s="818"/>
      <c r="AU75" s="869" t="s">
        <v>527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537</v>
      </c>
      <c r="C76" s="862"/>
      <c r="D76" s="862"/>
      <c r="E76" s="862"/>
      <c r="F76" s="862"/>
      <c r="G76" s="862"/>
      <c r="H76" s="862"/>
      <c r="I76" s="862"/>
      <c r="J76" s="862"/>
      <c r="K76" s="862"/>
      <c r="L76" s="862"/>
      <c r="M76" s="862"/>
      <c r="N76" s="862"/>
      <c r="O76" s="862"/>
      <c r="P76" s="863"/>
      <c r="Q76" s="867">
        <v>19</v>
      </c>
      <c r="R76" s="868"/>
      <c r="S76" s="868"/>
      <c r="T76" s="868"/>
      <c r="U76" s="818"/>
      <c r="V76" s="869">
        <v>16</v>
      </c>
      <c r="W76" s="868"/>
      <c r="X76" s="868"/>
      <c r="Y76" s="868"/>
      <c r="Z76" s="818"/>
      <c r="AA76" s="869">
        <v>3</v>
      </c>
      <c r="AB76" s="868"/>
      <c r="AC76" s="868"/>
      <c r="AD76" s="868"/>
      <c r="AE76" s="818"/>
      <c r="AF76" s="869">
        <v>3</v>
      </c>
      <c r="AG76" s="868"/>
      <c r="AH76" s="868"/>
      <c r="AI76" s="868"/>
      <c r="AJ76" s="818"/>
      <c r="AK76" s="869" t="s">
        <v>526</v>
      </c>
      <c r="AL76" s="868"/>
      <c r="AM76" s="868"/>
      <c r="AN76" s="868"/>
      <c r="AO76" s="818"/>
      <c r="AP76" s="869" t="s">
        <v>527</v>
      </c>
      <c r="AQ76" s="868"/>
      <c r="AR76" s="868"/>
      <c r="AS76" s="868"/>
      <c r="AT76" s="818"/>
      <c r="AU76" s="869" t="s">
        <v>527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538</v>
      </c>
      <c r="C77" s="862"/>
      <c r="D77" s="862"/>
      <c r="E77" s="862"/>
      <c r="F77" s="862"/>
      <c r="G77" s="862"/>
      <c r="H77" s="862"/>
      <c r="I77" s="862"/>
      <c r="J77" s="862"/>
      <c r="K77" s="862"/>
      <c r="L77" s="862"/>
      <c r="M77" s="862"/>
      <c r="N77" s="862"/>
      <c r="O77" s="862"/>
      <c r="P77" s="863"/>
      <c r="Q77" s="867">
        <v>8</v>
      </c>
      <c r="R77" s="868"/>
      <c r="S77" s="868"/>
      <c r="T77" s="868"/>
      <c r="U77" s="818"/>
      <c r="V77" s="869">
        <v>7</v>
      </c>
      <c r="W77" s="868"/>
      <c r="X77" s="868"/>
      <c r="Y77" s="868"/>
      <c r="Z77" s="818"/>
      <c r="AA77" s="869">
        <v>1</v>
      </c>
      <c r="AB77" s="868"/>
      <c r="AC77" s="868"/>
      <c r="AD77" s="868"/>
      <c r="AE77" s="818"/>
      <c r="AF77" s="869">
        <v>1</v>
      </c>
      <c r="AG77" s="868"/>
      <c r="AH77" s="868"/>
      <c r="AI77" s="868"/>
      <c r="AJ77" s="818"/>
      <c r="AK77" s="869" t="s">
        <v>526</v>
      </c>
      <c r="AL77" s="868"/>
      <c r="AM77" s="868"/>
      <c r="AN77" s="868"/>
      <c r="AO77" s="818"/>
      <c r="AP77" s="869" t="s">
        <v>526</v>
      </c>
      <c r="AQ77" s="868"/>
      <c r="AR77" s="868"/>
      <c r="AS77" s="868"/>
      <c r="AT77" s="818"/>
      <c r="AU77" s="869" t="s">
        <v>527</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539</v>
      </c>
      <c r="C78" s="862"/>
      <c r="D78" s="862"/>
      <c r="E78" s="862"/>
      <c r="F78" s="862"/>
      <c r="G78" s="862"/>
      <c r="H78" s="862"/>
      <c r="I78" s="862"/>
      <c r="J78" s="862"/>
      <c r="K78" s="862"/>
      <c r="L78" s="862"/>
      <c r="M78" s="862"/>
      <c r="N78" s="862"/>
      <c r="O78" s="862"/>
      <c r="P78" s="863"/>
      <c r="Q78" s="864">
        <v>1</v>
      </c>
      <c r="R78" s="819"/>
      <c r="S78" s="819"/>
      <c r="T78" s="819"/>
      <c r="U78" s="819"/>
      <c r="V78" s="819">
        <v>0</v>
      </c>
      <c r="W78" s="819"/>
      <c r="X78" s="819"/>
      <c r="Y78" s="819"/>
      <c r="Z78" s="819"/>
      <c r="AA78" s="819">
        <v>0</v>
      </c>
      <c r="AB78" s="819"/>
      <c r="AC78" s="819"/>
      <c r="AD78" s="819"/>
      <c r="AE78" s="819"/>
      <c r="AF78" s="819">
        <v>0</v>
      </c>
      <c r="AG78" s="819"/>
      <c r="AH78" s="819"/>
      <c r="AI78" s="819"/>
      <c r="AJ78" s="819"/>
      <c r="AK78" s="819" t="s">
        <v>526</v>
      </c>
      <c r="AL78" s="819"/>
      <c r="AM78" s="819"/>
      <c r="AN78" s="819"/>
      <c r="AO78" s="819"/>
      <c r="AP78" s="819" t="s">
        <v>527</v>
      </c>
      <c r="AQ78" s="819"/>
      <c r="AR78" s="819"/>
      <c r="AS78" s="819"/>
      <c r="AT78" s="819"/>
      <c r="AU78" s="819" t="s">
        <v>527</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540</v>
      </c>
      <c r="C79" s="862"/>
      <c r="D79" s="862"/>
      <c r="E79" s="862"/>
      <c r="F79" s="862"/>
      <c r="G79" s="862"/>
      <c r="H79" s="862"/>
      <c r="I79" s="862"/>
      <c r="J79" s="862"/>
      <c r="K79" s="862"/>
      <c r="L79" s="862"/>
      <c r="M79" s="862"/>
      <c r="N79" s="862"/>
      <c r="O79" s="862"/>
      <c r="P79" s="863"/>
      <c r="Q79" s="864">
        <v>106</v>
      </c>
      <c r="R79" s="819"/>
      <c r="S79" s="819"/>
      <c r="T79" s="819"/>
      <c r="U79" s="819"/>
      <c r="V79" s="819">
        <v>50</v>
      </c>
      <c r="W79" s="819"/>
      <c r="X79" s="819"/>
      <c r="Y79" s="819"/>
      <c r="Z79" s="819"/>
      <c r="AA79" s="819">
        <v>56</v>
      </c>
      <c r="AB79" s="819"/>
      <c r="AC79" s="819"/>
      <c r="AD79" s="819"/>
      <c r="AE79" s="819"/>
      <c r="AF79" s="819">
        <v>56</v>
      </c>
      <c r="AG79" s="819"/>
      <c r="AH79" s="819"/>
      <c r="AI79" s="819"/>
      <c r="AJ79" s="819"/>
      <c r="AK79" s="819" t="s">
        <v>526</v>
      </c>
      <c r="AL79" s="819"/>
      <c r="AM79" s="819"/>
      <c r="AN79" s="819"/>
      <c r="AO79" s="819"/>
      <c r="AP79" s="819" t="s">
        <v>527</v>
      </c>
      <c r="AQ79" s="819"/>
      <c r="AR79" s="819"/>
      <c r="AS79" s="819"/>
      <c r="AT79" s="819"/>
      <c r="AU79" s="819" t="s">
        <v>526</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15719</v>
      </c>
      <c r="AG88" s="830"/>
      <c r="AH88" s="830"/>
      <c r="AI88" s="830"/>
      <c r="AJ88" s="830"/>
      <c r="AK88" s="827"/>
      <c r="AL88" s="827"/>
      <c r="AM88" s="827"/>
      <c r="AN88" s="827"/>
      <c r="AO88" s="827"/>
      <c r="AP88" s="830">
        <v>100</v>
      </c>
      <c r="AQ88" s="830"/>
      <c r="AR88" s="830"/>
      <c r="AS88" s="830"/>
      <c r="AT88" s="830"/>
      <c r="AU88" s="830">
        <v>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285</v>
      </c>
      <c r="AG109" s="883"/>
      <c r="AH109" s="883"/>
      <c r="AI109" s="883"/>
      <c r="AJ109" s="884"/>
      <c r="AK109" s="882" t="s">
        <v>284</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285</v>
      </c>
      <c r="BW109" s="883"/>
      <c r="BX109" s="883"/>
      <c r="BY109" s="883"/>
      <c r="BZ109" s="884"/>
      <c r="CA109" s="882" t="s">
        <v>284</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285</v>
      </c>
      <c r="DM109" s="883"/>
      <c r="DN109" s="883"/>
      <c r="DO109" s="883"/>
      <c r="DP109" s="884"/>
      <c r="DQ109" s="882" t="s">
        <v>284</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838186</v>
      </c>
      <c r="AB110" s="890"/>
      <c r="AC110" s="890"/>
      <c r="AD110" s="890"/>
      <c r="AE110" s="891"/>
      <c r="AF110" s="892">
        <v>857188</v>
      </c>
      <c r="AG110" s="890"/>
      <c r="AH110" s="890"/>
      <c r="AI110" s="890"/>
      <c r="AJ110" s="891"/>
      <c r="AK110" s="892">
        <v>853627</v>
      </c>
      <c r="AL110" s="890"/>
      <c r="AM110" s="890"/>
      <c r="AN110" s="890"/>
      <c r="AO110" s="891"/>
      <c r="AP110" s="893">
        <v>15.4</v>
      </c>
      <c r="AQ110" s="894"/>
      <c r="AR110" s="894"/>
      <c r="AS110" s="894"/>
      <c r="AT110" s="895"/>
      <c r="AU110" s="896" t="s">
        <v>60</v>
      </c>
      <c r="AV110" s="897"/>
      <c r="AW110" s="897"/>
      <c r="AX110" s="897"/>
      <c r="AY110" s="898"/>
      <c r="AZ110" s="943" t="s">
        <v>401</v>
      </c>
      <c r="BA110" s="887"/>
      <c r="BB110" s="887"/>
      <c r="BC110" s="887"/>
      <c r="BD110" s="887"/>
      <c r="BE110" s="887"/>
      <c r="BF110" s="887"/>
      <c r="BG110" s="887"/>
      <c r="BH110" s="887"/>
      <c r="BI110" s="887"/>
      <c r="BJ110" s="887"/>
      <c r="BK110" s="887"/>
      <c r="BL110" s="887"/>
      <c r="BM110" s="887"/>
      <c r="BN110" s="887"/>
      <c r="BO110" s="887"/>
      <c r="BP110" s="888"/>
      <c r="BQ110" s="929">
        <v>8158761</v>
      </c>
      <c r="BR110" s="930"/>
      <c r="BS110" s="930"/>
      <c r="BT110" s="930"/>
      <c r="BU110" s="930"/>
      <c r="BV110" s="930">
        <v>7963363</v>
      </c>
      <c r="BW110" s="930"/>
      <c r="BX110" s="930"/>
      <c r="BY110" s="930"/>
      <c r="BZ110" s="930"/>
      <c r="CA110" s="930">
        <v>7880351</v>
      </c>
      <c r="CB110" s="930"/>
      <c r="CC110" s="930"/>
      <c r="CD110" s="930"/>
      <c r="CE110" s="930"/>
      <c r="CF110" s="944">
        <v>142</v>
      </c>
      <c r="CG110" s="945"/>
      <c r="CH110" s="945"/>
      <c r="CI110" s="945"/>
      <c r="CJ110" s="945"/>
      <c r="CK110" s="946" t="s">
        <v>402</v>
      </c>
      <c r="CL110" s="947"/>
      <c r="CM110" s="926" t="s">
        <v>403</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111</v>
      </c>
      <c r="DH110" s="930"/>
      <c r="DI110" s="930"/>
      <c r="DJ110" s="930"/>
      <c r="DK110" s="930"/>
      <c r="DL110" s="930" t="s">
        <v>111</v>
      </c>
      <c r="DM110" s="930"/>
      <c r="DN110" s="930"/>
      <c r="DO110" s="930"/>
      <c r="DP110" s="930"/>
      <c r="DQ110" s="930" t="s">
        <v>111</v>
      </c>
      <c r="DR110" s="930"/>
      <c r="DS110" s="930"/>
      <c r="DT110" s="930"/>
      <c r="DU110" s="930"/>
      <c r="DV110" s="931" t="s">
        <v>111</v>
      </c>
      <c r="DW110" s="931"/>
      <c r="DX110" s="931"/>
      <c r="DY110" s="931"/>
      <c r="DZ110" s="932"/>
    </row>
    <row r="111" spans="1:131" s="197" customFormat="1" ht="26.25" customHeight="1">
      <c r="A111" s="933" t="s">
        <v>404</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111</v>
      </c>
      <c r="AB111" s="937"/>
      <c r="AC111" s="937"/>
      <c r="AD111" s="937"/>
      <c r="AE111" s="938"/>
      <c r="AF111" s="939" t="s">
        <v>111</v>
      </c>
      <c r="AG111" s="937"/>
      <c r="AH111" s="937"/>
      <c r="AI111" s="937"/>
      <c r="AJ111" s="938"/>
      <c r="AK111" s="939" t="s">
        <v>111</v>
      </c>
      <c r="AL111" s="937"/>
      <c r="AM111" s="937"/>
      <c r="AN111" s="937"/>
      <c r="AO111" s="938"/>
      <c r="AP111" s="940" t="s">
        <v>111</v>
      </c>
      <c r="AQ111" s="941"/>
      <c r="AR111" s="941"/>
      <c r="AS111" s="941"/>
      <c r="AT111" s="942"/>
      <c r="AU111" s="899"/>
      <c r="AV111" s="900"/>
      <c r="AW111" s="900"/>
      <c r="AX111" s="900"/>
      <c r="AY111" s="901"/>
      <c r="AZ111" s="952" t="s">
        <v>405</v>
      </c>
      <c r="BA111" s="953"/>
      <c r="BB111" s="953"/>
      <c r="BC111" s="953"/>
      <c r="BD111" s="953"/>
      <c r="BE111" s="953"/>
      <c r="BF111" s="953"/>
      <c r="BG111" s="953"/>
      <c r="BH111" s="953"/>
      <c r="BI111" s="953"/>
      <c r="BJ111" s="953"/>
      <c r="BK111" s="953"/>
      <c r="BL111" s="953"/>
      <c r="BM111" s="953"/>
      <c r="BN111" s="953"/>
      <c r="BO111" s="953"/>
      <c r="BP111" s="954"/>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8"/>
      <c r="CL111" s="949"/>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5" t="s">
        <v>407</v>
      </c>
      <c r="B112" s="956"/>
      <c r="C112" s="953" t="s">
        <v>408</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23" t="s">
        <v>111</v>
      </c>
      <c r="AB112" s="924"/>
      <c r="AC112" s="924"/>
      <c r="AD112" s="924"/>
      <c r="AE112" s="925"/>
      <c r="AF112" s="961" t="s">
        <v>111</v>
      </c>
      <c r="AG112" s="924"/>
      <c r="AH112" s="924"/>
      <c r="AI112" s="924"/>
      <c r="AJ112" s="925"/>
      <c r="AK112" s="961" t="s">
        <v>111</v>
      </c>
      <c r="AL112" s="924"/>
      <c r="AM112" s="924"/>
      <c r="AN112" s="924"/>
      <c r="AO112" s="925"/>
      <c r="AP112" s="962" t="s">
        <v>111</v>
      </c>
      <c r="AQ112" s="963"/>
      <c r="AR112" s="963"/>
      <c r="AS112" s="963"/>
      <c r="AT112" s="964"/>
      <c r="AU112" s="899"/>
      <c r="AV112" s="900"/>
      <c r="AW112" s="900"/>
      <c r="AX112" s="900"/>
      <c r="AY112" s="901"/>
      <c r="AZ112" s="952" t="s">
        <v>409</v>
      </c>
      <c r="BA112" s="953"/>
      <c r="BB112" s="953"/>
      <c r="BC112" s="953"/>
      <c r="BD112" s="953"/>
      <c r="BE112" s="953"/>
      <c r="BF112" s="953"/>
      <c r="BG112" s="953"/>
      <c r="BH112" s="953"/>
      <c r="BI112" s="953"/>
      <c r="BJ112" s="953"/>
      <c r="BK112" s="953"/>
      <c r="BL112" s="953"/>
      <c r="BM112" s="953"/>
      <c r="BN112" s="953"/>
      <c r="BO112" s="953"/>
      <c r="BP112" s="954"/>
      <c r="BQ112" s="919">
        <v>4978123</v>
      </c>
      <c r="BR112" s="920"/>
      <c r="BS112" s="920"/>
      <c r="BT112" s="920"/>
      <c r="BU112" s="920"/>
      <c r="BV112" s="920">
        <v>4831135</v>
      </c>
      <c r="BW112" s="920"/>
      <c r="BX112" s="920"/>
      <c r="BY112" s="920"/>
      <c r="BZ112" s="920"/>
      <c r="CA112" s="920">
        <v>4658811</v>
      </c>
      <c r="CB112" s="920"/>
      <c r="CC112" s="920"/>
      <c r="CD112" s="920"/>
      <c r="CE112" s="920"/>
      <c r="CF112" s="914">
        <v>84</v>
      </c>
      <c r="CG112" s="915"/>
      <c r="CH112" s="915"/>
      <c r="CI112" s="915"/>
      <c r="CJ112" s="915"/>
      <c r="CK112" s="948"/>
      <c r="CL112" s="949"/>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7"/>
      <c r="B113" s="958"/>
      <c r="C113" s="953" t="s">
        <v>411</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340007</v>
      </c>
      <c r="AB113" s="937"/>
      <c r="AC113" s="937"/>
      <c r="AD113" s="937"/>
      <c r="AE113" s="938"/>
      <c r="AF113" s="939">
        <v>353891</v>
      </c>
      <c r="AG113" s="937"/>
      <c r="AH113" s="937"/>
      <c r="AI113" s="937"/>
      <c r="AJ113" s="938"/>
      <c r="AK113" s="939">
        <v>347349</v>
      </c>
      <c r="AL113" s="937"/>
      <c r="AM113" s="937"/>
      <c r="AN113" s="937"/>
      <c r="AO113" s="938"/>
      <c r="AP113" s="940">
        <v>6.3</v>
      </c>
      <c r="AQ113" s="941"/>
      <c r="AR113" s="941"/>
      <c r="AS113" s="941"/>
      <c r="AT113" s="942"/>
      <c r="AU113" s="899"/>
      <c r="AV113" s="900"/>
      <c r="AW113" s="900"/>
      <c r="AX113" s="900"/>
      <c r="AY113" s="901"/>
      <c r="AZ113" s="952" t="s">
        <v>412</v>
      </c>
      <c r="BA113" s="953"/>
      <c r="BB113" s="953"/>
      <c r="BC113" s="953"/>
      <c r="BD113" s="953"/>
      <c r="BE113" s="953"/>
      <c r="BF113" s="953"/>
      <c r="BG113" s="953"/>
      <c r="BH113" s="953"/>
      <c r="BI113" s="953"/>
      <c r="BJ113" s="953"/>
      <c r="BK113" s="953"/>
      <c r="BL113" s="953"/>
      <c r="BM113" s="953"/>
      <c r="BN113" s="953"/>
      <c r="BO113" s="953"/>
      <c r="BP113" s="954"/>
      <c r="BQ113" s="919">
        <v>11819</v>
      </c>
      <c r="BR113" s="920"/>
      <c r="BS113" s="920"/>
      <c r="BT113" s="920"/>
      <c r="BU113" s="920"/>
      <c r="BV113" s="920">
        <v>10599</v>
      </c>
      <c r="BW113" s="920"/>
      <c r="BX113" s="920"/>
      <c r="BY113" s="920"/>
      <c r="BZ113" s="920"/>
      <c r="CA113" s="920">
        <v>9249</v>
      </c>
      <c r="CB113" s="920"/>
      <c r="CC113" s="920"/>
      <c r="CD113" s="920"/>
      <c r="CE113" s="920"/>
      <c r="CF113" s="914">
        <v>0.2</v>
      </c>
      <c r="CG113" s="915"/>
      <c r="CH113" s="915"/>
      <c r="CI113" s="915"/>
      <c r="CJ113" s="915"/>
      <c r="CK113" s="948"/>
      <c r="CL113" s="949"/>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23" t="s">
        <v>111</v>
      </c>
      <c r="DH113" s="924"/>
      <c r="DI113" s="924"/>
      <c r="DJ113" s="924"/>
      <c r="DK113" s="925"/>
      <c r="DL113" s="961" t="s">
        <v>111</v>
      </c>
      <c r="DM113" s="924"/>
      <c r="DN113" s="924"/>
      <c r="DO113" s="924"/>
      <c r="DP113" s="925"/>
      <c r="DQ113" s="961" t="s">
        <v>111</v>
      </c>
      <c r="DR113" s="924"/>
      <c r="DS113" s="924"/>
      <c r="DT113" s="924"/>
      <c r="DU113" s="925"/>
      <c r="DV113" s="962" t="s">
        <v>111</v>
      </c>
      <c r="DW113" s="963"/>
      <c r="DX113" s="963"/>
      <c r="DY113" s="963"/>
      <c r="DZ113" s="964"/>
    </row>
    <row r="114" spans="1:130" s="197" customFormat="1" ht="26.25" customHeight="1">
      <c r="A114" s="957"/>
      <c r="B114" s="958"/>
      <c r="C114" s="953" t="s">
        <v>414</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23">
        <v>1507</v>
      </c>
      <c r="AB114" s="924"/>
      <c r="AC114" s="924"/>
      <c r="AD114" s="924"/>
      <c r="AE114" s="925"/>
      <c r="AF114" s="961">
        <v>1520</v>
      </c>
      <c r="AG114" s="924"/>
      <c r="AH114" s="924"/>
      <c r="AI114" s="924"/>
      <c r="AJ114" s="925"/>
      <c r="AK114" s="961">
        <v>1520</v>
      </c>
      <c r="AL114" s="924"/>
      <c r="AM114" s="924"/>
      <c r="AN114" s="924"/>
      <c r="AO114" s="925"/>
      <c r="AP114" s="962">
        <v>0</v>
      </c>
      <c r="AQ114" s="963"/>
      <c r="AR114" s="963"/>
      <c r="AS114" s="963"/>
      <c r="AT114" s="964"/>
      <c r="AU114" s="899"/>
      <c r="AV114" s="900"/>
      <c r="AW114" s="900"/>
      <c r="AX114" s="900"/>
      <c r="AY114" s="901"/>
      <c r="AZ114" s="952" t="s">
        <v>415</v>
      </c>
      <c r="BA114" s="953"/>
      <c r="BB114" s="953"/>
      <c r="BC114" s="953"/>
      <c r="BD114" s="953"/>
      <c r="BE114" s="953"/>
      <c r="BF114" s="953"/>
      <c r="BG114" s="953"/>
      <c r="BH114" s="953"/>
      <c r="BI114" s="953"/>
      <c r="BJ114" s="953"/>
      <c r="BK114" s="953"/>
      <c r="BL114" s="953"/>
      <c r="BM114" s="953"/>
      <c r="BN114" s="953"/>
      <c r="BO114" s="953"/>
      <c r="BP114" s="954"/>
      <c r="BQ114" s="919">
        <v>138236</v>
      </c>
      <c r="BR114" s="920"/>
      <c r="BS114" s="920"/>
      <c r="BT114" s="920"/>
      <c r="BU114" s="920"/>
      <c r="BV114" s="920">
        <v>53559</v>
      </c>
      <c r="BW114" s="920"/>
      <c r="BX114" s="920"/>
      <c r="BY114" s="920"/>
      <c r="BZ114" s="920"/>
      <c r="CA114" s="920" t="s">
        <v>111</v>
      </c>
      <c r="CB114" s="920"/>
      <c r="CC114" s="920"/>
      <c r="CD114" s="920"/>
      <c r="CE114" s="920"/>
      <c r="CF114" s="914" t="s">
        <v>111</v>
      </c>
      <c r="CG114" s="915"/>
      <c r="CH114" s="915"/>
      <c r="CI114" s="915"/>
      <c r="CJ114" s="915"/>
      <c r="CK114" s="948"/>
      <c r="CL114" s="949"/>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23" t="s">
        <v>111</v>
      </c>
      <c r="DH114" s="924"/>
      <c r="DI114" s="924"/>
      <c r="DJ114" s="924"/>
      <c r="DK114" s="925"/>
      <c r="DL114" s="961" t="s">
        <v>111</v>
      </c>
      <c r="DM114" s="924"/>
      <c r="DN114" s="924"/>
      <c r="DO114" s="924"/>
      <c r="DP114" s="925"/>
      <c r="DQ114" s="961" t="s">
        <v>111</v>
      </c>
      <c r="DR114" s="924"/>
      <c r="DS114" s="924"/>
      <c r="DT114" s="924"/>
      <c r="DU114" s="925"/>
      <c r="DV114" s="962" t="s">
        <v>111</v>
      </c>
      <c r="DW114" s="963"/>
      <c r="DX114" s="963"/>
      <c r="DY114" s="963"/>
      <c r="DZ114" s="964"/>
    </row>
    <row r="115" spans="1:130" s="197" customFormat="1" ht="26.25" customHeight="1">
      <c r="A115" s="957"/>
      <c r="B115" s="958"/>
      <c r="C115" s="953" t="s">
        <v>417</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t="s">
        <v>111</v>
      </c>
      <c r="AB115" s="937"/>
      <c r="AC115" s="937"/>
      <c r="AD115" s="937"/>
      <c r="AE115" s="938"/>
      <c r="AF115" s="939" t="s">
        <v>111</v>
      </c>
      <c r="AG115" s="937"/>
      <c r="AH115" s="937"/>
      <c r="AI115" s="937"/>
      <c r="AJ115" s="938"/>
      <c r="AK115" s="939" t="s">
        <v>111</v>
      </c>
      <c r="AL115" s="937"/>
      <c r="AM115" s="937"/>
      <c r="AN115" s="937"/>
      <c r="AO115" s="938"/>
      <c r="AP115" s="940" t="s">
        <v>111</v>
      </c>
      <c r="AQ115" s="941"/>
      <c r="AR115" s="941"/>
      <c r="AS115" s="941"/>
      <c r="AT115" s="942"/>
      <c r="AU115" s="899"/>
      <c r="AV115" s="900"/>
      <c r="AW115" s="900"/>
      <c r="AX115" s="900"/>
      <c r="AY115" s="901"/>
      <c r="AZ115" s="952" t="s">
        <v>418</v>
      </c>
      <c r="BA115" s="953"/>
      <c r="BB115" s="953"/>
      <c r="BC115" s="953"/>
      <c r="BD115" s="953"/>
      <c r="BE115" s="953"/>
      <c r="BF115" s="953"/>
      <c r="BG115" s="953"/>
      <c r="BH115" s="953"/>
      <c r="BI115" s="953"/>
      <c r="BJ115" s="953"/>
      <c r="BK115" s="953"/>
      <c r="BL115" s="953"/>
      <c r="BM115" s="953"/>
      <c r="BN115" s="953"/>
      <c r="BO115" s="953"/>
      <c r="BP115" s="954"/>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8"/>
      <c r="CL115" s="949"/>
      <c r="CM115" s="952" t="s">
        <v>419</v>
      </c>
      <c r="CN115" s="967"/>
      <c r="CO115" s="967"/>
      <c r="CP115" s="967"/>
      <c r="CQ115" s="967"/>
      <c r="CR115" s="967"/>
      <c r="CS115" s="967"/>
      <c r="CT115" s="967"/>
      <c r="CU115" s="967"/>
      <c r="CV115" s="967"/>
      <c r="CW115" s="967"/>
      <c r="CX115" s="967"/>
      <c r="CY115" s="967"/>
      <c r="CZ115" s="967"/>
      <c r="DA115" s="967"/>
      <c r="DB115" s="967"/>
      <c r="DC115" s="967"/>
      <c r="DD115" s="967"/>
      <c r="DE115" s="967"/>
      <c r="DF115" s="954"/>
      <c r="DG115" s="923" t="s">
        <v>111</v>
      </c>
      <c r="DH115" s="924"/>
      <c r="DI115" s="924"/>
      <c r="DJ115" s="924"/>
      <c r="DK115" s="925"/>
      <c r="DL115" s="961" t="s">
        <v>111</v>
      </c>
      <c r="DM115" s="924"/>
      <c r="DN115" s="924"/>
      <c r="DO115" s="924"/>
      <c r="DP115" s="925"/>
      <c r="DQ115" s="961" t="s">
        <v>111</v>
      </c>
      <c r="DR115" s="924"/>
      <c r="DS115" s="924"/>
      <c r="DT115" s="924"/>
      <c r="DU115" s="925"/>
      <c r="DV115" s="962" t="s">
        <v>111</v>
      </c>
      <c r="DW115" s="963"/>
      <c r="DX115" s="963"/>
      <c r="DY115" s="963"/>
      <c r="DZ115" s="964"/>
    </row>
    <row r="116" spans="1:130" s="197" customFormat="1" ht="26.25" customHeight="1">
      <c r="A116" s="959"/>
      <c r="B116" s="960"/>
      <c r="C116" s="965" t="s">
        <v>420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23" t="s">
        <v>111</v>
      </c>
      <c r="AB116" s="924"/>
      <c r="AC116" s="924"/>
      <c r="AD116" s="924"/>
      <c r="AE116" s="925"/>
      <c r="AF116" s="961" t="s">
        <v>111</v>
      </c>
      <c r="AG116" s="924"/>
      <c r="AH116" s="924"/>
      <c r="AI116" s="924"/>
      <c r="AJ116" s="925"/>
      <c r="AK116" s="961" t="s">
        <v>111</v>
      </c>
      <c r="AL116" s="924"/>
      <c r="AM116" s="924"/>
      <c r="AN116" s="924"/>
      <c r="AO116" s="925"/>
      <c r="AP116" s="962" t="s">
        <v>111</v>
      </c>
      <c r="AQ116" s="963"/>
      <c r="AR116" s="963"/>
      <c r="AS116" s="963"/>
      <c r="AT116" s="964"/>
      <c r="AU116" s="899"/>
      <c r="AV116" s="900"/>
      <c r="AW116" s="900"/>
      <c r="AX116" s="900"/>
      <c r="AY116" s="901"/>
      <c r="AZ116" s="952" t="s">
        <v>421</v>
      </c>
      <c r="BA116" s="953"/>
      <c r="BB116" s="953"/>
      <c r="BC116" s="953"/>
      <c r="BD116" s="953"/>
      <c r="BE116" s="953"/>
      <c r="BF116" s="953"/>
      <c r="BG116" s="953"/>
      <c r="BH116" s="953"/>
      <c r="BI116" s="953"/>
      <c r="BJ116" s="953"/>
      <c r="BK116" s="953"/>
      <c r="BL116" s="953"/>
      <c r="BM116" s="953"/>
      <c r="BN116" s="953"/>
      <c r="BO116" s="953"/>
      <c r="BP116" s="954"/>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8"/>
      <c r="CL116" s="949"/>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23" t="s">
        <v>111</v>
      </c>
      <c r="DH116" s="924"/>
      <c r="DI116" s="924"/>
      <c r="DJ116" s="924"/>
      <c r="DK116" s="925"/>
      <c r="DL116" s="961" t="s">
        <v>111</v>
      </c>
      <c r="DM116" s="924"/>
      <c r="DN116" s="924"/>
      <c r="DO116" s="924"/>
      <c r="DP116" s="925"/>
      <c r="DQ116" s="961" t="s">
        <v>111</v>
      </c>
      <c r="DR116" s="924"/>
      <c r="DS116" s="924"/>
      <c r="DT116" s="924"/>
      <c r="DU116" s="925"/>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71" t="s">
        <v>423</v>
      </c>
      <c r="Z117" s="884"/>
      <c r="AA117" s="976">
        <v>1179700</v>
      </c>
      <c r="AB117" s="977"/>
      <c r="AC117" s="977"/>
      <c r="AD117" s="977"/>
      <c r="AE117" s="978"/>
      <c r="AF117" s="979">
        <v>1212599</v>
      </c>
      <c r="AG117" s="977"/>
      <c r="AH117" s="977"/>
      <c r="AI117" s="977"/>
      <c r="AJ117" s="978"/>
      <c r="AK117" s="979">
        <v>1202496</v>
      </c>
      <c r="AL117" s="977"/>
      <c r="AM117" s="977"/>
      <c r="AN117" s="977"/>
      <c r="AO117" s="978"/>
      <c r="AP117" s="980"/>
      <c r="AQ117" s="981"/>
      <c r="AR117" s="981"/>
      <c r="AS117" s="981"/>
      <c r="AT117" s="982"/>
      <c r="AU117" s="899"/>
      <c r="AV117" s="900"/>
      <c r="AW117" s="900"/>
      <c r="AX117" s="900"/>
      <c r="AY117" s="901"/>
      <c r="AZ117" s="973" t="s">
        <v>424</v>
      </c>
      <c r="BA117" s="965"/>
      <c r="BB117" s="965"/>
      <c r="BC117" s="965"/>
      <c r="BD117" s="965"/>
      <c r="BE117" s="965"/>
      <c r="BF117" s="965"/>
      <c r="BG117" s="965"/>
      <c r="BH117" s="965"/>
      <c r="BI117" s="965"/>
      <c r="BJ117" s="965"/>
      <c r="BK117" s="965"/>
      <c r="BL117" s="965"/>
      <c r="BM117" s="965"/>
      <c r="BN117" s="965"/>
      <c r="BO117" s="965"/>
      <c r="BP117" s="966"/>
      <c r="BQ117" s="974" t="s">
        <v>111</v>
      </c>
      <c r="BR117" s="975"/>
      <c r="BS117" s="975"/>
      <c r="BT117" s="975"/>
      <c r="BU117" s="975"/>
      <c r="BV117" s="975" t="s">
        <v>111</v>
      </c>
      <c r="BW117" s="975"/>
      <c r="BX117" s="975"/>
      <c r="BY117" s="975"/>
      <c r="BZ117" s="975"/>
      <c r="CA117" s="975" t="s">
        <v>111</v>
      </c>
      <c r="CB117" s="975"/>
      <c r="CC117" s="975"/>
      <c r="CD117" s="975"/>
      <c r="CE117" s="975"/>
      <c r="CF117" s="914" t="s">
        <v>111</v>
      </c>
      <c r="CG117" s="915"/>
      <c r="CH117" s="915"/>
      <c r="CI117" s="915"/>
      <c r="CJ117" s="915"/>
      <c r="CK117" s="948"/>
      <c r="CL117" s="949"/>
      <c r="CM117" s="916" t="s">
        <v>425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23" t="s">
        <v>111</v>
      </c>
      <c r="DH117" s="924"/>
      <c r="DI117" s="924"/>
      <c r="DJ117" s="924"/>
      <c r="DK117" s="925"/>
      <c r="DL117" s="961" t="s">
        <v>111</v>
      </c>
      <c r="DM117" s="924"/>
      <c r="DN117" s="924"/>
      <c r="DO117" s="924"/>
      <c r="DP117" s="925"/>
      <c r="DQ117" s="961" t="s">
        <v>111</v>
      </c>
      <c r="DR117" s="924"/>
      <c r="DS117" s="924"/>
      <c r="DT117" s="924"/>
      <c r="DU117" s="925"/>
      <c r="DV117" s="962" t="s">
        <v>111</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285</v>
      </c>
      <c r="AG118" s="883"/>
      <c r="AH118" s="883"/>
      <c r="AI118" s="883"/>
      <c r="AJ118" s="884"/>
      <c r="AK118" s="882" t="s">
        <v>284</v>
      </c>
      <c r="AL118" s="883"/>
      <c r="AM118" s="883"/>
      <c r="AN118" s="883"/>
      <c r="AO118" s="884"/>
      <c r="AP118" s="968" t="s">
        <v>398</v>
      </c>
      <c r="AQ118" s="969"/>
      <c r="AR118" s="969"/>
      <c r="AS118" s="969"/>
      <c r="AT118" s="970"/>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71" t="s">
        <v>426</v>
      </c>
      <c r="BP118" s="972"/>
      <c r="BQ118" s="974">
        <v>13286939</v>
      </c>
      <c r="BR118" s="975"/>
      <c r="BS118" s="975"/>
      <c r="BT118" s="975"/>
      <c r="BU118" s="975"/>
      <c r="BV118" s="975">
        <v>12858656</v>
      </c>
      <c r="BW118" s="975"/>
      <c r="BX118" s="975"/>
      <c r="BY118" s="975"/>
      <c r="BZ118" s="975"/>
      <c r="CA118" s="975">
        <v>12548411</v>
      </c>
      <c r="CB118" s="975"/>
      <c r="CC118" s="975"/>
      <c r="CD118" s="975"/>
      <c r="CE118" s="975"/>
      <c r="CF118" s="1001"/>
      <c r="CG118" s="1002"/>
      <c r="CH118" s="1002"/>
      <c r="CI118" s="1002"/>
      <c r="CJ118" s="1003"/>
      <c r="CK118" s="948"/>
      <c r="CL118" s="949"/>
      <c r="CM118" s="916" t="s">
        <v>427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23" t="s">
        <v>111</v>
      </c>
      <c r="DH118" s="924"/>
      <c r="DI118" s="924"/>
      <c r="DJ118" s="924"/>
      <c r="DK118" s="925"/>
      <c r="DL118" s="961" t="s">
        <v>111</v>
      </c>
      <c r="DM118" s="924"/>
      <c r="DN118" s="924"/>
      <c r="DO118" s="924"/>
      <c r="DP118" s="925"/>
      <c r="DQ118" s="961" t="s">
        <v>111</v>
      </c>
      <c r="DR118" s="924"/>
      <c r="DS118" s="924"/>
      <c r="DT118" s="924"/>
      <c r="DU118" s="925"/>
      <c r="DV118" s="962" t="s">
        <v>111</v>
      </c>
      <c r="DW118" s="963"/>
      <c r="DX118" s="963"/>
      <c r="DY118" s="963"/>
      <c r="DZ118" s="964"/>
    </row>
    <row r="119" spans="1:130" s="197" customFormat="1" ht="26.25" customHeight="1">
      <c r="A119" s="1069" t="s">
        <v>402</v>
      </c>
      <c r="B119" s="947"/>
      <c r="C119" s="926" t="s">
        <v>403</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93" t="s">
        <v>428</v>
      </c>
      <c r="AV119" s="994"/>
      <c r="AW119" s="994"/>
      <c r="AX119" s="994"/>
      <c r="AY119" s="995"/>
      <c r="AZ119" s="943" t="s">
        <v>429</v>
      </c>
      <c r="BA119" s="887"/>
      <c r="BB119" s="887"/>
      <c r="BC119" s="887"/>
      <c r="BD119" s="887"/>
      <c r="BE119" s="887"/>
      <c r="BF119" s="887"/>
      <c r="BG119" s="887"/>
      <c r="BH119" s="887"/>
      <c r="BI119" s="887"/>
      <c r="BJ119" s="887"/>
      <c r="BK119" s="887"/>
      <c r="BL119" s="887"/>
      <c r="BM119" s="887"/>
      <c r="BN119" s="887"/>
      <c r="BO119" s="887"/>
      <c r="BP119" s="888"/>
      <c r="BQ119" s="929">
        <v>1752698</v>
      </c>
      <c r="BR119" s="930"/>
      <c r="BS119" s="930"/>
      <c r="BT119" s="930"/>
      <c r="BU119" s="930"/>
      <c r="BV119" s="930">
        <v>2302872</v>
      </c>
      <c r="BW119" s="930"/>
      <c r="BX119" s="930"/>
      <c r="BY119" s="930"/>
      <c r="BZ119" s="930"/>
      <c r="CA119" s="930">
        <v>2227813</v>
      </c>
      <c r="CB119" s="930"/>
      <c r="CC119" s="930"/>
      <c r="CD119" s="930"/>
      <c r="CE119" s="930"/>
      <c r="CF119" s="944">
        <v>40.1</v>
      </c>
      <c r="CG119" s="945"/>
      <c r="CH119" s="945"/>
      <c r="CI119" s="945"/>
      <c r="CJ119" s="945"/>
      <c r="CK119" s="950"/>
      <c r="CL119" s="951"/>
      <c r="CM119" s="990" t="s">
        <v>430</v>
      </c>
      <c r="CN119" s="991"/>
      <c r="CO119" s="991"/>
      <c r="CP119" s="991"/>
      <c r="CQ119" s="991"/>
      <c r="CR119" s="991"/>
      <c r="CS119" s="991"/>
      <c r="CT119" s="991"/>
      <c r="CU119" s="991"/>
      <c r="CV119" s="991"/>
      <c r="CW119" s="991"/>
      <c r="CX119" s="991"/>
      <c r="CY119" s="991"/>
      <c r="CZ119" s="991"/>
      <c r="DA119" s="991"/>
      <c r="DB119" s="991"/>
      <c r="DC119" s="991"/>
      <c r="DD119" s="991"/>
      <c r="DE119" s="991"/>
      <c r="DF119" s="992"/>
      <c r="DG119" s="983" t="s">
        <v>111</v>
      </c>
      <c r="DH119" s="984"/>
      <c r="DI119" s="984"/>
      <c r="DJ119" s="984"/>
      <c r="DK119" s="985"/>
      <c r="DL119" s="986" t="s">
        <v>111</v>
      </c>
      <c r="DM119" s="984"/>
      <c r="DN119" s="984"/>
      <c r="DO119" s="984"/>
      <c r="DP119" s="985"/>
      <c r="DQ119" s="986" t="s">
        <v>111</v>
      </c>
      <c r="DR119" s="984"/>
      <c r="DS119" s="984"/>
      <c r="DT119" s="984"/>
      <c r="DU119" s="985"/>
      <c r="DV119" s="987" t="s">
        <v>111</v>
      </c>
      <c r="DW119" s="988"/>
      <c r="DX119" s="988"/>
      <c r="DY119" s="988"/>
      <c r="DZ119" s="989"/>
    </row>
    <row r="120" spans="1:130" s="197" customFormat="1" ht="26.25" customHeight="1">
      <c r="A120" s="1070"/>
      <c r="B120" s="949"/>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23" t="s">
        <v>111</v>
      </c>
      <c r="AB120" s="924"/>
      <c r="AC120" s="924"/>
      <c r="AD120" s="924"/>
      <c r="AE120" s="925"/>
      <c r="AF120" s="961" t="s">
        <v>111</v>
      </c>
      <c r="AG120" s="924"/>
      <c r="AH120" s="924"/>
      <c r="AI120" s="924"/>
      <c r="AJ120" s="925"/>
      <c r="AK120" s="961" t="s">
        <v>111</v>
      </c>
      <c r="AL120" s="924"/>
      <c r="AM120" s="924"/>
      <c r="AN120" s="924"/>
      <c r="AO120" s="925"/>
      <c r="AP120" s="962" t="s">
        <v>111</v>
      </c>
      <c r="AQ120" s="963"/>
      <c r="AR120" s="963"/>
      <c r="AS120" s="963"/>
      <c r="AT120" s="964"/>
      <c r="AU120" s="996"/>
      <c r="AV120" s="997"/>
      <c r="AW120" s="997"/>
      <c r="AX120" s="997"/>
      <c r="AY120" s="998"/>
      <c r="AZ120" s="952" t="s">
        <v>431</v>
      </c>
      <c r="BA120" s="953"/>
      <c r="BB120" s="953"/>
      <c r="BC120" s="953"/>
      <c r="BD120" s="953"/>
      <c r="BE120" s="953"/>
      <c r="BF120" s="953"/>
      <c r="BG120" s="953"/>
      <c r="BH120" s="953"/>
      <c r="BI120" s="953"/>
      <c r="BJ120" s="953"/>
      <c r="BK120" s="953"/>
      <c r="BL120" s="953"/>
      <c r="BM120" s="953"/>
      <c r="BN120" s="953"/>
      <c r="BO120" s="953"/>
      <c r="BP120" s="954"/>
      <c r="BQ120" s="919">
        <v>2940816</v>
      </c>
      <c r="BR120" s="920"/>
      <c r="BS120" s="920"/>
      <c r="BT120" s="920"/>
      <c r="BU120" s="920"/>
      <c r="BV120" s="920">
        <v>3068828</v>
      </c>
      <c r="BW120" s="920"/>
      <c r="BX120" s="920"/>
      <c r="BY120" s="920"/>
      <c r="BZ120" s="920"/>
      <c r="CA120" s="920">
        <v>3335976</v>
      </c>
      <c r="CB120" s="920"/>
      <c r="CC120" s="920"/>
      <c r="CD120" s="920"/>
      <c r="CE120" s="920"/>
      <c r="CF120" s="914">
        <v>60.1</v>
      </c>
      <c r="CG120" s="915"/>
      <c r="CH120" s="915"/>
      <c r="CI120" s="915"/>
      <c r="CJ120" s="915"/>
      <c r="CK120" s="1010" t="s">
        <v>432</v>
      </c>
      <c r="CL120" s="1011"/>
      <c r="CM120" s="1011"/>
      <c r="CN120" s="1011"/>
      <c r="CO120" s="1012"/>
      <c r="CP120" s="1018" t="s">
        <v>381</v>
      </c>
      <c r="CQ120" s="1019"/>
      <c r="CR120" s="1019"/>
      <c r="CS120" s="1019"/>
      <c r="CT120" s="1019"/>
      <c r="CU120" s="1019"/>
      <c r="CV120" s="1019"/>
      <c r="CW120" s="1019"/>
      <c r="CX120" s="1019"/>
      <c r="CY120" s="1019"/>
      <c r="CZ120" s="1019"/>
      <c r="DA120" s="1019"/>
      <c r="DB120" s="1019"/>
      <c r="DC120" s="1019"/>
      <c r="DD120" s="1019"/>
      <c r="DE120" s="1019"/>
      <c r="DF120" s="1020"/>
      <c r="DG120" s="929">
        <v>4978123</v>
      </c>
      <c r="DH120" s="930"/>
      <c r="DI120" s="930"/>
      <c r="DJ120" s="930"/>
      <c r="DK120" s="930"/>
      <c r="DL120" s="930">
        <v>4831135</v>
      </c>
      <c r="DM120" s="930"/>
      <c r="DN120" s="930"/>
      <c r="DO120" s="930"/>
      <c r="DP120" s="930"/>
      <c r="DQ120" s="930">
        <v>4658811</v>
      </c>
      <c r="DR120" s="930"/>
      <c r="DS120" s="930"/>
      <c r="DT120" s="930"/>
      <c r="DU120" s="930"/>
      <c r="DV120" s="931">
        <v>84</v>
      </c>
      <c r="DW120" s="931"/>
      <c r="DX120" s="931"/>
      <c r="DY120" s="931"/>
      <c r="DZ120" s="932"/>
    </row>
    <row r="121" spans="1:130" s="197" customFormat="1" ht="26.25" customHeight="1">
      <c r="A121" s="1070"/>
      <c r="B121" s="949"/>
      <c r="C121" s="1007" t="s">
        <v>433</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23" t="s">
        <v>111</v>
      </c>
      <c r="AB121" s="924"/>
      <c r="AC121" s="924"/>
      <c r="AD121" s="924"/>
      <c r="AE121" s="925"/>
      <c r="AF121" s="961" t="s">
        <v>111</v>
      </c>
      <c r="AG121" s="924"/>
      <c r="AH121" s="924"/>
      <c r="AI121" s="924"/>
      <c r="AJ121" s="925"/>
      <c r="AK121" s="961" t="s">
        <v>111</v>
      </c>
      <c r="AL121" s="924"/>
      <c r="AM121" s="924"/>
      <c r="AN121" s="924"/>
      <c r="AO121" s="925"/>
      <c r="AP121" s="962" t="s">
        <v>111</v>
      </c>
      <c r="AQ121" s="963"/>
      <c r="AR121" s="963"/>
      <c r="AS121" s="963"/>
      <c r="AT121" s="964"/>
      <c r="AU121" s="996"/>
      <c r="AV121" s="997"/>
      <c r="AW121" s="997"/>
      <c r="AX121" s="997"/>
      <c r="AY121" s="998"/>
      <c r="AZ121" s="973" t="s">
        <v>434</v>
      </c>
      <c r="BA121" s="965"/>
      <c r="BB121" s="965"/>
      <c r="BC121" s="965"/>
      <c r="BD121" s="965"/>
      <c r="BE121" s="965"/>
      <c r="BF121" s="965"/>
      <c r="BG121" s="965"/>
      <c r="BH121" s="965"/>
      <c r="BI121" s="965"/>
      <c r="BJ121" s="965"/>
      <c r="BK121" s="965"/>
      <c r="BL121" s="965"/>
      <c r="BM121" s="965"/>
      <c r="BN121" s="965"/>
      <c r="BO121" s="965"/>
      <c r="BP121" s="966"/>
      <c r="BQ121" s="974">
        <v>8535725</v>
      </c>
      <c r="BR121" s="975"/>
      <c r="BS121" s="975"/>
      <c r="BT121" s="975"/>
      <c r="BU121" s="975"/>
      <c r="BV121" s="975">
        <v>8397224</v>
      </c>
      <c r="BW121" s="975"/>
      <c r="BX121" s="975"/>
      <c r="BY121" s="975"/>
      <c r="BZ121" s="975"/>
      <c r="CA121" s="975">
        <v>8150490</v>
      </c>
      <c r="CB121" s="975"/>
      <c r="CC121" s="975"/>
      <c r="CD121" s="975"/>
      <c r="CE121" s="975"/>
      <c r="CF121" s="1021">
        <v>146.9</v>
      </c>
      <c r="CG121" s="1022"/>
      <c r="CH121" s="1022"/>
      <c r="CI121" s="1022"/>
      <c r="CJ121" s="1022"/>
      <c r="CK121" s="1013"/>
      <c r="CL121" s="1014"/>
      <c r="CM121" s="1014"/>
      <c r="CN121" s="1014"/>
      <c r="CO121" s="1015"/>
      <c r="CP121" s="1004"/>
      <c r="CQ121" s="1005"/>
      <c r="CR121" s="1005"/>
      <c r="CS121" s="1005"/>
      <c r="CT121" s="1005"/>
      <c r="CU121" s="1005"/>
      <c r="CV121" s="1005"/>
      <c r="CW121" s="1005"/>
      <c r="CX121" s="1005"/>
      <c r="CY121" s="1005"/>
      <c r="CZ121" s="1005"/>
      <c r="DA121" s="1005"/>
      <c r="DB121" s="1005"/>
      <c r="DC121" s="1005"/>
      <c r="DD121" s="1005"/>
      <c r="DE121" s="1005"/>
      <c r="DF121" s="1006"/>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1070"/>
      <c r="B122" s="949"/>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23" t="s">
        <v>111</v>
      </c>
      <c r="AB122" s="924"/>
      <c r="AC122" s="924"/>
      <c r="AD122" s="924"/>
      <c r="AE122" s="925"/>
      <c r="AF122" s="961" t="s">
        <v>111</v>
      </c>
      <c r="AG122" s="924"/>
      <c r="AH122" s="924"/>
      <c r="AI122" s="924"/>
      <c r="AJ122" s="925"/>
      <c r="AK122" s="961" t="s">
        <v>111</v>
      </c>
      <c r="AL122" s="924"/>
      <c r="AM122" s="924"/>
      <c r="AN122" s="924"/>
      <c r="AO122" s="925"/>
      <c r="AP122" s="962" t="s">
        <v>111</v>
      </c>
      <c r="AQ122" s="963"/>
      <c r="AR122" s="963"/>
      <c r="AS122" s="963"/>
      <c r="AT122" s="964"/>
      <c r="AU122" s="999"/>
      <c r="AV122" s="1000"/>
      <c r="AW122" s="1000"/>
      <c r="AX122" s="1000"/>
      <c r="AY122" s="1000"/>
      <c r="AZ122" s="228" t="s">
        <v>169</v>
      </c>
      <c r="BA122" s="228"/>
      <c r="BB122" s="228"/>
      <c r="BC122" s="228"/>
      <c r="BD122" s="228"/>
      <c r="BE122" s="228"/>
      <c r="BF122" s="228"/>
      <c r="BG122" s="228"/>
      <c r="BH122" s="228"/>
      <c r="BI122" s="228"/>
      <c r="BJ122" s="228"/>
      <c r="BK122" s="228"/>
      <c r="BL122" s="228"/>
      <c r="BM122" s="228"/>
      <c r="BN122" s="228"/>
      <c r="BO122" s="971" t="s">
        <v>435</v>
      </c>
      <c r="BP122" s="972"/>
      <c r="BQ122" s="1031">
        <v>13229239</v>
      </c>
      <c r="BR122" s="1032"/>
      <c r="BS122" s="1032"/>
      <c r="BT122" s="1032"/>
      <c r="BU122" s="1032"/>
      <c r="BV122" s="1032">
        <v>13768924</v>
      </c>
      <c r="BW122" s="1032"/>
      <c r="BX122" s="1032"/>
      <c r="BY122" s="1032"/>
      <c r="BZ122" s="1032"/>
      <c r="CA122" s="1032">
        <v>13714279</v>
      </c>
      <c r="CB122" s="1032"/>
      <c r="CC122" s="1032"/>
      <c r="CD122" s="1032"/>
      <c r="CE122" s="1032"/>
      <c r="CF122" s="1001"/>
      <c r="CG122" s="1002"/>
      <c r="CH122" s="1002"/>
      <c r="CI122" s="1002"/>
      <c r="CJ122" s="1003"/>
      <c r="CK122" s="1013"/>
      <c r="CL122" s="1014"/>
      <c r="CM122" s="1014"/>
      <c r="CN122" s="1014"/>
      <c r="CO122" s="1015"/>
      <c r="CP122" s="1004"/>
      <c r="CQ122" s="1005"/>
      <c r="CR122" s="1005"/>
      <c r="CS122" s="1005"/>
      <c r="CT122" s="1005"/>
      <c r="CU122" s="1005"/>
      <c r="CV122" s="1005"/>
      <c r="CW122" s="1005"/>
      <c r="CX122" s="1005"/>
      <c r="CY122" s="1005"/>
      <c r="CZ122" s="1005"/>
      <c r="DA122" s="1005"/>
      <c r="DB122" s="1005"/>
      <c r="DC122" s="1005"/>
      <c r="DD122" s="1005"/>
      <c r="DE122" s="1005"/>
      <c r="DF122" s="1006"/>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1070"/>
      <c r="B123" s="949"/>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23" t="s">
        <v>111</v>
      </c>
      <c r="AB123" s="924"/>
      <c r="AC123" s="924"/>
      <c r="AD123" s="924"/>
      <c r="AE123" s="925"/>
      <c r="AF123" s="961" t="s">
        <v>111</v>
      </c>
      <c r="AG123" s="924"/>
      <c r="AH123" s="924"/>
      <c r="AI123" s="924"/>
      <c r="AJ123" s="925"/>
      <c r="AK123" s="961" t="s">
        <v>111</v>
      </c>
      <c r="AL123" s="924"/>
      <c r="AM123" s="924"/>
      <c r="AN123" s="924"/>
      <c r="AO123" s="925"/>
      <c r="AP123" s="962" t="s">
        <v>111</v>
      </c>
      <c r="AQ123" s="963"/>
      <c r="AR123" s="963"/>
      <c r="AS123" s="963"/>
      <c r="AT123" s="964"/>
      <c r="AU123" s="1028" t="s">
        <v>436</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1</v>
      </c>
      <c r="BR123" s="1024"/>
      <c r="BS123" s="1024"/>
      <c r="BT123" s="1024"/>
      <c r="BU123" s="1024"/>
      <c r="BV123" s="1024" t="s">
        <v>111</v>
      </c>
      <c r="BW123" s="1024"/>
      <c r="BX123" s="1024"/>
      <c r="BY123" s="1024"/>
      <c r="BZ123" s="1024"/>
      <c r="CA123" s="1024" t="s">
        <v>111</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23"/>
      <c r="DH123" s="924"/>
      <c r="DI123" s="924"/>
      <c r="DJ123" s="924"/>
      <c r="DK123" s="925"/>
      <c r="DL123" s="961"/>
      <c r="DM123" s="924"/>
      <c r="DN123" s="924"/>
      <c r="DO123" s="924"/>
      <c r="DP123" s="925"/>
      <c r="DQ123" s="961"/>
      <c r="DR123" s="924"/>
      <c r="DS123" s="924"/>
      <c r="DT123" s="924"/>
      <c r="DU123" s="925"/>
      <c r="DV123" s="962"/>
      <c r="DW123" s="963"/>
      <c r="DX123" s="963"/>
      <c r="DY123" s="963"/>
      <c r="DZ123" s="964"/>
    </row>
    <row r="124" spans="1:130" s="197" customFormat="1" ht="26.25" customHeight="1">
      <c r="A124" s="1070"/>
      <c r="B124" s="949"/>
      <c r="C124" s="916" t="s">
        <v>425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23" t="s">
        <v>111</v>
      </c>
      <c r="AB124" s="924"/>
      <c r="AC124" s="924"/>
      <c r="AD124" s="924"/>
      <c r="AE124" s="925"/>
      <c r="AF124" s="961" t="s">
        <v>111</v>
      </c>
      <c r="AG124" s="924"/>
      <c r="AH124" s="924"/>
      <c r="AI124" s="924"/>
      <c r="AJ124" s="925"/>
      <c r="AK124" s="961" t="s">
        <v>111</v>
      </c>
      <c r="AL124" s="924"/>
      <c r="AM124" s="924"/>
      <c r="AN124" s="924"/>
      <c r="AO124" s="925"/>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437</v>
      </c>
      <c r="CQ124" s="1005"/>
      <c r="CR124" s="1005"/>
      <c r="CS124" s="1005"/>
      <c r="CT124" s="1005"/>
      <c r="CU124" s="1005"/>
      <c r="CV124" s="1005"/>
      <c r="CW124" s="1005"/>
      <c r="CX124" s="1005"/>
      <c r="CY124" s="1005"/>
      <c r="CZ124" s="1005"/>
      <c r="DA124" s="1005"/>
      <c r="DB124" s="1005"/>
      <c r="DC124" s="1005"/>
      <c r="DD124" s="1005"/>
      <c r="DE124" s="1005"/>
      <c r="DF124" s="1006"/>
      <c r="DG124" s="983" t="s">
        <v>111</v>
      </c>
      <c r="DH124" s="984"/>
      <c r="DI124" s="984"/>
      <c r="DJ124" s="984"/>
      <c r="DK124" s="985"/>
      <c r="DL124" s="986" t="s">
        <v>111</v>
      </c>
      <c r="DM124" s="984"/>
      <c r="DN124" s="984"/>
      <c r="DO124" s="984"/>
      <c r="DP124" s="985"/>
      <c r="DQ124" s="986" t="s">
        <v>111</v>
      </c>
      <c r="DR124" s="984"/>
      <c r="DS124" s="984"/>
      <c r="DT124" s="984"/>
      <c r="DU124" s="985"/>
      <c r="DV124" s="987" t="s">
        <v>111</v>
      </c>
      <c r="DW124" s="988"/>
      <c r="DX124" s="988"/>
      <c r="DY124" s="988"/>
      <c r="DZ124" s="989"/>
    </row>
    <row r="125" spans="1:130" s="197" customFormat="1" ht="26.25" customHeight="1" thickBot="1">
      <c r="A125" s="1070"/>
      <c r="B125" s="949"/>
      <c r="C125" s="916" t="s">
        <v>427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23" t="s">
        <v>111</v>
      </c>
      <c r="AB125" s="924"/>
      <c r="AC125" s="924"/>
      <c r="AD125" s="924"/>
      <c r="AE125" s="925"/>
      <c r="AF125" s="961" t="s">
        <v>111</v>
      </c>
      <c r="AG125" s="924"/>
      <c r="AH125" s="924"/>
      <c r="AI125" s="924"/>
      <c r="AJ125" s="925"/>
      <c r="AK125" s="961" t="s">
        <v>111</v>
      </c>
      <c r="AL125" s="924"/>
      <c r="AM125" s="924"/>
      <c r="AN125" s="924"/>
      <c r="AO125" s="925"/>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438</v>
      </c>
      <c r="CL125" s="1011"/>
      <c r="CM125" s="1011"/>
      <c r="CN125" s="1011"/>
      <c r="CO125" s="1012"/>
      <c r="CP125" s="943" t="s">
        <v>439</v>
      </c>
      <c r="CQ125" s="887"/>
      <c r="CR125" s="887"/>
      <c r="CS125" s="887"/>
      <c r="CT125" s="887"/>
      <c r="CU125" s="887"/>
      <c r="CV125" s="887"/>
      <c r="CW125" s="887"/>
      <c r="CX125" s="887"/>
      <c r="CY125" s="887"/>
      <c r="CZ125" s="887"/>
      <c r="DA125" s="887"/>
      <c r="DB125" s="887"/>
      <c r="DC125" s="887"/>
      <c r="DD125" s="887"/>
      <c r="DE125" s="887"/>
      <c r="DF125" s="888"/>
      <c r="DG125" s="929" t="s">
        <v>111</v>
      </c>
      <c r="DH125" s="930"/>
      <c r="DI125" s="930"/>
      <c r="DJ125" s="930"/>
      <c r="DK125" s="930"/>
      <c r="DL125" s="930" t="s">
        <v>111</v>
      </c>
      <c r="DM125" s="930"/>
      <c r="DN125" s="930"/>
      <c r="DO125" s="930"/>
      <c r="DP125" s="930"/>
      <c r="DQ125" s="930" t="s">
        <v>111</v>
      </c>
      <c r="DR125" s="930"/>
      <c r="DS125" s="930"/>
      <c r="DT125" s="930"/>
      <c r="DU125" s="930"/>
      <c r="DV125" s="931" t="s">
        <v>111</v>
      </c>
      <c r="DW125" s="931"/>
      <c r="DX125" s="931"/>
      <c r="DY125" s="931"/>
      <c r="DZ125" s="932"/>
    </row>
    <row r="126" spans="1:130" s="197" customFormat="1" ht="26.25" customHeight="1">
      <c r="A126" s="1070"/>
      <c r="B126" s="949"/>
      <c r="C126" s="916" t="s">
        <v>430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23" t="s">
        <v>111</v>
      </c>
      <c r="AB126" s="924"/>
      <c r="AC126" s="924"/>
      <c r="AD126" s="924"/>
      <c r="AE126" s="925"/>
      <c r="AF126" s="961" t="s">
        <v>111</v>
      </c>
      <c r="AG126" s="924"/>
      <c r="AH126" s="924"/>
      <c r="AI126" s="924"/>
      <c r="AJ126" s="925"/>
      <c r="AK126" s="961" t="s">
        <v>111</v>
      </c>
      <c r="AL126" s="924"/>
      <c r="AM126" s="924"/>
      <c r="AN126" s="924"/>
      <c r="AO126" s="925"/>
      <c r="AP126" s="962" t="s">
        <v>111</v>
      </c>
      <c r="AQ126" s="963"/>
      <c r="AR126" s="963"/>
      <c r="AS126" s="963"/>
      <c r="AT126" s="964"/>
      <c r="AU126" s="233"/>
      <c r="AV126" s="233"/>
      <c r="AW126" s="233"/>
      <c r="AX126" s="1033" t="s">
        <v>440</v>
      </c>
      <c r="AY126" s="1034"/>
      <c r="AZ126" s="1034"/>
      <c r="BA126" s="1034"/>
      <c r="BB126" s="1034"/>
      <c r="BC126" s="1034"/>
      <c r="BD126" s="1034"/>
      <c r="BE126" s="1035"/>
      <c r="BF126" s="1112" t="s">
        <v>441</v>
      </c>
      <c r="BG126" s="1034"/>
      <c r="BH126" s="1034"/>
      <c r="BI126" s="1034"/>
      <c r="BJ126" s="1034"/>
      <c r="BK126" s="1034"/>
      <c r="BL126" s="1035"/>
      <c r="BM126" s="1112" t="s">
        <v>442</v>
      </c>
      <c r="BN126" s="1034"/>
      <c r="BO126" s="1034"/>
      <c r="BP126" s="1034"/>
      <c r="BQ126" s="1034"/>
      <c r="BR126" s="1034"/>
      <c r="BS126" s="1035"/>
      <c r="BT126" s="1112" t="s">
        <v>443</v>
      </c>
      <c r="BU126" s="1034"/>
      <c r="BV126" s="1034"/>
      <c r="BW126" s="1034"/>
      <c r="BX126" s="1034"/>
      <c r="BY126" s="1034"/>
      <c r="BZ126" s="1113"/>
      <c r="CA126" s="233"/>
      <c r="CB126" s="233"/>
      <c r="CC126" s="233"/>
      <c r="CD126" s="234"/>
      <c r="CE126" s="234"/>
      <c r="CF126" s="234"/>
      <c r="CG126" s="231"/>
      <c r="CH126" s="231"/>
      <c r="CI126" s="231"/>
      <c r="CJ126" s="232"/>
      <c r="CK126" s="1014"/>
      <c r="CL126" s="1014"/>
      <c r="CM126" s="1014"/>
      <c r="CN126" s="1014"/>
      <c r="CO126" s="1015"/>
      <c r="CP126" s="952" t="s">
        <v>444</v>
      </c>
      <c r="CQ126" s="953"/>
      <c r="CR126" s="953"/>
      <c r="CS126" s="953"/>
      <c r="CT126" s="953"/>
      <c r="CU126" s="953"/>
      <c r="CV126" s="953"/>
      <c r="CW126" s="953"/>
      <c r="CX126" s="953"/>
      <c r="CY126" s="953"/>
      <c r="CZ126" s="953"/>
      <c r="DA126" s="953"/>
      <c r="DB126" s="953"/>
      <c r="DC126" s="953"/>
      <c r="DD126" s="953"/>
      <c r="DE126" s="953"/>
      <c r="DF126" s="954"/>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1071"/>
      <c r="B127" s="951"/>
      <c r="C127" s="990" t="s">
        <v>445</v>
      </c>
      <c r="D127" s="991"/>
      <c r="E127" s="991"/>
      <c r="F127" s="991"/>
      <c r="G127" s="991"/>
      <c r="H127" s="991"/>
      <c r="I127" s="991"/>
      <c r="J127" s="991"/>
      <c r="K127" s="991"/>
      <c r="L127" s="991"/>
      <c r="M127" s="991"/>
      <c r="N127" s="991"/>
      <c r="O127" s="991"/>
      <c r="P127" s="991"/>
      <c r="Q127" s="991"/>
      <c r="R127" s="991"/>
      <c r="S127" s="991"/>
      <c r="T127" s="991"/>
      <c r="U127" s="991"/>
      <c r="V127" s="991"/>
      <c r="W127" s="991"/>
      <c r="X127" s="991"/>
      <c r="Y127" s="991"/>
      <c r="Z127" s="992"/>
      <c r="AA127" s="923" t="s">
        <v>111</v>
      </c>
      <c r="AB127" s="924"/>
      <c r="AC127" s="924"/>
      <c r="AD127" s="924"/>
      <c r="AE127" s="925"/>
      <c r="AF127" s="961" t="s">
        <v>111</v>
      </c>
      <c r="AG127" s="924"/>
      <c r="AH127" s="924"/>
      <c r="AI127" s="924"/>
      <c r="AJ127" s="925"/>
      <c r="AK127" s="961" t="s">
        <v>111</v>
      </c>
      <c r="AL127" s="924"/>
      <c r="AM127" s="924"/>
      <c r="AN127" s="924"/>
      <c r="AO127" s="925"/>
      <c r="AP127" s="962" t="s">
        <v>111</v>
      </c>
      <c r="AQ127" s="963"/>
      <c r="AR127" s="963"/>
      <c r="AS127" s="963"/>
      <c r="AT127" s="964"/>
      <c r="AU127" s="233"/>
      <c r="AV127" s="233"/>
      <c r="AW127" s="233"/>
      <c r="AX127" s="886" t="s">
        <v>446</v>
      </c>
      <c r="AY127" s="887"/>
      <c r="AZ127" s="887"/>
      <c r="BA127" s="887"/>
      <c r="BB127" s="887"/>
      <c r="BC127" s="887"/>
      <c r="BD127" s="887"/>
      <c r="BE127" s="888"/>
      <c r="BF127" s="1038" t="s">
        <v>111</v>
      </c>
      <c r="BG127" s="1039"/>
      <c r="BH127" s="1039"/>
      <c r="BI127" s="1039"/>
      <c r="BJ127" s="1039"/>
      <c r="BK127" s="1039"/>
      <c r="BL127" s="1096"/>
      <c r="BM127" s="1038">
        <v>14.33</v>
      </c>
      <c r="BN127" s="1039"/>
      <c r="BO127" s="1039"/>
      <c r="BP127" s="1039"/>
      <c r="BQ127" s="1039"/>
      <c r="BR127" s="1039"/>
      <c r="BS127" s="1096"/>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447</v>
      </c>
      <c r="CQ127" s="1042"/>
      <c r="CR127" s="1042"/>
      <c r="CS127" s="1042"/>
      <c r="CT127" s="1042"/>
      <c r="CU127" s="1042"/>
      <c r="CV127" s="1042"/>
      <c r="CW127" s="1042"/>
      <c r="CX127" s="1042"/>
      <c r="CY127" s="1042"/>
      <c r="CZ127" s="1042"/>
      <c r="DA127" s="1042"/>
      <c r="DB127" s="1042"/>
      <c r="DC127" s="1042"/>
      <c r="DD127" s="1042"/>
      <c r="DE127" s="1042"/>
      <c r="DF127" s="1043"/>
      <c r="DG127" s="1044" t="s">
        <v>111</v>
      </c>
      <c r="DH127" s="1045"/>
      <c r="DI127" s="1045"/>
      <c r="DJ127" s="1045"/>
      <c r="DK127" s="1045"/>
      <c r="DL127" s="1045" t="s">
        <v>111</v>
      </c>
      <c r="DM127" s="1045"/>
      <c r="DN127" s="1045"/>
      <c r="DO127" s="1045"/>
      <c r="DP127" s="1045"/>
      <c r="DQ127" s="1045" t="s">
        <v>111</v>
      </c>
      <c r="DR127" s="1045"/>
      <c r="DS127" s="1045"/>
      <c r="DT127" s="1045"/>
      <c r="DU127" s="1045"/>
      <c r="DV127" s="1046" t="s">
        <v>111</v>
      </c>
      <c r="DW127" s="1046"/>
      <c r="DX127" s="1046"/>
      <c r="DY127" s="1046"/>
      <c r="DZ127" s="1047"/>
    </row>
    <row r="128" spans="1:130" s="197" customFormat="1" ht="26.25" customHeight="1">
      <c r="A128" s="1065" t="s">
        <v>448</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449</v>
      </c>
      <c r="X128" s="1067"/>
      <c r="Y128" s="1067"/>
      <c r="Z128" s="1068"/>
      <c r="AA128" s="1105">
        <v>246257</v>
      </c>
      <c r="AB128" s="1106"/>
      <c r="AC128" s="1106"/>
      <c r="AD128" s="1106"/>
      <c r="AE128" s="1107"/>
      <c r="AF128" s="1108">
        <v>281933</v>
      </c>
      <c r="AG128" s="1106"/>
      <c r="AH128" s="1106"/>
      <c r="AI128" s="1106"/>
      <c r="AJ128" s="1107"/>
      <c r="AK128" s="1108">
        <v>293290</v>
      </c>
      <c r="AL128" s="1106"/>
      <c r="AM128" s="1106"/>
      <c r="AN128" s="1106"/>
      <c r="AO128" s="1107"/>
      <c r="AP128" s="1109"/>
      <c r="AQ128" s="1110"/>
      <c r="AR128" s="1110"/>
      <c r="AS128" s="1110"/>
      <c r="AT128" s="1111"/>
      <c r="AU128" s="235"/>
      <c r="AV128" s="235"/>
      <c r="AW128" s="235"/>
      <c r="AX128" s="1048" t="s">
        <v>450</v>
      </c>
      <c r="AY128" s="953"/>
      <c r="AZ128" s="953"/>
      <c r="BA128" s="953"/>
      <c r="BB128" s="953"/>
      <c r="BC128" s="953"/>
      <c r="BD128" s="953"/>
      <c r="BE128" s="954"/>
      <c r="BF128" s="1060" t="s">
        <v>111</v>
      </c>
      <c r="BG128" s="1061"/>
      <c r="BH128" s="1061"/>
      <c r="BI128" s="1061"/>
      <c r="BJ128" s="1061"/>
      <c r="BK128" s="1061"/>
      <c r="BL128" s="1062"/>
      <c r="BM128" s="1060">
        <v>19.329999999999998</v>
      </c>
      <c r="BN128" s="1061"/>
      <c r="BO128" s="1061"/>
      <c r="BP128" s="1061"/>
      <c r="BQ128" s="1061"/>
      <c r="BR128" s="1061"/>
      <c r="BS128" s="1062"/>
      <c r="BT128" s="1060">
        <v>30</v>
      </c>
      <c r="BU128" s="1063"/>
      <c r="BV128" s="1063"/>
      <c r="BW128" s="1063"/>
      <c r="BX128" s="1063"/>
      <c r="BY128" s="1063"/>
      <c r="BZ128" s="106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54" t="s">
        <v>451</v>
      </c>
      <c r="X129" s="1055"/>
      <c r="Y129" s="1055"/>
      <c r="Z129" s="1056"/>
      <c r="AA129" s="923">
        <v>6114722</v>
      </c>
      <c r="AB129" s="924"/>
      <c r="AC129" s="924"/>
      <c r="AD129" s="924"/>
      <c r="AE129" s="925"/>
      <c r="AF129" s="961">
        <v>6264323</v>
      </c>
      <c r="AG129" s="924"/>
      <c r="AH129" s="924"/>
      <c r="AI129" s="924"/>
      <c r="AJ129" s="925"/>
      <c r="AK129" s="961">
        <v>6249490</v>
      </c>
      <c r="AL129" s="924"/>
      <c r="AM129" s="924"/>
      <c r="AN129" s="924"/>
      <c r="AO129" s="925"/>
      <c r="AP129" s="1057"/>
      <c r="AQ129" s="1058"/>
      <c r="AR129" s="1058"/>
      <c r="AS129" s="1058"/>
      <c r="AT129" s="1059"/>
      <c r="AU129" s="235"/>
      <c r="AV129" s="235"/>
      <c r="AW129" s="235"/>
      <c r="AX129" s="1048" t="s">
        <v>452</v>
      </c>
      <c r="AY129" s="953"/>
      <c r="AZ129" s="953"/>
      <c r="BA129" s="953"/>
      <c r="BB129" s="953"/>
      <c r="BC129" s="953"/>
      <c r="BD129" s="953"/>
      <c r="BE129" s="954"/>
      <c r="BF129" s="1049">
        <v>4.5</v>
      </c>
      <c r="BG129" s="1050"/>
      <c r="BH129" s="1050"/>
      <c r="BI129" s="1050"/>
      <c r="BJ129" s="1050"/>
      <c r="BK129" s="1050"/>
      <c r="BL129" s="1051"/>
      <c r="BM129" s="1049">
        <v>25</v>
      </c>
      <c r="BN129" s="1050"/>
      <c r="BO129" s="1050"/>
      <c r="BP129" s="1050"/>
      <c r="BQ129" s="1050"/>
      <c r="BR129" s="1050"/>
      <c r="BS129" s="1051"/>
      <c r="BT129" s="1049">
        <v>35</v>
      </c>
      <c r="BU129" s="1052"/>
      <c r="BV129" s="1052"/>
      <c r="BW129" s="1052"/>
      <c r="BX129" s="1052"/>
      <c r="BY129" s="1052"/>
      <c r="BZ129" s="105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453</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54" t="s">
        <v>454</v>
      </c>
      <c r="X130" s="1055"/>
      <c r="Y130" s="1055"/>
      <c r="Z130" s="1056"/>
      <c r="AA130" s="923">
        <v>650600</v>
      </c>
      <c r="AB130" s="924"/>
      <c r="AC130" s="924"/>
      <c r="AD130" s="924"/>
      <c r="AE130" s="925"/>
      <c r="AF130" s="961">
        <v>666096</v>
      </c>
      <c r="AG130" s="924"/>
      <c r="AH130" s="924"/>
      <c r="AI130" s="924"/>
      <c r="AJ130" s="925"/>
      <c r="AK130" s="961">
        <v>700575</v>
      </c>
      <c r="AL130" s="924"/>
      <c r="AM130" s="924"/>
      <c r="AN130" s="924"/>
      <c r="AO130" s="925"/>
      <c r="AP130" s="1057"/>
      <c r="AQ130" s="1058"/>
      <c r="AR130" s="1058"/>
      <c r="AS130" s="1058"/>
      <c r="AT130" s="1059"/>
      <c r="AU130" s="235"/>
      <c r="AV130" s="235"/>
      <c r="AW130" s="235"/>
      <c r="AX130" s="1092" t="s">
        <v>455</v>
      </c>
      <c r="AY130" s="1042"/>
      <c r="AZ130" s="1042"/>
      <c r="BA130" s="1042"/>
      <c r="BB130" s="1042"/>
      <c r="BC130" s="1042"/>
      <c r="BD130" s="1042"/>
      <c r="BE130" s="1043"/>
      <c r="BF130" s="1093" t="s">
        <v>111</v>
      </c>
      <c r="BG130" s="1094"/>
      <c r="BH130" s="1094"/>
      <c r="BI130" s="1094"/>
      <c r="BJ130" s="1094"/>
      <c r="BK130" s="1094"/>
      <c r="BL130" s="1095"/>
      <c r="BM130" s="1093">
        <v>350</v>
      </c>
      <c r="BN130" s="1094"/>
      <c r="BO130" s="1094"/>
      <c r="BP130" s="1094"/>
      <c r="BQ130" s="1094"/>
      <c r="BR130" s="1094"/>
      <c r="BS130" s="1095"/>
      <c r="BT130" s="1072"/>
      <c r="BU130" s="1073"/>
      <c r="BV130" s="1073"/>
      <c r="BW130" s="1073"/>
      <c r="BX130" s="1073"/>
      <c r="BY130" s="1073"/>
      <c r="BZ130" s="107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7"/>
      <c r="B131" s="1098"/>
      <c r="C131" s="1098"/>
      <c r="D131" s="1098"/>
      <c r="E131" s="1098"/>
      <c r="F131" s="1098"/>
      <c r="G131" s="1098"/>
      <c r="H131" s="1098"/>
      <c r="I131" s="1098"/>
      <c r="J131" s="1098"/>
      <c r="K131" s="1098"/>
      <c r="L131" s="1098"/>
      <c r="M131" s="1098"/>
      <c r="N131" s="1098"/>
      <c r="O131" s="1098"/>
      <c r="P131" s="1098"/>
      <c r="Q131" s="1098"/>
      <c r="R131" s="1098"/>
      <c r="S131" s="1098"/>
      <c r="T131" s="1098"/>
      <c r="U131" s="1098"/>
      <c r="V131" s="1098"/>
      <c r="W131" s="1099" t="s">
        <v>456</v>
      </c>
      <c r="X131" s="1100"/>
      <c r="Y131" s="1100"/>
      <c r="Z131" s="1101"/>
      <c r="AA131" s="983">
        <v>5464122</v>
      </c>
      <c r="AB131" s="984"/>
      <c r="AC131" s="984"/>
      <c r="AD131" s="984"/>
      <c r="AE131" s="985"/>
      <c r="AF131" s="986">
        <v>5598227</v>
      </c>
      <c r="AG131" s="984"/>
      <c r="AH131" s="984"/>
      <c r="AI131" s="984"/>
      <c r="AJ131" s="985"/>
      <c r="AK131" s="986">
        <v>5548915</v>
      </c>
      <c r="AL131" s="984"/>
      <c r="AM131" s="984"/>
      <c r="AN131" s="984"/>
      <c r="AO131" s="985"/>
      <c r="AP131" s="1102"/>
      <c r="AQ131" s="1103"/>
      <c r="AR131" s="1103"/>
      <c r="AS131" s="1103"/>
      <c r="AT131" s="110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6" t="s">
        <v>457</v>
      </c>
      <c r="B132" s="1077"/>
      <c r="C132" s="1077"/>
      <c r="D132" s="1077"/>
      <c r="E132" s="1077"/>
      <c r="F132" s="1077"/>
      <c r="G132" s="1077"/>
      <c r="H132" s="1077"/>
      <c r="I132" s="1077"/>
      <c r="J132" s="1077"/>
      <c r="K132" s="1077"/>
      <c r="L132" s="1077"/>
      <c r="M132" s="1077"/>
      <c r="N132" s="1077"/>
      <c r="O132" s="1077"/>
      <c r="P132" s="1077"/>
      <c r="Q132" s="1077"/>
      <c r="R132" s="1077"/>
      <c r="S132" s="1077"/>
      <c r="T132" s="1077"/>
      <c r="U132" s="1077"/>
      <c r="V132" s="1080" t="s">
        <v>458</v>
      </c>
      <c r="W132" s="1080"/>
      <c r="X132" s="1080"/>
      <c r="Y132" s="1080"/>
      <c r="Z132" s="1081"/>
      <c r="AA132" s="1082">
        <v>5.1763668530000002</v>
      </c>
      <c r="AB132" s="1083"/>
      <c r="AC132" s="1083"/>
      <c r="AD132" s="1083"/>
      <c r="AE132" s="1084"/>
      <c r="AF132" s="1085">
        <v>4.7259605589999998</v>
      </c>
      <c r="AG132" s="1083"/>
      <c r="AH132" s="1083"/>
      <c r="AI132" s="1083"/>
      <c r="AJ132" s="1084"/>
      <c r="AK132" s="1085">
        <v>3.759852151</v>
      </c>
      <c r="AL132" s="1083"/>
      <c r="AM132" s="1083"/>
      <c r="AN132" s="1083"/>
      <c r="AO132" s="1084"/>
      <c r="AP132" s="1001"/>
      <c r="AQ132" s="1002"/>
      <c r="AR132" s="1002"/>
      <c r="AS132" s="1002"/>
      <c r="AT132" s="108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8"/>
      <c r="B133" s="1079"/>
      <c r="C133" s="1079"/>
      <c r="D133" s="1079"/>
      <c r="E133" s="1079"/>
      <c r="F133" s="1079"/>
      <c r="G133" s="1079"/>
      <c r="H133" s="1079"/>
      <c r="I133" s="1079"/>
      <c r="J133" s="1079"/>
      <c r="K133" s="1079"/>
      <c r="L133" s="1079"/>
      <c r="M133" s="1079"/>
      <c r="N133" s="1079"/>
      <c r="O133" s="1079"/>
      <c r="P133" s="1079"/>
      <c r="Q133" s="1079"/>
      <c r="R133" s="1079"/>
      <c r="S133" s="1079"/>
      <c r="T133" s="1079"/>
      <c r="U133" s="1079"/>
      <c r="V133" s="1087" t="s">
        <v>459</v>
      </c>
      <c r="W133" s="1087"/>
      <c r="X133" s="1087"/>
      <c r="Y133" s="1087"/>
      <c r="Z133" s="1088"/>
      <c r="AA133" s="1089">
        <v>5.7</v>
      </c>
      <c r="AB133" s="1090"/>
      <c r="AC133" s="1090"/>
      <c r="AD133" s="1090"/>
      <c r="AE133" s="1091"/>
      <c r="AF133" s="1089">
        <v>5.0999999999999996</v>
      </c>
      <c r="AG133" s="1090"/>
      <c r="AH133" s="1090"/>
      <c r="AI133" s="1090"/>
      <c r="AJ133" s="1091"/>
      <c r="AK133" s="1089">
        <v>4.5</v>
      </c>
      <c r="AL133" s="1090"/>
      <c r="AM133" s="1090"/>
      <c r="AN133" s="1090"/>
      <c r="AO133" s="1091"/>
      <c r="AP133" s="1025"/>
      <c r="AQ133" s="1026"/>
      <c r="AR133" s="1026"/>
      <c r="AS133" s="1026"/>
      <c r="AT133" s="107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78:P78"/>
    <mergeCell ref="B77:P77"/>
    <mergeCell ref="B76:P76"/>
    <mergeCell ref="B75:P75"/>
    <mergeCell ref="B74:P74"/>
    <mergeCell ref="B73:P73"/>
    <mergeCell ref="B72:P72"/>
    <mergeCell ref="B71:P71"/>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BV112:BZ112"/>
    <mergeCell ref="AF114:AJ114"/>
    <mergeCell ref="AP113:AT113"/>
    <mergeCell ref="AZ113:BP113"/>
    <mergeCell ref="AZ112:BP112"/>
    <mergeCell ref="BQ112:BU112"/>
    <mergeCell ref="AZ88:BD88"/>
    <mergeCell ref="AP86:AT86"/>
    <mergeCell ref="AU86:AY8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9:DK79"/>
    <mergeCell ref="DL79:DP79"/>
    <mergeCell ref="DQ79:DU79"/>
    <mergeCell ref="DV79:DZ79"/>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B69:P69"/>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B68:P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37"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topLeftCell="E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7" t="s">
        <v>462</v>
      </c>
      <c r="L7" s="254"/>
      <c r="M7" s="255" t="s">
        <v>463</v>
      </c>
      <c r="N7" s="256"/>
    </row>
    <row r="8" spans="1:16">
      <c r="A8" s="248"/>
      <c r="B8" s="244"/>
      <c r="C8" s="244"/>
      <c r="D8" s="244"/>
      <c r="E8" s="244"/>
      <c r="F8" s="244"/>
      <c r="G8" s="257"/>
      <c r="H8" s="258"/>
      <c r="I8" s="258"/>
      <c r="J8" s="259"/>
      <c r="K8" s="1118"/>
      <c r="L8" s="260" t="s">
        <v>464</v>
      </c>
      <c r="M8" s="261" t="s">
        <v>465</v>
      </c>
      <c r="N8" s="262" t="s">
        <v>466</v>
      </c>
    </row>
    <row r="9" spans="1:16">
      <c r="A9" s="248"/>
      <c r="B9" s="244"/>
      <c r="C9" s="244"/>
      <c r="D9" s="244"/>
      <c r="E9" s="244"/>
      <c r="F9" s="244"/>
      <c r="G9" s="1119" t="s">
        <v>467</v>
      </c>
      <c r="H9" s="1120"/>
      <c r="I9" s="1120"/>
      <c r="J9" s="1121"/>
      <c r="K9" s="263">
        <v>1833241</v>
      </c>
      <c r="L9" s="264">
        <v>56278</v>
      </c>
      <c r="M9" s="265">
        <v>59313</v>
      </c>
      <c r="N9" s="266">
        <v>-5.0999999999999996</v>
      </c>
    </row>
    <row r="10" spans="1:16">
      <c r="A10" s="248"/>
      <c r="B10" s="244"/>
      <c r="C10" s="244"/>
      <c r="D10" s="244"/>
      <c r="E10" s="244"/>
      <c r="F10" s="244"/>
      <c r="G10" s="1119" t="s">
        <v>468</v>
      </c>
      <c r="H10" s="1120"/>
      <c r="I10" s="1120"/>
      <c r="J10" s="1121"/>
      <c r="K10" s="267">
        <v>264099</v>
      </c>
      <c r="L10" s="268">
        <v>8107</v>
      </c>
      <c r="M10" s="269">
        <v>5376</v>
      </c>
      <c r="N10" s="270">
        <v>50.8</v>
      </c>
    </row>
    <row r="11" spans="1:16" ht="13.5" customHeight="1">
      <c r="A11" s="248"/>
      <c r="B11" s="244"/>
      <c r="C11" s="244"/>
      <c r="D11" s="244"/>
      <c r="E11" s="244"/>
      <c r="F11" s="244"/>
      <c r="G11" s="1119" t="s">
        <v>469</v>
      </c>
      <c r="H11" s="1120"/>
      <c r="I11" s="1120"/>
      <c r="J11" s="1121"/>
      <c r="K11" s="267">
        <v>2663</v>
      </c>
      <c r="L11" s="268">
        <v>82</v>
      </c>
      <c r="M11" s="269">
        <v>7786</v>
      </c>
      <c r="N11" s="270">
        <v>-98.9</v>
      </c>
    </row>
    <row r="12" spans="1:16" ht="13.5" customHeight="1">
      <c r="A12" s="248"/>
      <c r="B12" s="244"/>
      <c r="C12" s="244"/>
      <c r="D12" s="244"/>
      <c r="E12" s="244"/>
      <c r="F12" s="244"/>
      <c r="G12" s="1119" t="s">
        <v>470</v>
      </c>
      <c r="H12" s="1120"/>
      <c r="I12" s="1120"/>
      <c r="J12" s="1121"/>
      <c r="K12" s="267" t="s">
        <v>471</v>
      </c>
      <c r="L12" s="268" t="s">
        <v>471</v>
      </c>
      <c r="M12" s="269">
        <v>131</v>
      </c>
      <c r="N12" s="270" t="s">
        <v>471</v>
      </c>
    </row>
    <row r="13" spans="1:16" ht="13.5" customHeight="1">
      <c r="A13" s="248"/>
      <c r="B13" s="244"/>
      <c r="C13" s="244"/>
      <c r="D13" s="244"/>
      <c r="E13" s="244"/>
      <c r="F13" s="244"/>
      <c r="G13" s="1119" t="s">
        <v>472</v>
      </c>
      <c r="H13" s="1120"/>
      <c r="I13" s="1120"/>
      <c r="J13" s="1121"/>
      <c r="K13" s="267" t="s">
        <v>471</v>
      </c>
      <c r="L13" s="268" t="s">
        <v>471</v>
      </c>
      <c r="M13" s="269">
        <v>5</v>
      </c>
      <c r="N13" s="270" t="s">
        <v>471</v>
      </c>
    </row>
    <row r="14" spans="1:16" ht="13.5" customHeight="1">
      <c r="A14" s="248"/>
      <c r="B14" s="244"/>
      <c r="C14" s="244"/>
      <c r="D14" s="244"/>
      <c r="E14" s="244"/>
      <c r="F14" s="244"/>
      <c r="G14" s="1119" t="s">
        <v>473</v>
      </c>
      <c r="H14" s="1120"/>
      <c r="I14" s="1120"/>
      <c r="J14" s="1121"/>
      <c r="K14" s="267">
        <v>106523</v>
      </c>
      <c r="L14" s="268">
        <v>3270</v>
      </c>
      <c r="M14" s="269">
        <v>2777</v>
      </c>
      <c r="N14" s="270">
        <v>17.8</v>
      </c>
    </row>
    <row r="15" spans="1:16" ht="13.5" customHeight="1">
      <c r="A15" s="248"/>
      <c r="B15" s="244"/>
      <c r="C15" s="244"/>
      <c r="D15" s="244"/>
      <c r="E15" s="244"/>
      <c r="F15" s="244"/>
      <c r="G15" s="1119" t="s">
        <v>474</v>
      </c>
      <c r="H15" s="1120"/>
      <c r="I15" s="1120"/>
      <c r="J15" s="1121"/>
      <c r="K15" s="267">
        <v>31611</v>
      </c>
      <c r="L15" s="268">
        <v>970</v>
      </c>
      <c r="M15" s="269">
        <v>1317</v>
      </c>
      <c r="N15" s="270">
        <v>-26.3</v>
      </c>
    </row>
    <row r="16" spans="1:16">
      <c r="A16" s="248"/>
      <c r="B16" s="244"/>
      <c r="C16" s="244"/>
      <c r="D16" s="244"/>
      <c r="E16" s="244"/>
      <c r="F16" s="244"/>
      <c r="G16" s="1122" t="s">
        <v>475</v>
      </c>
      <c r="H16" s="1123"/>
      <c r="I16" s="1123"/>
      <c r="J16" s="1124"/>
      <c r="K16" s="268">
        <v>-131258</v>
      </c>
      <c r="L16" s="268">
        <v>-4029</v>
      </c>
      <c r="M16" s="269">
        <v>-6006</v>
      </c>
      <c r="N16" s="270">
        <v>-32.9</v>
      </c>
    </row>
    <row r="17" spans="1:16">
      <c r="A17" s="248"/>
      <c r="B17" s="244"/>
      <c r="C17" s="244"/>
      <c r="D17" s="244"/>
      <c r="E17" s="244"/>
      <c r="F17" s="244"/>
      <c r="G17" s="1122" t="s">
        <v>169</v>
      </c>
      <c r="H17" s="1123"/>
      <c r="I17" s="1123"/>
      <c r="J17" s="1124"/>
      <c r="K17" s="268">
        <v>2106879</v>
      </c>
      <c r="L17" s="268">
        <v>64678</v>
      </c>
      <c r="M17" s="269">
        <v>70700</v>
      </c>
      <c r="N17" s="270">
        <v>-8.5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14" t="s">
        <v>480</v>
      </c>
      <c r="H21" s="1115"/>
      <c r="I21" s="1115"/>
      <c r="J21" s="1116"/>
      <c r="K21" s="280">
        <v>6.72</v>
      </c>
      <c r="L21" s="281">
        <v>6.73</v>
      </c>
      <c r="M21" s="282">
        <v>-0.01</v>
      </c>
      <c r="N21" s="249"/>
      <c r="O21" s="283"/>
      <c r="P21" s="279"/>
    </row>
    <row r="22" spans="1:16" s="284" customFormat="1">
      <c r="A22" s="279"/>
      <c r="B22" s="249"/>
      <c r="C22" s="249"/>
      <c r="D22" s="249"/>
      <c r="E22" s="249"/>
      <c r="F22" s="249"/>
      <c r="G22" s="1114" t="s">
        <v>481</v>
      </c>
      <c r="H22" s="1115"/>
      <c r="I22" s="1115"/>
      <c r="J22" s="1116"/>
      <c r="K22" s="285">
        <v>93.2</v>
      </c>
      <c r="L22" s="286">
        <v>96.8</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7" t="s">
        <v>462</v>
      </c>
      <c r="L30" s="254"/>
      <c r="M30" s="255" t="s">
        <v>463</v>
      </c>
      <c r="N30" s="256"/>
    </row>
    <row r="31" spans="1:16">
      <c r="A31" s="248"/>
      <c r="B31" s="244"/>
      <c r="C31" s="244"/>
      <c r="D31" s="244"/>
      <c r="E31" s="244"/>
      <c r="F31" s="244"/>
      <c r="G31" s="257"/>
      <c r="H31" s="258"/>
      <c r="I31" s="258"/>
      <c r="J31" s="259"/>
      <c r="K31" s="1118"/>
      <c r="L31" s="260" t="s">
        <v>464</v>
      </c>
      <c r="M31" s="261" t="s">
        <v>465</v>
      </c>
      <c r="N31" s="262" t="s">
        <v>466</v>
      </c>
    </row>
    <row r="32" spans="1:16" ht="27" customHeight="1">
      <c r="A32" s="248"/>
      <c r="B32" s="244"/>
      <c r="C32" s="244"/>
      <c r="D32" s="244"/>
      <c r="E32" s="244"/>
      <c r="F32" s="244"/>
      <c r="G32" s="1130" t="s">
        <v>484</v>
      </c>
      <c r="H32" s="1131"/>
      <c r="I32" s="1131"/>
      <c r="J32" s="1132"/>
      <c r="K32" s="294">
        <v>853627</v>
      </c>
      <c r="L32" s="294">
        <v>26205</v>
      </c>
      <c r="M32" s="295">
        <v>33640</v>
      </c>
      <c r="N32" s="296">
        <v>-22.1</v>
      </c>
    </row>
    <row r="33" spans="1:16" ht="13.5" customHeight="1">
      <c r="A33" s="248"/>
      <c r="B33" s="244"/>
      <c r="C33" s="244"/>
      <c r="D33" s="244"/>
      <c r="E33" s="244"/>
      <c r="F33" s="244"/>
      <c r="G33" s="1130" t="s">
        <v>485</v>
      </c>
      <c r="H33" s="1131"/>
      <c r="I33" s="1131"/>
      <c r="J33" s="1132"/>
      <c r="K33" s="294" t="s">
        <v>471</v>
      </c>
      <c r="L33" s="294" t="s">
        <v>471</v>
      </c>
      <c r="M33" s="295" t="s">
        <v>471</v>
      </c>
      <c r="N33" s="296" t="s">
        <v>471</v>
      </c>
    </row>
    <row r="34" spans="1:16" ht="27" customHeight="1">
      <c r="A34" s="248"/>
      <c r="B34" s="244"/>
      <c r="C34" s="244"/>
      <c r="D34" s="244"/>
      <c r="E34" s="244"/>
      <c r="F34" s="244"/>
      <c r="G34" s="1130" t="s">
        <v>486</v>
      </c>
      <c r="H34" s="1131"/>
      <c r="I34" s="1131"/>
      <c r="J34" s="1132"/>
      <c r="K34" s="294" t="s">
        <v>471</v>
      </c>
      <c r="L34" s="294" t="s">
        <v>471</v>
      </c>
      <c r="M34" s="295">
        <v>3</v>
      </c>
      <c r="N34" s="296" t="s">
        <v>471</v>
      </c>
    </row>
    <row r="35" spans="1:16" ht="27" customHeight="1">
      <c r="A35" s="248"/>
      <c r="B35" s="244"/>
      <c r="C35" s="244"/>
      <c r="D35" s="244"/>
      <c r="E35" s="244"/>
      <c r="F35" s="244"/>
      <c r="G35" s="1130" t="s">
        <v>487</v>
      </c>
      <c r="H35" s="1131"/>
      <c r="I35" s="1131"/>
      <c r="J35" s="1132"/>
      <c r="K35" s="294">
        <v>347349</v>
      </c>
      <c r="L35" s="294">
        <v>10663</v>
      </c>
      <c r="M35" s="295">
        <v>10374</v>
      </c>
      <c r="N35" s="296">
        <v>2.8</v>
      </c>
    </row>
    <row r="36" spans="1:16" ht="27" customHeight="1">
      <c r="A36" s="248"/>
      <c r="B36" s="244"/>
      <c r="C36" s="244"/>
      <c r="D36" s="244"/>
      <c r="E36" s="244"/>
      <c r="F36" s="244"/>
      <c r="G36" s="1130" t="s">
        <v>488</v>
      </c>
      <c r="H36" s="1131"/>
      <c r="I36" s="1131"/>
      <c r="J36" s="1132"/>
      <c r="K36" s="294">
        <v>1520</v>
      </c>
      <c r="L36" s="294">
        <v>47</v>
      </c>
      <c r="M36" s="295">
        <v>2665</v>
      </c>
      <c r="N36" s="296">
        <v>-98.2</v>
      </c>
    </row>
    <row r="37" spans="1:16" ht="13.5" customHeight="1">
      <c r="A37" s="248"/>
      <c r="B37" s="244"/>
      <c r="C37" s="244"/>
      <c r="D37" s="244"/>
      <c r="E37" s="244"/>
      <c r="F37" s="244"/>
      <c r="G37" s="1130" t="s">
        <v>489</v>
      </c>
      <c r="H37" s="1131"/>
      <c r="I37" s="1131"/>
      <c r="J37" s="1132"/>
      <c r="K37" s="294" t="s">
        <v>471</v>
      </c>
      <c r="L37" s="294" t="s">
        <v>471</v>
      </c>
      <c r="M37" s="295">
        <v>1343</v>
      </c>
      <c r="N37" s="296" t="s">
        <v>471</v>
      </c>
    </row>
    <row r="38" spans="1:16" ht="27" customHeight="1">
      <c r="A38" s="248"/>
      <c r="B38" s="244"/>
      <c r="C38" s="244"/>
      <c r="D38" s="244"/>
      <c r="E38" s="244"/>
      <c r="F38" s="244"/>
      <c r="G38" s="1133" t="s">
        <v>490</v>
      </c>
      <c r="H38" s="1134"/>
      <c r="I38" s="1134"/>
      <c r="J38" s="1135"/>
      <c r="K38" s="297" t="s">
        <v>471</v>
      </c>
      <c r="L38" s="297" t="s">
        <v>471</v>
      </c>
      <c r="M38" s="298">
        <v>2</v>
      </c>
      <c r="N38" s="299" t="s">
        <v>471</v>
      </c>
      <c r="O38" s="293"/>
    </row>
    <row r="39" spans="1:16">
      <c r="A39" s="248"/>
      <c r="B39" s="244"/>
      <c r="C39" s="244"/>
      <c r="D39" s="244"/>
      <c r="E39" s="244"/>
      <c r="F39" s="244"/>
      <c r="G39" s="1133" t="s">
        <v>491</v>
      </c>
      <c r="H39" s="1134"/>
      <c r="I39" s="1134"/>
      <c r="J39" s="1135"/>
      <c r="K39" s="300">
        <v>-293290</v>
      </c>
      <c r="L39" s="300">
        <v>-9004</v>
      </c>
      <c r="M39" s="301">
        <v>-3110</v>
      </c>
      <c r="N39" s="302">
        <v>189.5</v>
      </c>
      <c r="O39" s="293"/>
    </row>
    <row r="40" spans="1:16" ht="27" customHeight="1">
      <c r="A40" s="248"/>
      <c r="B40" s="244"/>
      <c r="C40" s="244"/>
      <c r="D40" s="244"/>
      <c r="E40" s="244"/>
      <c r="F40" s="244"/>
      <c r="G40" s="1130" t="s">
        <v>492</v>
      </c>
      <c r="H40" s="1131"/>
      <c r="I40" s="1131"/>
      <c r="J40" s="1132"/>
      <c r="K40" s="300">
        <v>-700575</v>
      </c>
      <c r="L40" s="300">
        <v>-21507</v>
      </c>
      <c r="M40" s="301">
        <v>-31707</v>
      </c>
      <c r="N40" s="302">
        <v>-32.200000000000003</v>
      </c>
      <c r="O40" s="293"/>
    </row>
    <row r="41" spans="1:16">
      <c r="A41" s="248"/>
      <c r="B41" s="244"/>
      <c r="C41" s="244"/>
      <c r="D41" s="244"/>
      <c r="E41" s="244"/>
      <c r="F41" s="244"/>
      <c r="G41" s="1136" t="s">
        <v>279</v>
      </c>
      <c r="H41" s="1137"/>
      <c r="I41" s="1137"/>
      <c r="J41" s="1138"/>
      <c r="K41" s="294">
        <v>208631</v>
      </c>
      <c r="L41" s="300">
        <v>6405</v>
      </c>
      <c r="M41" s="301">
        <v>13210</v>
      </c>
      <c r="N41" s="302">
        <v>-51.5</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25" t="s">
        <v>462</v>
      </c>
      <c r="J49" s="1127" t="s">
        <v>496</v>
      </c>
      <c r="K49" s="1128"/>
      <c r="L49" s="1128"/>
      <c r="M49" s="1128"/>
      <c r="N49" s="1129"/>
    </row>
    <row r="50" spans="1:14">
      <c r="A50" s="248"/>
      <c r="B50" s="244"/>
      <c r="C50" s="244"/>
      <c r="D50" s="244"/>
      <c r="E50" s="244"/>
      <c r="F50" s="244"/>
      <c r="G50" s="312"/>
      <c r="H50" s="313"/>
      <c r="I50" s="1126"/>
      <c r="J50" s="314" t="s">
        <v>497</v>
      </c>
      <c r="K50" s="315" t="s">
        <v>498</v>
      </c>
      <c r="L50" s="316" t="s">
        <v>499</v>
      </c>
      <c r="M50" s="317" t="s">
        <v>500</v>
      </c>
      <c r="N50" s="318" t="s">
        <v>501</v>
      </c>
    </row>
    <row r="51" spans="1:14">
      <c r="A51" s="248"/>
      <c r="B51" s="244"/>
      <c r="C51" s="244"/>
      <c r="D51" s="244"/>
      <c r="E51" s="244"/>
      <c r="F51" s="244"/>
      <c r="G51" s="310" t="s">
        <v>502</v>
      </c>
      <c r="H51" s="311"/>
      <c r="I51" s="319">
        <v>742863</v>
      </c>
      <c r="J51" s="320">
        <v>23410</v>
      </c>
      <c r="K51" s="321">
        <v>-49.6</v>
      </c>
      <c r="L51" s="322">
        <v>49426</v>
      </c>
      <c r="M51" s="323">
        <v>4.5999999999999996</v>
      </c>
      <c r="N51" s="324">
        <v>-54.2</v>
      </c>
    </row>
    <row r="52" spans="1:14">
      <c r="A52" s="248"/>
      <c r="B52" s="244"/>
      <c r="C52" s="244"/>
      <c r="D52" s="244"/>
      <c r="E52" s="244"/>
      <c r="F52" s="244"/>
      <c r="G52" s="325"/>
      <c r="H52" s="326" t="s">
        <v>503</v>
      </c>
      <c r="I52" s="327">
        <v>331608</v>
      </c>
      <c r="J52" s="328">
        <v>10450</v>
      </c>
      <c r="K52" s="329">
        <v>-25.7</v>
      </c>
      <c r="L52" s="330">
        <v>26568</v>
      </c>
      <c r="M52" s="331">
        <v>-4.5999999999999996</v>
      </c>
      <c r="N52" s="332">
        <v>-21.1</v>
      </c>
    </row>
    <row r="53" spans="1:14">
      <c r="A53" s="248"/>
      <c r="B53" s="244"/>
      <c r="C53" s="244"/>
      <c r="D53" s="244"/>
      <c r="E53" s="244"/>
      <c r="F53" s="244"/>
      <c r="G53" s="310" t="s">
        <v>504</v>
      </c>
      <c r="H53" s="311"/>
      <c r="I53" s="319">
        <v>950777</v>
      </c>
      <c r="J53" s="320">
        <v>29938</v>
      </c>
      <c r="K53" s="321">
        <v>27.9</v>
      </c>
      <c r="L53" s="322">
        <v>42839</v>
      </c>
      <c r="M53" s="323">
        <v>-13.3</v>
      </c>
      <c r="N53" s="324">
        <v>41.2</v>
      </c>
    </row>
    <row r="54" spans="1:14">
      <c r="A54" s="248"/>
      <c r="B54" s="244"/>
      <c r="C54" s="244"/>
      <c r="D54" s="244"/>
      <c r="E54" s="244"/>
      <c r="F54" s="244"/>
      <c r="G54" s="325"/>
      <c r="H54" s="326" t="s">
        <v>503</v>
      </c>
      <c r="I54" s="327">
        <v>365848</v>
      </c>
      <c r="J54" s="328">
        <v>11520</v>
      </c>
      <c r="K54" s="329">
        <v>10.199999999999999</v>
      </c>
      <c r="L54" s="330">
        <v>22027</v>
      </c>
      <c r="M54" s="331">
        <v>-17.100000000000001</v>
      </c>
      <c r="N54" s="332">
        <v>27.3</v>
      </c>
    </row>
    <row r="55" spans="1:14">
      <c r="A55" s="248"/>
      <c r="B55" s="244"/>
      <c r="C55" s="244"/>
      <c r="D55" s="244"/>
      <c r="E55" s="244"/>
      <c r="F55" s="244"/>
      <c r="G55" s="310" t="s">
        <v>505</v>
      </c>
      <c r="H55" s="311"/>
      <c r="I55" s="319">
        <v>1282748</v>
      </c>
      <c r="J55" s="320">
        <v>39259</v>
      </c>
      <c r="K55" s="321">
        <v>31.1</v>
      </c>
      <c r="L55" s="322">
        <v>46819</v>
      </c>
      <c r="M55" s="323">
        <v>9.3000000000000007</v>
      </c>
      <c r="N55" s="324">
        <v>21.8</v>
      </c>
    </row>
    <row r="56" spans="1:14">
      <c r="A56" s="248"/>
      <c r="B56" s="244"/>
      <c r="C56" s="244"/>
      <c r="D56" s="244"/>
      <c r="E56" s="244"/>
      <c r="F56" s="244"/>
      <c r="G56" s="325"/>
      <c r="H56" s="326" t="s">
        <v>503</v>
      </c>
      <c r="I56" s="327">
        <v>609779</v>
      </c>
      <c r="J56" s="328">
        <v>18663</v>
      </c>
      <c r="K56" s="329">
        <v>62</v>
      </c>
      <c r="L56" s="330">
        <v>24121</v>
      </c>
      <c r="M56" s="331">
        <v>9.5</v>
      </c>
      <c r="N56" s="332">
        <v>52.5</v>
      </c>
    </row>
    <row r="57" spans="1:14">
      <c r="A57" s="248"/>
      <c r="B57" s="244"/>
      <c r="C57" s="244"/>
      <c r="D57" s="244"/>
      <c r="E57" s="244"/>
      <c r="F57" s="244"/>
      <c r="G57" s="310" t="s">
        <v>506</v>
      </c>
      <c r="H57" s="311"/>
      <c r="I57" s="319">
        <v>1059435</v>
      </c>
      <c r="J57" s="320">
        <v>32389</v>
      </c>
      <c r="K57" s="321">
        <v>-17.5</v>
      </c>
      <c r="L57" s="322">
        <v>53270</v>
      </c>
      <c r="M57" s="323">
        <v>13.8</v>
      </c>
      <c r="N57" s="324">
        <v>-31.3</v>
      </c>
    </row>
    <row r="58" spans="1:14">
      <c r="A58" s="248"/>
      <c r="B58" s="244"/>
      <c r="C58" s="244"/>
      <c r="D58" s="244"/>
      <c r="E58" s="244"/>
      <c r="F58" s="244"/>
      <c r="G58" s="325"/>
      <c r="H58" s="326" t="s">
        <v>503</v>
      </c>
      <c r="I58" s="327">
        <v>557206</v>
      </c>
      <c r="J58" s="328">
        <v>17035</v>
      </c>
      <c r="K58" s="329">
        <v>-8.6999999999999993</v>
      </c>
      <c r="L58" s="330">
        <v>24316</v>
      </c>
      <c r="M58" s="331">
        <v>0.8</v>
      </c>
      <c r="N58" s="332">
        <v>-9.5</v>
      </c>
    </row>
    <row r="59" spans="1:14">
      <c r="A59" s="248"/>
      <c r="B59" s="244"/>
      <c r="C59" s="244"/>
      <c r="D59" s="244"/>
      <c r="E59" s="244"/>
      <c r="F59" s="244"/>
      <c r="G59" s="310" t="s">
        <v>507</v>
      </c>
      <c r="H59" s="311"/>
      <c r="I59" s="319">
        <v>1424743</v>
      </c>
      <c r="J59" s="320">
        <v>43737</v>
      </c>
      <c r="K59" s="321">
        <v>35</v>
      </c>
      <c r="L59" s="322">
        <v>53292</v>
      </c>
      <c r="M59" s="323">
        <v>0</v>
      </c>
      <c r="N59" s="324">
        <v>35</v>
      </c>
    </row>
    <row r="60" spans="1:14">
      <c r="A60" s="248"/>
      <c r="B60" s="244"/>
      <c r="C60" s="244"/>
      <c r="D60" s="244"/>
      <c r="E60" s="244"/>
      <c r="F60" s="244"/>
      <c r="G60" s="325"/>
      <c r="H60" s="326" t="s">
        <v>503</v>
      </c>
      <c r="I60" s="333">
        <v>848318</v>
      </c>
      <c r="J60" s="328">
        <v>26042</v>
      </c>
      <c r="K60" s="329">
        <v>52.9</v>
      </c>
      <c r="L60" s="330">
        <v>28900</v>
      </c>
      <c r="M60" s="331">
        <v>18.899999999999999</v>
      </c>
      <c r="N60" s="332">
        <v>34</v>
      </c>
    </row>
    <row r="61" spans="1:14">
      <c r="A61" s="248"/>
      <c r="B61" s="244"/>
      <c r="C61" s="244"/>
      <c r="D61" s="244"/>
      <c r="E61" s="244"/>
      <c r="F61" s="244"/>
      <c r="G61" s="310" t="s">
        <v>508</v>
      </c>
      <c r="H61" s="334"/>
      <c r="I61" s="335">
        <v>1092113</v>
      </c>
      <c r="J61" s="336">
        <v>33747</v>
      </c>
      <c r="K61" s="337">
        <v>5.4</v>
      </c>
      <c r="L61" s="338">
        <v>49129</v>
      </c>
      <c r="M61" s="339">
        <v>2.9</v>
      </c>
      <c r="N61" s="324">
        <v>2.5</v>
      </c>
    </row>
    <row r="62" spans="1:14">
      <c r="A62" s="248"/>
      <c r="B62" s="244"/>
      <c r="C62" s="244"/>
      <c r="D62" s="244"/>
      <c r="E62" s="244"/>
      <c r="F62" s="244"/>
      <c r="G62" s="325"/>
      <c r="H62" s="326" t="s">
        <v>503</v>
      </c>
      <c r="I62" s="327">
        <v>542552</v>
      </c>
      <c r="J62" s="328">
        <v>16742</v>
      </c>
      <c r="K62" s="329">
        <v>18.100000000000001</v>
      </c>
      <c r="L62" s="330">
        <v>25186</v>
      </c>
      <c r="M62" s="331">
        <v>1.5</v>
      </c>
      <c r="N62" s="332">
        <v>16.600000000000001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28"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9" t="s">
        <v>3</v>
      </c>
      <c r="D47" s="1139"/>
      <c r="E47" s="1140"/>
      <c r="F47" s="11">
        <v>24.18</v>
      </c>
      <c r="G47" s="12">
        <v>24.45</v>
      </c>
      <c r="H47" s="12">
        <v>22.98</v>
      </c>
      <c r="I47" s="12">
        <v>27.31</v>
      </c>
      <c r="J47" s="13">
        <v>25.41</v>
      </c>
    </row>
    <row r="48" spans="2:10" ht="57.75" customHeight="1">
      <c r="B48" s="14"/>
      <c r="C48" s="1141" t="s">
        <v>4</v>
      </c>
      <c r="D48" s="1141"/>
      <c r="E48" s="1142"/>
      <c r="F48" s="15">
        <v>7.95</v>
      </c>
      <c r="G48" s="16">
        <v>7.05</v>
      </c>
      <c r="H48" s="16">
        <v>10.49</v>
      </c>
      <c r="I48" s="16">
        <v>6.89</v>
      </c>
      <c r="J48" s="17">
        <v>7.91</v>
      </c>
    </row>
    <row r="49" spans="2:10" ht="57.75" customHeight="1" thickBot="1">
      <c r="B49" s="18"/>
      <c r="C49" s="1143" t="s">
        <v>5</v>
      </c>
      <c r="D49" s="1143"/>
      <c r="E49" s="1144"/>
      <c r="F49" s="19">
        <v>6.99</v>
      </c>
      <c r="G49" s="20" t="s">
        <v>515</v>
      </c>
      <c r="H49" s="20">
        <v>2.21</v>
      </c>
      <c r="I49" s="20">
        <v>1.52</v>
      </c>
      <c r="J49" s="21" t="s">
        <v>516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G1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1" t="s">
        <v>517</v>
      </c>
      <c r="D34" s="1151"/>
      <c r="E34" s="1152"/>
      <c r="F34" s="32">
        <v>7.95</v>
      </c>
      <c r="G34" s="33">
        <v>7.04</v>
      </c>
      <c r="H34" s="33">
        <v>10.49</v>
      </c>
      <c r="I34" s="33">
        <v>6.88</v>
      </c>
      <c r="J34" s="34">
        <v>7.9</v>
      </c>
      <c r="K34" s="22"/>
      <c r="L34" s="22"/>
      <c r="M34" s="22"/>
      <c r="N34" s="22"/>
      <c r="O34" s="22"/>
      <c r="P34" s="22"/>
    </row>
    <row r="35" spans="1:16" ht="39" customHeight="1">
      <c r="A35" s="22"/>
      <c r="B35" s="35"/>
      <c r="C35" s="1145" t="s">
        <v>518</v>
      </c>
      <c r="D35" s="1146"/>
      <c r="E35" s="1147"/>
      <c r="F35" s="36">
        <v>1.36</v>
      </c>
      <c r="G35" s="37">
        <v>2.54</v>
      </c>
      <c r="H35" s="37">
        <v>2.34</v>
      </c>
      <c r="I35" s="37">
        <v>1.77</v>
      </c>
      <c r="J35" s="38">
        <v>1.58</v>
      </c>
      <c r="K35" s="22"/>
      <c r="L35" s="22"/>
      <c r="M35" s="22"/>
      <c r="N35" s="22"/>
      <c r="O35" s="22"/>
      <c r="P35" s="22"/>
    </row>
    <row r="36" spans="1:16" ht="39" customHeight="1">
      <c r="A36" s="22"/>
      <c r="B36" s="35"/>
      <c r="C36" s="1145" t="s">
        <v>519</v>
      </c>
      <c r="D36" s="1146"/>
      <c r="E36" s="1147"/>
      <c r="F36" s="36">
        <v>0.62</v>
      </c>
      <c r="G36" s="37">
        <v>0.46</v>
      </c>
      <c r="H36" s="37">
        <v>0.62</v>
      </c>
      <c r="I36" s="37">
        <v>0.85</v>
      </c>
      <c r="J36" s="38">
        <v>0.55000000000000004</v>
      </c>
      <c r="K36" s="22"/>
      <c r="L36" s="22"/>
      <c r="M36" s="22"/>
      <c r="N36" s="22"/>
      <c r="O36" s="22"/>
      <c r="P36" s="22"/>
    </row>
    <row r="37" spans="1:16" ht="39" customHeight="1">
      <c r="A37" s="22"/>
      <c r="B37" s="35"/>
      <c r="C37" s="1145" t="s">
        <v>520</v>
      </c>
      <c r="D37" s="1146"/>
      <c r="E37" s="1147"/>
      <c r="F37" s="36">
        <v>0.1</v>
      </c>
      <c r="G37" s="37">
        <v>0.18</v>
      </c>
      <c r="H37" s="37">
        <v>0.41</v>
      </c>
      <c r="I37" s="37">
        <v>0.33</v>
      </c>
      <c r="J37" s="38">
        <v>0.25</v>
      </c>
      <c r="K37" s="22"/>
      <c r="L37" s="22"/>
      <c r="M37" s="22"/>
      <c r="N37" s="22"/>
      <c r="O37" s="22"/>
      <c r="P37" s="22"/>
    </row>
    <row r="38" spans="1:16" ht="39" customHeight="1">
      <c r="A38" s="22"/>
      <c r="B38" s="35"/>
      <c r="C38" s="1145" t="s">
        <v>521</v>
      </c>
      <c r="D38" s="1146"/>
      <c r="E38" s="1147"/>
      <c r="F38" s="36">
        <v>0.16</v>
      </c>
      <c r="G38" s="37">
        <v>0.14000000000000001</v>
      </c>
      <c r="H38" s="37">
        <v>0.17</v>
      </c>
      <c r="I38" s="37">
        <v>0.16</v>
      </c>
      <c r="J38" s="38">
        <v>0.18</v>
      </c>
      <c r="K38" s="22"/>
      <c r="L38" s="22"/>
      <c r="M38" s="22"/>
      <c r="N38" s="22"/>
      <c r="O38" s="22"/>
      <c r="P38" s="22"/>
    </row>
    <row r="39" spans="1:16" ht="39" customHeight="1">
      <c r="A39" s="22"/>
      <c r="B39" s="35"/>
      <c r="C39" s="1145" t="s">
        <v>522</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523</v>
      </c>
      <c r="D42" s="1146"/>
      <c r="E42" s="1147"/>
      <c r="F42" s="36" t="s">
        <v>471</v>
      </c>
      <c r="G42" s="37" t="s">
        <v>471</v>
      </c>
      <c r="H42" s="37" t="s">
        <v>471</v>
      </c>
      <c r="I42" s="37" t="s">
        <v>471</v>
      </c>
      <c r="J42" s="38" t="s">
        <v>471</v>
      </c>
      <c r="K42" s="22"/>
      <c r="L42" s="22"/>
      <c r="M42" s="22"/>
      <c r="N42" s="22"/>
      <c r="O42" s="22"/>
      <c r="P42" s="22"/>
    </row>
    <row r="43" spans="1:16" ht="39" customHeight="1" thickBot="1">
      <c r="A43" s="22"/>
      <c r="B43" s="40"/>
      <c r="C43" s="1148" t="s">
        <v>524</v>
      </c>
      <c r="D43" s="1149"/>
      <c r="E43" s="1150"/>
      <c r="F43" s="41">
        <v>0</v>
      </c>
      <c r="G43" s="42" t="s">
        <v>471</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1" t="s">
        <v>11</v>
      </c>
      <c r="C45" s="1162"/>
      <c r="D45" s="58"/>
      <c r="E45" s="1167" t="s">
        <v>12</v>
      </c>
      <c r="F45" s="1167"/>
      <c r="G45" s="1167"/>
      <c r="H45" s="1167"/>
      <c r="I45" s="1167"/>
      <c r="J45" s="1168"/>
      <c r="K45" s="59">
        <v>858</v>
      </c>
      <c r="L45" s="60">
        <v>828</v>
      </c>
      <c r="M45" s="60">
        <v>838</v>
      </c>
      <c r="N45" s="60">
        <v>857</v>
      </c>
      <c r="O45" s="61">
        <v>854</v>
      </c>
      <c r="P45" s="48"/>
      <c r="Q45" s="48"/>
      <c r="R45" s="48"/>
      <c r="S45" s="48"/>
      <c r="T45" s="48"/>
      <c r="U45" s="48"/>
    </row>
    <row r="46" spans="1:21" ht="30.75" customHeight="1">
      <c r="A46" s="48"/>
      <c r="B46" s="1163"/>
      <c r="C46" s="1164"/>
      <c r="D46" s="62"/>
      <c r="E46" s="1155" t="s">
        <v>13</v>
      </c>
      <c r="F46" s="1155"/>
      <c r="G46" s="1155"/>
      <c r="H46" s="1155"/>
      <c r="I46" s="1155"/>
      <c r="J46" s="1156"/>
      <c r="K46" s="63" t="s">
        <v>471</v>
      </c>
      <c r="L46" s="64" t="s">
        <v>471</v>
      </c>
      <c r="M46" s="64" t="s">
        <v>471</v>
      </c>
      <c r="N46" s="64" t="s">
        <v>471</v>
      </c>
      <c r="O46" s="65" t="s">
        <v>471</v>
      </c>
      <c r="P46" s="48"/>
      <c r="Q46" s="48"/>
      <c r="R46" s="48"/>
      <c r="S46" s="48"/>
      <c r="T46" s="48"/>
      <c r="U46" s="48"/>
    </row>
    <row r="47" spans="1:21" ht="30.75" customHeight="1">
      <c r="A47" s="48"/>
      <c r="B47" s="1163"/>
      <c r="C47" s="1164"/>
      <c r="D47" s="62"/>
      <c r="E47" s="1155" t="s">
        <v>14</v>
      </c>
      <c r="F47" s="1155"/>
      <c r="G47" s="1155"/>
      <c r="H47" s="1155"/>
      <c r="I47" s="1155"/>
      <c r="J47" s="1156"/>
      <c r="K47" s="63" t="s">
        <v>471</v>
      </c>
      <c r="L47" s="64" t="s">
        <v>471</v>
      </c>
      <c r="M47" s="64" t="s">
        <v>471</v>
      </c>
      <c r="N47" s="64" t="s">
        <v>471</v>
      </c>
      <c r="O47" s="65" t="s">
        <v>471</v>
      </c>
      <c r="P47" s="48"/>
      <c r="Q47" s="48"/>
      <c r="R47" s="48"/>
      <c r="S47" s="48"/>
      <c r="T47" s="48"/>
      <c r="U47" s="48"/>
    </row>
    <row r="48" spans="1:21" ht="30.75" customHeight="1">
      <c r="A48" s="48"/>
      <c r="B48" s="1163"/>
      <c r="C48" s="1164"/>
      <c r="D48" s="62"/>
      <c r="E48" s="1155" t="s">
        <v>15</v>
      </c>
      <c r="F48" s="1155"/>
      <c r="G48" s="1155"/>
      <c r="H48" s="1155"/>
      <c r="I48" s="1155"/>
      <c r="J48" s="1156"/>
      <c r="K48" s="63">
        <v>360</v>
      </c>
      <c r="L48" s="64">
        <v>345</v>
      </c>
      <c r="M48" s="64">
        <v>340</v>
      </c>
      <c r="N48" s="64">
        <v>354</v>
      </c>
      <c r="O48" s="65">
        <v>347</v>
      </c>
      <c r="P48" s="48"/>
      <c r="Q48" s="48"/>
      <c r="R48" s="48"/>
      <c r="S48" s="48"/>
      <c r="T48" s="48"/>
      <c r="U48" s="48"/>
    </row>
    <row r="49" spans="1:21" ht="30.75" customHeight="1">
      <c r="A49" s="48"/>
      <c r="B49" s="1163"/>
      <c r="C49" s="1164"/>
      <c r="D49" s="62"/>
      <c r="E49" s="1155" t="s">
        <v>16</v>
      </c>
      <c r="F49" s="1155"/>
      <c r="G49" s="1155"/>
      <c r="H49" s="1155"/>
      <c r="I49" s="1155"/>
      <c r="J49" s="1156"/>
      <c r="K49" s="63">
        <v>2</v>
      </c>
      <c r="L49" s="64">
        <v>2</v>
      </c>
      <c r="M49" s="64">
        <v>2</v>
      </c>
      <c r="N49" s="64">
        <v>2</v>
      </c>
      <c r="O49" s="65">
        <v>2</v>
      </c>
      <c r="P49" s="48"/>
      <c r="Q49" s="48"/>
      <c r="R49" s="48"/>
      <c r="S49" s="48"/>
      <c r="T49" s="48"/>
      <c r="U49" s="48"/>
    </row>
    <row r="50" spans="1:21" ht="30.75" customHeight="1">
      <c r="A50" s="48"/>
      <c r="B50" s="1163"/>
      <c r="C50" s="1164"/>
      <c r="D50" s="62"/>
      <c r="E50" s="1155" t="s">
        <v>17</v>
      </c>
      <c r="F50" s="1155"/>
      <c r="G50" s="1155"/>
      <c r="H50" s="1155"/>
      <c r="I50" s="1155"/>
      <c r="J50" s="1156"/>
      <c r="K50" s="63" t="s">
        <v>471</v>
      </c>
      <c r="L50" s="64" t="s">
        <v>471</v>
      </c>
      <c r="M50" s="64" t="s">
        <v>471</v>
      </c>
      <c r="N50" s="64" t="s">
        <v>471</v>
      </c>
      <c r="O50" s="65" t="s">
        <v>471</v>
      </c>
      <c r="P50" s="48"/>
      <c r="Q50" s="48"/>
      <c r="R50" s="48"/>
      <c r="S50" s="48"/>
      <c r="T50" s="48"/>
      <c r="U50" s="48"/>
    </row>
    <row r="51" spans="1:21" ht="30.75" customHeight="1">
      <c r="A51" s="48"/>
      <c r="B51" s="1165"/>
      <c r="C51" s="1166"/>
      <c r="D51" s="66"/>
      <c r="E51" s="1155" t="s">
        <v>18</v>
      </c>
      <c r="F51" s="1155"/>
      <c r="G51" s="1155"/>
      <c r="H51" s="1155"/>
      <c r="I51" s="1155"/>
      <c r="J51" s="1156"/>
      <c r="K51" s="63" t="s">
        <v>471</v>
      </c>
      <c r="L51" s="64" t="s">
        <v>471</v>
      </c>
      <c r="M51" s="64" t="s">
        <v>471</v>
      </c>
      <c r="N51" s="64" t="s">
        <v>471</v>
      </c>
      <c r="O51" s="65" t="s">
        <v>471</v>
      </c>
      <c r="P51" s="48"/>
      <c r="Q51" s="48"/>
      <c r="R51" s="48"/>
      <c r="S51" s="48"/>
      <c r="T51" s="48"/>
      <c r="U51" s="48"/>
    </row>
    <row r="52" spans="1:21" ht="30.75" customHeight="1">
      <c r="A52" s="48"/>
      <c r="B52" s="1153" t="s">
        <v>19</v>
      </c>
      <c r="C52" s="1154"/>
      <c r="D52" s="66"/>
      <c r="E52" s="1155" t="s">
        <v>20</v>
      </c>
      <c r="F52" s="1155"/>
      <c r="G52" s="1155"/>
      <c r="H52" s="1155"/>
      <c r="I52" s="1155"/>
      <c r="J52" s="1156"/>
      <c r="K52" s="63">
        <v>866</v>
      </c>
      <c r="L52" s="64">
        <v>874</v>
      </c>
      <c r="M52" s="64">
        <v>896</v>
      </c>
      <c r="N52" s="64">
        <v>948</v>
      </c>
      <c r="O52" s="65">
        <v>994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354</v>
      </c>
      <c r="L53" s="69">
        <v>301</v>
      </c>
      <c r="M53" s="69">
        <v>284</v>
      </c>
      <c r="N53" s="69">
        <v>265</v>
      </c>
      <c r="O53" s="70">
        <v>209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西山　寿乃</cp:lastModifiedBy>
  <cp:lastPrinted>2016-04-22T02:56:35Z</cp:lastPrinted>
  <dcterms:created xsi:type="dcterms:W3CDTF">2016-02-15T01:33:08Z</dcterms:created>
  <dcterms:modified xsi:type="dcterms:W3CDTF">2016-04-22T02:56:37Z</dcterms:modified>
  <cp:category/>
</cp:coreProperties>
</file>